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xr:revisionPtr revIDLastSave="0" documentId="13_ncr:1_{6D3C9E4B-89E8-4B12-9BFA-06B40C9124C0}" xr6:coauthVersionLast="47" xr6:coauthVersionMax="47" xr10:uidLastSave="{00000000-0000-0000-0000-000000000000}"/>
  <bookViews>
    <workbookView xWindow="-110" yWindow="-110" windowWidth="19420" windowHeight="10300" xr2:uid="{00000000-000D-0000-FFFF-FFFF00000000}"/>
  </bookViews>
  <sheets>
    <sheet name="公表日別" sheetId="2" r:id="rId1"/>
    <sheet name="品目別" sheetId="3" r:id="rId2"/>
  </sheets>
  <definedNames>
    <definedName name="_xlnm._FilterDatabase" localSheetId="0" hidden="1">公表日別!$B$46:$N$3188</definedName>
    <definedName name="_xlnm._FilterDatabase" localSheetId="1" hidden="1">品目別!$A$1315:$P$2441</definedName>
    <definedName name="_xlnm.Print_Area" localSheetId="0">公表日別!$A$1:$O$3219</definedName>
    <definedName name="_xlnm.Print_Area" localSheetId="1">品目別!$A$1:$O$3274</definedName>
    <definedName name="_xlnm.Print_Titles" localSheetId="0">公表日別!$46:$46</definedName>
    <definedName name="_xlnm.Print_Titles" localSheetId="1">品目別!$46:$46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128" i="2" l="1"/>
  <c r="B2127" i="2" s="1"/>
  <c r="B2126" i="2" s="1"/>
  <c r="B2125" i="2" s="1"/>
  <c r="B2124" i="2" s="1"/>
  <c r="B2123" i="2" s="1"/>
  <c r="B2122" i="2" s="1"/>
  <c r="B2121" i="2" s="1"/>
  <c r="B2120" i="2" s="1"/>
  <c r="B2119" i="2" s="1"/>
  <c r="B2118" i="2" s="1"/>
  <c r="B2117" i="2" s="1"/>
  <c r="B2116" i="2" s="1"/>
  <c r="B2115" i="2" s="1"/>
  <c r="B2114" i="2" s="1"/>
  <c r="B2113" i="2" s="1"/>
  <c r="B2112" i="2" s="1"/>
  <c r="B2111" i="2" s="1"/>
  <c r="B2110" i="2" s="1"/>
  <c r="B2109" i="2" s="1"/>
  <c r="B2108" i="2" s="1"/>
  <c r="B2107" i="2" s="1"/>
  <c r="B2106" i="2" s="1"/>
  <c r="B2105" i="2" s="1"/>
  <c r="B2104" i="2" s="1"/>
  <c r="B2103" i="2" s="1"/>
  <c r="B2102" i="2" s="1"/>
  <c r="B2101" i="2" s="1"/>
  <c r="B2100" i="2" s="1"/>
  <c r="B2099" i="2" s="1"/>
  <c r="B2098" i="2" s="1"/>
  <c r="B2097" i="2" s="1"/>
  <c r="B2096" i="2" s="1"/>
  <c r="B2095" i="2" s="1"/>
  <c r="B2094" i="2" s="1"/>
  <c r="B2093" i="2" s="1"/>
  <c r="B2092" i="2" s="1"/>
  <c r="B2091" i="2" s="1"/>
  <c r="B2090" i="2" s="1"/>
  <c r="B2089" i="2" s="1"/>
  <c r="B2088" i="2" s="1"/>
  <c r="B2087" i="2" s="1"/>
  <c r="B2086" i="2" s="1"/>
  <c r="B2085" i="2" s="1"/>
  <c r="B2084" i="2" s="1"/>
  <c r="B2083" i="2" s="1"/>
  <c r="B2082" i="2" s="1"/>
  <c r="B2081" i="2" s="1"/>
  <c r="B2080" i="2" s="1"/>
  <c r="B2079" i="2" s="1"/>
  <c r="B2078" i="2" s="1"/>
  <c r="B2077" i="2" s="1"/>
  <c r="B2076" i="2" s="1"/>
  <c r="B2075" i="2" s="1"/>
  <c r="B2074" i="2" s="1"/>
  <c r="B2073" i="2" s="1"/>
  <c r="B2072" i="2" s="1"/>
  <c r="B2071" i="2" s="1"/>
  <c r="B2070" i="2" s="1"/>
  <c r="B2069" i="2" s="1"/>
  <c r="B2068" i="2" s="1"/>
  <c r="B2067" i="2" s="1"/>
  <c r="B2066" i="2" s="1"/>
  <c r="B2065" i="2" s="1"/>
  <c r="B2064" i="2" s="1"/>
  <c r="B2063" i="2" s="1"/>
  <c r="B2062" i="2" s="1"/>
  <c r="B2061" i="2" s="1"/>
  <c r="B2060" i="2" s="1"/>
  <c r="B2059" i="2" s="1"/>
  <c r="B2058" i="2" s="1"/>
  <c r="B2057" i="2" s="1"/>
  <c r="B2056" i="2" s="1"/>
  <c r="B2055" i="2" s="1"/>
  <c r="B2054" i="2" s="1"/>
  <c r="B2053" i="2" s="1"/>
  <c r="B2052" i="2" s="1"/>
  <c r="B2051" i="2" s="1"/>
  <c r="B2050" i="2" s="1"/>
  <c r="B2049" i="2" s="1"/>
  <c r="B2048" i="2" s="1"/>
  <c r="B2047" i="2" s="1"/>
  <c r="B2046" i="2" s="1"/>
  <c r="B2045" i="2" s="1"/>
  <c r="B2044" i="2" s="1"/>
  <c r="B2043" i="2" s="1"/>
  <c r="B2042" i="2" s="1"/>
  <c r="B2041" i="2" s="1"/>
  <c r="B2040" i="2" s="1"/>
  <c r="B2039" i="2" s="1"/>
  <c r="B2038" i="2" s="1"/>
  <c r="B2037" i="2" s="1"/>
  <c r="B2036" i="2" s="1"/>
  <c r="B2035" i="2" s="1"/>
  <c r="B2034" i="2" s="1"/>
  <c r="B2033" i="2" s="1"/>
  <c r="B2032" i="2" s="1"/>
  <c r="B2031" i="2" s="1"/>
  <c r="B2030" i="2" s="1"/>
  <c r="B2029" i="2" s="1"/>
  <c r="B2028" i="2" s="1"/>
  <c r="B2027" i="2" s="1"/>
  <c r="B2026" i="2" s="1"/>
  <c r="B2025" i="2" s="1"/>
  <c r="B2024" i="2" s="1"/>
  <c r="B2023" i="2" s="1"/>
  <c r="B2022" i="2" s="1"/>
  <c r="B2021" i="2" s="1"/>
  <c r="B2020" i="2" s="1"/>
  <c r="B2019" i="2" s="1"/>
  <c r="B2018" i="2" s="1"/>
  <c r="B2017" i="2" s="1"/>
  <c r="B2016" i="2" s="1"/>
  <c r="B2015" i="2" s="1"/>
  <c r="B2014" i="2" s="1"/>
  <c r="B2013" i="2" s="1"/>
  <c r="B2012" i="2" s="1"/>
  <c r="B2011" i="2" s="1"/>
  <c r="B2010" i="2" s="1"/>
  <c r="B2009" i="2" s="1"/>
  <c r="B2008" i="2" s="1"/>
  <c r="B2007" i="2" s="1"/>
  <c r="B2006" i="2" s="1"/>
  <c r="B2005" i="2" s="1"/>
  <c r="B2004" i="2" s="1"/>
  <c r="B2003" i="2" s="1"/>
  <c r="B2002" i="2" s="1"/>
  <c r="B2001" i="2" s="1"/>
  <c r="B2000" i="2" s="1"/>
  <c r="B1999" i="2" s="1"/>
  <c r="B1998" i="2" s="1"/>
  <c r="B1997" i="2" s="1"/>
  <c r="B1996" i="2" s="1"/>
  <c r="B1995" i="2" s="1"/>
  <c r="B1994" i="2" s="1"/>
  <c r="B1993" i="2" s="1"/>
  <c r="B1992" i="2" s="1"/>
  <c r="B1991" i="2" s="1"/>
  <c r="B1990" i="2" s="1"/>
  <c r="B1989" i="2" s="1"/>
  <c r="B1988" i="2" s="1"/>
  <c r="B1987" i="2" s="1"/>
  <c r="B1986" i="2" s="1"/>
  <c r="B1985" i="2" s="1"/>
  <c r="B1984" i="2" s="1"/>
  <c r="B1983" i="2" s="1"/>
  <c r="B1982" i="2" s="1"/>
  <c r="B1981" i="2" s="1"/>
  <c r="B1980" i="2" s="1"/>
  <c r="B1979" i="2" s="1"/>
  <c r="B1978" i="2" s="1"/>
  <c r="B1977" i="2" s="1"/>
  <c r="B1976" i="2" s="1"/>
  <c r="B1975" i="2" s="1"/>
  <c r="B1974" i="2" s="1"/>
  <c r="B1973" i="2" s="1"/>
  <c r="B1972" i="2" s="1"/>
  <c r="B1971" i="2" s="1"/>
  <c r="B1970" i="2" s="1"/>
  <c r="B1969" i="2" s="1"/>
  <c r="B1968" i="2" s="1"/>
  <c r="B1967" i="2" s="1"/>
  <c r="B1966" i="2" s="1"/>
  <c r="B1965" i="2" s="1"/>
  <c r="B1964" i="2" s="1"/>
  <c r="B1963" i="2" s="1"/>
  <c r="B1962" i="2" s="1"/>
  <c r="B1961" i="2" s="1"/>
  <c r="B1960" i="2" s="1"/>
  <c r="B1959" i="2" s="1"/>
  <c r="B1958" i="2" s="1"/>
  <c r="B1957" i="2" s="1"/>
  <c r="B1956" i="2" s="1"/>
  <c r="B1955" i="2" s="1"/>
  <c r="B1954" i="2" s="1"/>
  <c r="B1953" i="2" s="1"/>
  <c r="B1952" i="2" s="1"/>
  <c r="B1951" i="2" s="1"/>
  <c r="B1950" i="2" s="1"/>
  <c r="B1949" i="2" s="1"/>
  <c r="B1948" i="2" s="1"/>
  <c r="B1947" i="2" s="1"/>
  <c r="B1946" i="2" s="1"/>
  <c r="B1945" i="2" s="1"/>
  <c r="B1944" i="2" s="1"/>
  <c r="B1943" i="2" s="1"/>
  <c r="B1942" i="2" s="1"/>
  <c r="B1941" i="2" s="1"/>
  <c r="B1940" i="2" s="1"/>
  <c r="B1939" i="2" s="1"/>
  <c r="B1938" i="2" s="1"/>
  <c r="B1937" i="2" s="1"/>
  <c r="B1936" i="2" s="1"/>
  <c r="B1935" i="2" s="1"/>
  <c r="B1934" i="2" s="1"/>
  <c r="B1933" i="2" s="1"/>
  <c r="B1932" i="2" s="1"/>
  <c r="B1931" i="2" s="1"/>
  <c r="B1930" i="2" s="1"/>
  <c r="B1929" i="2" s="1"/>
  <c r="B1928" i="2" s="1"/>
  <c r="B1927" i="2" s="1"/>
  <c r="B1926" i="2" s="1"/>
  <c r="B1925" i="2" s="1"/>
  <c r="B1924" i="2" s="1"/>
  <c r="B1923" i="2" s="1"/>
  <c r="B1922" i="2" s="1"/>
  <c r="B1921" i="2" s="1"/>
  <c r="B1920" i="2" s="1"/>
  <c r="B1919" i="2" s="1"/>
  <c r="B1918" i="2" s="1"/>
  <c r="B1917" i="2" s="1"/>
  <c r="B1916" i="2" s="1"/>
  <c r="B1915" i="2" s="1"/>
  <c r="B1914" i="2" s="1"/>
  <c r="B1913" i="2" s="1"/>
  <c r="B1912" i="2" s="1"/>
  <c r="B1911" i="2" s="1"/>
  <c r="B1910" i="2" s="1"/>
  <c r="B1909" i="2" s="1"/>
  <c r="B1908" i="2" s="1"/>
  <c r="B1907" i="2" s="1"/>
  <c r="B1906" i="2" s="1"/>
  <c r="B1905" i="2" s="1"/>
  <c r="B1904" i="2" s="1"/>
  <c r="B1903" i="2" s="1"/>
  <c r="B1902" i="2" s="1"/>
  <c r="B1901" i="2" s="1"/>
  <c r="B1900" i="2" s="1"/>
  <c r="B1899" i="2" s="1"/>
  <c r="B1898" i="2" s="1"/>
  <c r="B1897" i="2" s="1"/>
  <c r="B1896" i="2" s="1"/>
  <c r="B1895" i="2" s="1"/>
  <c r="B1894" i="2" s="1"/>
  <c r="B1893" i="2" s="1"/>
  <c r="B1892" i="2" s="1"/>
  <c r="B1891" i="2" s="1"/>
  <c r="B1890" i="2" s="1"/>
  <c r="B1889" i="2" s="1"/>
  <c r="B1888" i="2" s="1"/>
  <c r="B1887" i="2" s="1"/>
  <c r="B1886" i="2" s="1"/>
  <c r="B1885" i="2" s="1"/>
  <c r="B1884" i="2" s="1"/>
  <c r="B1883" i="2" s="1"/>
  <c r="B1882" i="2" s="1"/>
  <c r="B1881" i="2" s="1"/>
  <c r="B1880" i="2" s="1"/>
  <c r="B1879" i="2" s="1"/>
  <c r="B1878" i="2" s="1"/>
  <c r="B1877" i="2" s="1"/>
  <c r="B1876" i="2" s="1"/>
  <c r="B1875" i="2" s="1"/>
  <c r="B1874" i="2" s="1"/>
  <c r="B1873" i="2" s="1"/>
  <c r="B1872" i="2" s="1"/>
  <c r="B1871" i="2" s="1"/>
  <c r="B1870" i="2" s="1"/>
  <c r="B1869" i="2" s="1"/>
  <c r="B1868" i="2" s="1"/>
  <c r="B1867" i="2" s="1"/>
  <c r="B1866" i="2" s="1"/>
  <c r="B1865" i="2" s="1"/>
  <c r="B1864" i="2" s="1"/>
  <c r="B1863" i="2" s="1"/>
  <c r="B1862" i="2" s="1"/>
  <c r="B1861" i="2" s="1"/>
  <c r="B1860" i="2" s="1"/>
  <c r="B1859" i="2" s="1"/>
  <c r="B1858" i="2" s="1"/>
  <c r="B1857" i="2" s="1"/>
  <c r="B1856" i="2" s="1"/>
  <c r="B1855" i="2" s="1"/>
  <c r="B1854" i="2" s="1"/>
  <c r="B1853" i="2" s="1"/>
  <c r="B1852" i="2" s="1"/>
  <c r="B1851" i="2" s="1"/>
  <c r="B1850" i="2" s="1"/>
  <c r="B1849" i="2" s="1"/>
  <c r="B1848" i="2" s="1"/>
  <c r="B1847" i="2" s="1"/>
  <c r="B1846" i="2" s="1"/>
  <c r="B1845" i="2" s="1"/>
  <c r="B1844" i="2" s="1"/>
  <c r="B1843" i="2" s="1"/>
  <c r="B1842" i="2" s="1"/>
  <c r="B1841" i="2" s="1"/>
  <c r="B1840" i="2" s="1"/>
  <c r="B1839" i="2" s="1"/>
  <c r="B1838" i="2" s="1"/>
  <c r="B1837" i="2" s="1"/>
  <c r="B1836" i="2" s="1"/>
  <c r="B1835" i="2" s="1"/>
  <c r="B1834" i="2" s="1"/>
  <c r="B1833" i="2" s="1"/>
  <c r="B1832" i="2" s="1"/>
  <c r="B1831" i="2" s="1"/>
  <c r="B1830" i="2" s="1"/>
  <c r="B1829" i="2" s="1"/>
  <c r="B1828" i="2" s="1"/>
  <c r="B1827" i="2" s="1"/>
  <c r="B1826" i="2" s="1"/>
  <c r="B1825" i="2" s="1"/>
  <c r="B1824" i="2" s="1"/>
  <c r="B1823" i="2" s="1"/>
  <c r="B1822" i="2" s="1"/>
  <c r="B1821" i="2" s="1"/>
  <c r="B1820" i="2" s="1"/>
  <c r="B1819" i="2" s="1"/>
  <c r="B1818" i="2" s="1"/>
  <c r="B1817" i="2" s="1"/>
  <c r="B1816" i="2" s="1"/>
  <c r="B1815" i="2" s="1"/>
  <c r="B1814" i="2" s="1"/>
  <c r="B1813" i="2" s="1"/>
  <c r="B1812" i="2" s="1"/>
  <c r="B1811" i="2" s="1"/>
  <c r="B1810" i="2" s="1"/>
  <c r="B1809" i="2" s="1"/>
  <c r="B1808" i="2" s="1"/>
  <c r="B1807" i="2" s="1"/>
  <c r="B1806" i="2" s="1"/>
  <c r="B1805" i="2" s="1"/>
  <c r="B1804" i="2" s="1"/>
  <c r="B1803" i="2" s="1"/>
  <c r="B1802" i="2" s="1"/>
  <c r="B1801" i="2" s="1"/>
  <c r="B1800" i="2" s="1"/>
  <c r="B1799" i="2" s="1"/>
  <c r="B1798" i="2" s="1"/>
  <c r="B1797" i="2" s="1"/>
  <c r="B1796" i="2" s="1"/>
  <c r="B1795" i="2" s="1"/>
  <c r="B1794" i="2" s="1"/>
  <c r="B1793" i="2" s="1"/>
  <c r="B1792" i="2" s="1"/>
  <c r="B1791" i="2" s="1"/>
  <c r="B1790" i="2" s="1"/>
  <c r="B1789" i="2" s="1"/>
  <c r="B1788" i="2" s="1"/>
  <c r="B1787" i="2" s="1"/>
  <c r="B1786" i="2" s="1"/>
  <c r="B1785" i="2" s="1"/>
  <c r="B1784" i="2" s="1"/>
  <c r="B1783" i="2" s="1"/>
  <c r="B1782" i="2" s="1"/>
  <c r="B1781" i="2" s="1"/>
  <c r="B1780" i="2" s="1"/>
  <c r="B1779" i="2" s="1"/>
  <c r="B1778" i="2" s="1"/>
  <c r="B1777" i="2" s="1"/>
  <c r="B1776" i="2" s="1"/>
  <c r="B1775" i="2" s="1"/>
  <c r="B1774" i="2" s="1"/>
  <c r="B1773" i="2" s="1"/>
  <c r="B1772" i="2" s="1"/>
  <c r="B1771" i="2" s="1"/>
  <c r="B1770" i="2" s="1"/>
  <c r="B1769" i="2" s="1"/>
  <c r="B1768" i="2" s="1"/>
  <c r="B1767" i="2" s="1"/>
  <c r="B1766" i="2" s="1"/>
  <c r="B1765" i="2" s="1"/>
  <c r="B1764" i="2" s="1"/>
  <c r="B1763" i="2" s="1"/>
  <c r="B1762" i="2" s="1"/>
  <c r="B1761" i="2" s="1"/>
  <c r="B1760" i="2" s="1"/>
  <c r="B1759" i="2" s="1"/>
  <c r="B1758" i="2" s="1"/>
  <c r="B1757" i="2" s="1"/>
  <c r="B1756" i="2" s="1"/>
  <c r="B1755" i="2" s="1"/>
  <c r="B1754" i="2" s="1"/>
  <c r="B1753" i="2" s="1"/>
  <c r="B1752" i="2" s="1"/>
  <c r="B1751" i="2" s="1"/>
  <c r="B1750" i="2" s="1"/>
  <c r="B1749" i="2" s="1"/>
  <c r="B1748" i="2" s="1"/>
  <c r="B1747" i="2" s="1"/>
  <c r="B1746" i="2" s="1"/>
  <c r="B1745" i="2" s="1"/>
  <c r="B1744" i="2" s="1"/>
  <c r="B1743" i="2" s="1"/>
  <c r="B1742" i="2" s="1"/>
  <c r="B1741" i="2" s="1"/>
  <c r="B1740" i="2" s="1"/>
  <c r="B1739" i="2" s="1"/>
  <c r="B1738" i="2" s="1"/>
  <c r="B1737" i="2" s="1"/>
  <c r="B1736" i="2" s="1"/>
  <c r="B1735" i="2" s="1"/>
  <c r="B1734" i="2" s="1"/>
  <c r="B1733" i="2" s="1"/>
  <c r="B1732" i="2" s="1"/>
  <c r="B1731" i="2" s="1"/>
  <c r="B1730" i="2" s="1"/>
  <c r="B1729" i="2" s="1"/>
  <c r="B1728" i="2" s="1"/>
  <c r="B1727" i="2" s="1"/>
  <c r="B1726" i="2" s="1"/>
  <c r="B1725" i="2" s="1"/>
  <c r="B1724" i="2" s="1"/>
  <c r="B1723" i="2" s="1"/>
  <c r="B1722" i="2" s="1"/>
  <c r="B1721" i="2" s="1"/>
  <c r="B1720" i="2" s="1"/>
  <c r="B1719" i="2" s="1"/>
  <c r="B1718" i="2" s="1"/>
  <c r="B1717" i="2" s="1"/>
  <c r="B1716" i="2" s="1"/>
  <c r="B1715" i="2" s="1"/>
  <c r="B1714" i="2" s="1"/>
  <c r="B1713" i="2" s="1"/>
  <c r="B1712" i="2" s="1"/>
  <c r="B1711" i="2" s="1"/>
  <c r="B1710" i="2" s="1"/>
  <c r="B1709" i="2" s="1"/>
  <c r="B1708" i="2" s="1"/>
  <c r="B1707" i="2" s="1"/>
  <c r="B1706" i="2" s="1"/>
  <c r="B1705" i="2" s="1"/>
  <c r="B1704" i="2" s="1"/>
  <c r="B1703" i="2" s="1"/>
  <c r="B1702" i="2" s="1"/>
  <c r="B1701" i="2" s="1"/>
  <c r="B1700" i="2" s="1"/>
  <c r="B1699" i="2" s="1"/>
  <c r="B1698" i="2" s="1"/>
  <c r="B1697" i="2" s="1"/>
  <c r="B1696" i="2" s="1"/>
  <c r="B1695" i="2" s="1"/>
  <c r="B1694" i="2" s="1"/>
  <c r="B1693" i="2" s="1"/>
  <c r="B1692" i="2" s="1"/>
  <c r="B1691" i="2" s="1"/>
  <c r="B1690" i="2" s="1"/>
  <c r="B1689" i="2" s="1"/>
  <c r="B1688" i="2" s="1"/>
  <c r="B1687" i="2" s="1"/>
  <c r="B1686" i="2" s="1"/>
  <c r="B1685" i="2" s="1"/>
  <c r="B1684" i="2" s="1"/>
  <c r="B1683" i="2" s="1"/>
  <c r="B1682" i="2" s="1"/>
  <c r="B1681" i="2" s="1"/>
  <c r="B1680" i="2" s="1"/>
  <c r="B1679" i="2" s="1"/>
  <c r="B1678" i="2" s="1"/>
  <c r="B1677" i="2" s="1"/>
  <c r="B1676" i="2" s="1"/>
  <c r="B1675" i="2" s="1"/>
  <c r="B1674" i="2" s="1"/>
  <c r="B1673" i="2" s="1"/>
  <c r="B1672" i="2" s="1"/>
  <c r="B1671" i="2" s="1"/>
  <c r="B1670" i="2" s="1"/>
  <c r="B1669" i="2" s="1"/>
  <c r="B1668" i="2" s="1"/>
  <c r="B1667" i="2" s="1"/>
  <c r="B1666" i="2" s="1"/>
  <c r="B1665" i="2" s="1"/>
  <c r="B1664" i="2" s="1"/>
  <c r="B1663" i="2" s="1"/>
  <c r="B1662" i="2" s="1"/>
  <c r="B1661" i="2" s="1"/>
  <c r="B1660" i="2" s="1"/>
  <c r="B1659" i="2" s="1"/>
  <c r="B1658" i="2" s="1"/>
  <c r="B1657" i="2" s="1"/>
  <c r="B1656" i="2" s="1"/>
  <c r="B1655" i="2" s="1"/>
  <c r="B1654" i="2" s="1"/>
  <c r="B1653" i="2" s="1"/>
  <c r="B1652" i="2" s="1"/>
  <c r="B1651" i="2" s="1"/>
  <c r="B1650" i="2" s="1"/>
  <c r="B1649" i="2" s="1"/>
  <c r="B1648" i="2" s="1"/>
  <c r="B1647" i="2" s="1"/>
  <c r="B1646" i="2" s="1"/>
  <c r="B1645" i="2" s="1"/>
  <c r="B1644" i="2" s="1"/>
  <c r="B1643" i="2" s="1"/>
  <c r="B1642" i="2" s="1"/>
  <c r="B1641" i="2" s="1"/>
  <c r="B1640" i="2" s="1"/>
  <c r="B1639" i="2" s="1"/>
  <c r="B1638" i="2" s="1"/>
  <c r="B1637" i="2" s="1"/>
  <c r="B1636" i="2" s="1"/>
  <c r="B1635" i="2" s="1"/>
  <c r="B1634" i="2" s="1"/>
  <c r="B1633" i="2" s="1"/>
  <c r="B1632" i="2" s="1"/>
  <c r="B1631" i="2" s="1"/>
  <c r="B1630" i="2" s="1"/>
  <c r="B1629" i="2" s="1"/>
  <c r="B1628" i="2" s="1"/>
  <c r="B1627" i="2" s="1"/>
  <c r="B1626" i="2" s="1"/>
  <c r="B1625" i="2" s="1"/>
  <c r="B1624" i="2" s="1"/>
  <c r="B1623" i="2" s="1"/>
  <c r="B1622" i="2" s="1"/>
  <c r="B1621" i="2" s="1"/>
  <c r="B1620" i="2" s="1"/>
  <c r="B1619" i="2" s="1"/>
  <c r="B1618" i="2" s="1"/>
  <c r="B1617" i="2" s="1"/>
  <c r="B1616" i="2" s="1"/>
  <c r="B1615" i="2" s="1"/>
  <c r="B1614" i="2" s="1"/>
  <c r="B1613" i="2" s="1"/>
  <c r="B1612" i="2" s="1"/>
  <c r="B1611" i="2" s="1"/>
  <c r="B1610" i="2" s="1"/>
  <c r="B1609" i="2" s="1"/>
  <c r="B1608" i="2" s="1"/>
  <c r="B1607" i="2" s="1"/>
  <c r="B1606" i="2" s="1"/>
  <c r="B1605" i="2" s="1"/>
  <c r="B1604" i="2" s="1"/>
  <c r="B1603" i="2" s="1"/>
  <c r="B1602" i="2" s="1"/>
  <c r="B1601" i="2" s="1"/>
  <c r="B1600" i="2" s="1"/>
  <c r="B1599" i="2" s="1"/>
  <c r="B1598" i="2" s="1"/>
  <c r="B1597" i="2" s="1"/>
  <c r="B1596" i="2" s="1"/>
  <c r="B1595" i="2" s="1"/>
  <c r="B1594" i="2" s="1"/>
  <c r="B1593" i="2" s="1"/>
  <c r="B1592" i="2" s="1"/>
  <c r="B1591" i="2" s="1"/>
  <c r="B1590" i="2" s="1"/>
  <c r="B1589" i="2" s="1"/>
  <c r="B1588" i="2" s="1"/>
  <c r="B1587" i="2" s="1"/>
  <c r="B1586" i="2" s="1"/>
  <c r="B1585" i="2" s="1"/>
  <c r="B1584" i="2" s="1"/>
  <c r="B1583" i="2" s="1"/>
  <c r="B1582" i="2" s="1"/>
  <c r="B1581" i="2" s="1"/>
  <c r="B1580" i="2" s="1"/>
  <c r="B1579" i="2" s="1"/>
  <c r="B1578" i="2" s="1"/>
  <c r="B1577" i="2" s="1"/>
  <c r="B1576" i="2" s="1"/>
  <c r="B1575" i="2" s="1"/>
  <c r="B1574" i="2" s="1"/>
  <c r="B1573" i="2" s="1"/>
  <c r="B1572" i="2" s="1"/>
  <c r="B1571" i="2" s="1"/>
  <c r="B1570" i="2" s="1"/>
  <c r="B1569" i="2" s="1"/>
  <c r="B1568" i="2" s="1"/>
  <c r="B1567" i="2" s="1"/>
  <c r="B1566" i="2" s="1"/>
  <c r="B1565" i="2" s="1"/>
  <c r="B1564" i="2" s="1"/>
  <c r="B1563" i="2" s="1"/>
  <c r="B1562" i="2" s="1"/>
  <c r="B1561" i="2" s="1"/>
  <c r="B1560" i="2" s="1"/>
  <c r="B1559" i="2" s="1"/>
  <c r="B1558" i="2" s="1"/>
  <c r="B1557" i="2" s="1"/>
  <c r="B1556" i="2" s="1"/>
  <c r="B1555" i="2" s="1"/>
  <c r="B1554" i="2" s="1"/>
  <c r="B1553" i="2" s="1"/>
  <c r="B1552" i="2" s="1"/>
  <c r="B1551" i="2" s="1"/>
  <c r="B1550" i="2" s="1"/>
  <c r="B1549" i="2" s="1"/>
  <c r="B1548" i="2" s="1"/>
  <c r="B1547" i="2" s="1"/>
  <c r="B1546" i="2" s="1"/>
  <c r="B1545" i="2" s="1"/>
  <c r="B1544" i="2" s="1"/>
  <c r="B1543" i="2" s="1"/>
  <c r="B1542" i="2" s="1"/>
  <c r="B1541" i="2" s="1"/>
  <c r="B1540" i="2" s="1"/>
  <c r="B1539" i="2" s="1"/>
  <c r="B1538" i="2" s="1"/>
  <c r="B1537" i="2" s="1"/>
  <c r="B1536" i="2" s="1"/>
  <c r="B1535" i="2" s="1"/>
  <c r="B1534" i="2" s="1"/>
  <c r="B1533" i="2" s="1"/>
  <c r="B1532" i="2" s="1"/>
  <c r="B1531" i="2" s="1"/>
  <c r="B1530" i="2" s="1"/>
  <c r="B1529" i="2" s="1"/>
  <c r="B1528" i="2" s="1"/>
  <c r="B1527" i="2" s="1"/>
  <c r="B1526" i="2" s="1"/>
  <c r="B1525" i="2" s="1"/>
  <c r="B1524" i="2" s="1"/>
  <c r="B1523" i="2" s="1"/>
  <c r="B1522" i="2" s="1"/>
  <c r="B1521" i="2" s="1"/>
  <c r="B1520" i="2" s="1"/>
  <c r="B1519" i="2" s="1"/>
  <c r="B1518" i="2" s="1"/>
  <c r="B1517" i="2" s="1"/>
  <c r="B1516" i="2" s="1"/>
  <c r="B1515" i="2" s="1"/>
  <c r="B1514" i="2" s="1"/>
  <c r="B1513" i="2" s="1"/>
  <c r="B1512" i="2" s="1"/>
  <c r="B1511" i="2" s="1"/>
  <c r="B1510" i="2" s="1"/>
  <c r="B1509" i="2" s="1"/>
  <c r="B1508" i="2" s="1"/>
  <c r="B1507" i="2" s="1"/>
  <c r="B1506" i="2" s="1"/>
  <c r="B1505" i="2" s="1"/>
  <c r="B1504" i="2" s="1"/>
  <c r="B1503" i="2" s="1"/>
  <c r="B1502" i="2" s="1"/>
  <c r="B1501" i="2" s="1"/>
  <c r="B1500" i="2" s="1"/>
  <c r="B1499" i="2" s="1"/>
  <c r="B1498" i="2" s="1"/>
  <c r="B1497" i="2" s="1"/>
  <c r="B1496" i="2" s="1"/>
  <c r="B1495" i="2" s="1"/>
  <c r="B1494" i="2" s="1"/>
  <c r="B1493" i="2" s="1"/>
  <c r="B1492" i="2" s="1"/>
  <c r="B1491" i="2" s="1"/>
  <c r="B1490" i="2" s="1"/>
  <c r="B1489" i="2" s="1"/>
  <c r="B1488" i="2" s="1"/>
  <c r="B1487" i="2" s="1"/>
  <c r="B1486" i="2" s="1"/>
  <c r="B1485" i="2" s="1"/>
  <c r="B1484" i="2" s="1"/>
  <c r="B1483" i="2" s="1"/>
  <c r="B1482" i="2" s="1"/>
  <c r="B1481" i="2" s="1"/>
  <c r="B1480" i="2" s="1"/>
  <c r="B1479" i="2" s="1"/>
  <c r="B1478" i="2" s="1"/>
  <c r="B1477" i="2" s="1"/>
  <c r="B1476" i="2" s="1"/>
  <c r="B1475" i="2" s="1"/>
  <c r="B1474" i="2" s="1"/>
  <c r="B1473" i="2" s="1"/>
  <c r="B1472" i="2" s="1"/>
  <c r="B1471" i="2" s="1"/>
  <c r="B1470" i="2" s="1"/>
  <c r="B1469" i="2" s="1"/>
  <c r="B1468" i="2" s="1"/>
  <c r="B1467" i="2" s="1"/>
  <c r="B1466" i="2" s="1"/>
  <c r="B1465" i="2" s="1"/>
  <c r="B1464" i="2" s="1"/>
  <c r="B1463" i="2" s="1"/>
  <c r="B1462" i="2" s="1"/>
  <c r="B1461" i="2" s="1"/>
  <c r="B1460" i="2" s="1"/>
  <c r="B1459" i="2" s="1"/>
  <c r="B1458" i="2" s="1"/>
  <c r="B1457" i="2" s="1"/>
  <c r="B1456" i="2" s="1"/>
  <c r="B1455" i="2" s="1"/>
  <c r="B1454" i="2" s="1"/>
  <c r="B1453" i="2" s="1"/>
  <c r="B1452" i="2" s="1"/>
  <c r="B1451" i="2" s="1"/>
  <c r="B1450" i="2" s="1"/>
  <c r="B1449" i="2" s="1"/>
  <c r="B1448" i="2" s="1"/>
  <c r="B1447" i="2" s="1"/>
  <c r="B1446" i="2" s="1"/>
  <c r="B1445" i="2" s="1"/>
  <c r="B1444" i="2" s="1"/>
  <c r="B1443" i="2" s="1"/>
  <c r="B1442" i="2" s="1"/>
  <c r="B1441" i="2" s="1"/>
  <c r="B1440" i="2" s="1"/>
  <c r="B1439" i="2" s="1"/>
  <c r="B1438" i="2" s="1"/>
  <c r="B1437" i="2" s="1"/>
  <c r="B1436" i="2" s="1"/>
  <c r="B1435" i="2" s="1"/>
  <c r="B1434" i="2" s="1"/>
  <c r="B1433" i="2" s="1"/>
  <c r="B1432" i="2" s="1"/>
  <c r="B1431" i="2" s="1"/>
  <c r="B1430" i="2" s="1"/>
  <c r="B1429" i="2" s="1"/>
  <c r="B1428" i="2" s="1"/>
  <c r="B1427" i="2" s="1"/>
  <c r="B1426" i="2" s="1"/>
  <c r="B1425" i="2" s="1"/>
  <c r="B1424" i="2" s="1"/>
  <c r="B1423" i="2" s="1"/>
  <c r="B1422" i="2" s="1"/>
  <c r="B1421" i="2" s="1"/>
  <c r="B1420" i="2" s="1"/>
  <c r="B1419" i="2" s="1"/>
  <c r="B1418" i="2" s="1"/>
  <c r="B1417" i="2" s="1"/>
  <c r="B1416" i="2" s="1"/>
  <c r="B1415" i="2" s="1"/>
  <c r="B1414" i="2" s="1"/>
  <c r="B1413" i="2" s="1"/>
  <c r="B1412" i="2" s="1"/>
  <c r="B1411" i="2" s="1"/>
  <c r="B1410" i="2" s="1"/>
  <c r="B1409" i="2" s="1"/>
  <c r="B1408" i="2" s="1"/>
  <c r="B1407" i="2" s="1"/>
  <c r="B1406" i="2" s="1"/>
  <c r="B1405" i="2" s="1"/>
  <c r="B1404" i="2" s="1"/>
  <c r="B1403" i="2" s="1"/>
  <c r="B1402" i="2" s="1"/>
  <c r="B1401" i="2" s="1"/>
  <c r="B1400" i="2" s="1"/>
  <c r="B1399" i="2" s="1"/>
  <c r="B1398" i="2" s="1"/>
  <c r="B1397" i="2" s="1"/>
  <c r="B1396" i="2" s="1"/>
  <c r="B1395" i="2" s="1"/>
  <c r="B1394" i="2" s="1"/>
  <c r="B1393" i="2" s="1"/>
  <c r="B1392" i="2" s="1"/>
  <c r="B1391" i="2" s="1"/>
  <c r="B1390" i="2" s="1"/>
  <c r="B1389" i="2" s="1"/>
  <c r="B1388" i="2" s="1"/>
  <c r="B1387" i="2" s="1"/>
  <c r="B1386" i="2" s="1"/>
  <c r="B1385" i="2" s="1"/>
  <c r="B1384" i="2" s="1"/>
  <c r="B1383" i="2" s="1"/>
  <c r="B1382" i="2" s="1"/>
  <c r="B1381" i="2" s="1"/>
  <c r="B1380" i="2" s="1"/>
  <c r="B1379" i="2" s="1"/>
  <c r="B1378" i="2" s="1"/>
  <c r="B1377" i="2" s="1"/>
  <c r="B1376" i="2" s="1"/>
  <c r="B1375" i="2" s="1"/>
  <c r="B1374" i="2" s="1"/>
  <c r="B1373" i="2" s="1"/>
  <c r="B1372" i="2" s="1"/>
  <c r="B1371" i="2" s="1"/>
  <c r="B1370" i="2" s="1"/>
  <c r="B1369" i="2" s="1"/>
  <c r="B1368" i="2" s="1"/>
  <c r="B1367" i="2" s="1"/>
  <c r="B1366" i="2" s="1"/>
  <c r="B1365" i="2" s="1"/>
  <c r="B1364" i="2" s="1"/>
  <c r="B1363" i="2" s="1"/>
  <c r="B1362" i="2" s="1"/>
  <c r="B1361" i="2" s="1"/>
  <c r="B1360" i="2" s="1"/>
  <c r="B1359" i="2" s="1"/>
  <c r="B1358" i="2" s="1"/>
  <c r="B1357" i="2" s="1"/>
  <c r="B1356" i="2" s="1"/>
  <c r="B1355" i="2" s="1"/>
  <c r="B1354" i="2" s="1"/>
  <c r="B1353" i="2" s="1"/>
  <c r="B1352" i="2" s="1"/>
  <c r="B1351" i="2" s="1"/>
  <c r="B1350" i="2" s="1"/>
  <c r="B1349" i="2" s="1"/>
  <c r="B1348" i="2" s="1"/>
  <c r="B1347" i="2" s="1"/>
  <c r="B1346" i="2" s="1"/>
  <c r="B1345" i="2" s="1"/>
  <c r="B1344" i="2" s="1"/>
  <c r="B1343" i="2" s="1"/>
  <c r="B1342" i="2" s="1"/>
  <c r="B1341" i="2" s="1"/>
  <c r="B1340" i="2" s="1"/>
  <c r="B1339" i="2" s="1"/>
  <c r="B1338" i="2" s="1"/>
  <c r="B1337" i="2" s="1"/>
  <c r="B1336" i="2" s="1"/>
  <c r="B1335" i="2" s="1"/>
  <c r="B1334" i="2" s="1"/>
  <c r="B1333" i="2" s="1"/>
  <c r="B1332" i="2" s="1"/>
  <c r="B1331" i="2" s="1"/>
  <c r="B1330" i="2" s="1"/>
  <c r="B1329" i="2" s="1"/>
  <c r="B1328" i="2" s="1"/>
  <c r="B1327" i="2" s="1"/>
  <c r="B1326" i="2" s="1"/>
  <c r="B1325" i="2" s="1"/>
  <c r="B1324" i="2" s="1"/>
  <c r="B1323" i="2" s="1"/>
  <c r="B1322" i="2" s="1"/>
  <c r="B1321" i="2" s="1"/>
  <c r="B1320" i="2" s="1"/>
  <c r="B1319" i="2" s="1"/>
  <c r="B1318" i="2" s="1"/>
  <c r="B1317" i="2" s="1"/>
  <c r="B1316" i="2" s="1"/>
  <c r="B1315" i="2" s="1"/>
  <c r="B1314" i="2" s="1"/>
  <c r="B1313" i="2" s="1"/>
  <c r="B1312" i="2" s="1"/>
  <c r="B1311" i="2" s="1"/>
  <c r="B1310" i="2" s="1"/>
  <c r="B1309" i="2" s="1"/>
  <c r="B1308" i="2" s="1"/>
  <c r="B1307" i="2" s="1"/>
  <c r="B1306" i="2" s="1"/>
  <c r="B1305" i="2" s="1"/>
  <c r="B1304" i="2" s="1"/>
  <c r="B1303" i="2" s="1"/>
  <c r="B1302" i="2" s="1"/>
  <c r="B1301" i="2" s="1"/>
  <c r="B1300" i="2" s="1"/>
  <c r="B1299" i="2" s="1"/>
  <c r="B1298" i="2" s="1"/>
  <c r="B1297" i="2" s="1"/>
  <c r="B1296" i="2" s="1"/>
  <c r="B1295" i="2" s="1"/>
  <c r="B1294" i="2" s="1"/>
  <c r="B1293" i="2" s="1"/>
  <c r="B1292" i="2" s="1"/>
  <c r="B1291" i="2" s="1"/>
  <c r="B1290" i="2" s="1"/>
  <c r="B1289" i="2" s="1"/>
  <c r="B1288" i="2" s="1"/>
  <c r="B1287" i="2" s="1"/>
  <c r="B1286" i="2" s="1"/>
  <c r="B1285" i="2" s="1"/>
  <c r="B1284" i="2" s="1"/>
  <c r="B1283" i="2" s="1"/>
  <c r="B1282" i="2" s="1"/>
  <c r="B1281" i="2" s="1"/>
  <c r="B1280" i="2" s="1"/>
  <c r="B1279" i="2" s="1"/>
  <c r="B1278" i="2" s="1"/>
  <c r="B1277" i="2" s="1"/>
  <c r="B1276" i="2" s="1"/>
  <c r="B1275" i="2" s="1"/>
  <c r="B1274" i="2" s="1"/>
  <c r="B1273" i="2" s="1"/>
  <c r="B1272" i="2" s="1"/>
  <c r="B1271" i="2" s="1"/>
  <c r="B1270" i="2" s="1"/>
  <c r="B1269" i="2" s="1"/>
  <c r="B1268" i="2" s="1"/>
  <c r="B1267" i="2" s="1"/>
  <c r="B1266" i="2" s="1"/>
  <c r="B1265" i="2" s="1"/>
  <c r="B1264" i="2" s="1"/>
  <c r="B1263" i="2" s="1"/>
  <c r="B1262" i="2" s="1"/>
  <c r="B1261" i="2" s="1"/>
  <c r="B1260" i="2" s="1"/>
  <c r="B1259" i="2" s="1"/>
  <c r="B1258" i="2" s="1"/>
  <c r="B1257" i="2" s="1"/>
  <c r="B1256" i="2" s="1"/>
  <c r="B1255" i="2" s="1"/>
  <c r="B1254" i="2" s="1"/>
  <c r="B1253" i="2" s="1"/>
  <c r="B1252" i="2" s="1"/>
  <c r="B1251" i="2" s="1"/>
  <c r="B1250" i="2" s="1"/>
  <c r="B1249" i="2" s="1"/>
  <c r="B1248" i="2" s="1"/>
  <c r="B1247" i="2" s="1"/>
  <c r="B1246" i="2" s="1"/>
  <c r="B1245" i="2" s="1"/>
  <c r="B1244" i="2" s="1"/>
  <c r="B1243" i="2" s="1"/>
  <c r="B1242" i="2" s="1"/>
  <c r="B1241" i="2" s="1"/>
  <c r="B1240" i="2" s="1"/>
  <c r="B1239" i="2" s="1"/>
  <c r="B1238" i="2" s="1"/>
  <c r="B1237" i="2" s="1"/>
  <c r="B1236" i="2" s="1"/>
  <c r="B1235" i="2" s="1"/>
  <c r="B1234" i="2" s="1"/>
  <c r="B1233" i="2" s="1"/>
  <c r="B1232" i="2" s="1"/>
  <c r="B1231" i="2" s="1"/>
  <c r="B1230" i="2" s="1"/>
  <c r="B1229" i="2" s="1"/>
  <c r="B1228" i="2" s="1"/>
  <c r="B1227" i="2" s="1"/>
  <c r="B1226" i="2" s="1"/>
  <c r="B1225" i="2" s="1"/>
  <c r="B1224" i="2" s="1"/>
  <c r="B1223" i="2" s="1"/>
  <c r="B1222" i="2" s="1"/>
  <c r="B1221" i="2" s="1"/>
  <c r="B1220" i="2" s="1"/>
  <c r="B1219" i="2" s="1"/>
  <c r="B1218" i="2" s="1"/>
  <c r="B1217" i="2" s="1"/>
  <c r="B1216" i="2" s="1"/>
  <c r="B1215" i="2" s="1"/>
  <c r="B1214" i="2" s="1"/>
  <c r="B1213" i="2" s="1"/>
  <c r="B1212" i="2" s="1"/>
  <c r="B1211" i="2" s="1"/>
  <c r="B1210" i="2" s="1"/>
  <c r="B1209" i="2" s="1"/>
  <c r="B1208" i="2" s="1"/>
  <c r="B1207" i="2" s="1"/>
  <c r="B1206" i="2" s="1"/>
  <c r="B1205" i="2" s="1"/>
  <c r="B1204" i="2" s="1"/>
  <c r="B1203" i="2" s="1"/>
  <c r="B1202" i="2" s="1"/>
  <c r="B1201" i="2" s="1"/>
  <c r="B1200" i="2" s="1"/>
  <c r="B1199" i="2" s="1"/>
  <c r="B1198" i="2" s="1"/>
  <c r="B1197" i="2" s="1"/>
  <c r="B1196" i="2" s="1"/>
  <c r="B1195" i="2" s="1"/>
  <c r="B1194" i="2" s="1"/>
  <c r="B1193" i="2" s="1"/>
  <c r="B1192" i="2" s="1"/>
  <c r="B1191" i="2" s="1"/>
  <c r="B1190" i="2" s="1"/>
  <c r="B1189" i="2" s="1"/>
  <c r="B1188" i="2" s="1"/>
  <c r="B1187" i="2" s="1"/>
  <c r="B1186" i="2" s="1"/>
  <c r="B1185" i="2" s="1"/>
  <c r="B1184" i="2" s="1"/>
  <c r="B1183" i="2" s="1"/>
  <c r="B1182" i="2" s="1"/>
  <c r="B1181" i="2" s="1"/>
  <c r="B1180" i="2" s="1"/>
  <c r="B1179" i="2" s="1"/>
  <c r="B1178" i="2" s="1"/>
  <c r="B1177" i="2" s="1"/>
  <c r="B1176" i="2" s="1"/>
  <c r="B1175" i="2" s="1"/>
  <c r="B1174" i="2" s="1"/>
  <c r="B1173" i="2" s="1"/>
  <c r="B1172" i="2" s="1"/>
  <c r="B1171" i="2" s="1"/>
  <c r="B1170" i="2" s="1"/>
  <c r="B1169" i="2" s="1"/>
  <c r="B1168" i="2" s="1"/>
  <c r="B1167" i="2" s="1"/>
  <c r="B1166" i="2" s="1"/>
  <c r="B1165" i="2" s="1"/>
  <c r="B1164" i="2" s="1"/>
  <c r="B1163" i="2" s="1"/>
  <c r="B1162" i="2" s="1"/>
  <c r="B1161" i="2" s="1"/>
  <c r="B1160" i="2" s="1"/>
  <c r="B1159" i="2" s="1"/>
  <c r="B1158" i="2" s="1"/>
  <c r="B1157" i="2" s="1"/>
  <c r="B1156" i="2" s="1"/>
  <c r="B1155" i="2" s="1"/>
  <c r="B1154" i="2" s="1"/>
  <c r="B1153" i="2" s="1"/>
  <c r="B1152" i="2" s="1"/>
  <c r="B1151" i="2" s="1"/>
  <c r="B1150" i="2" s="1"/>
  <c r="B1149" i="2" s="1"/>
  <c r="B1148" i="2" s="1"/>
  <c r="B1147" i="2" s="1"/>
  <c r="B1146" i="2" s="1"/>
  <c r="B1145" i="2" s="1"/>
  <c r="B1144" i="2" s="1"/>
  <c r="B1143" i="2" s="1"/>
  <c r="B1142" i="2" s="1"/>
  <c r="B1141" i="2" s="1"/>
  <c r="B1140" i="2" s="1"/>
  <c r="B1139" i="2" s="1"/>
  <c r="B1138" i="2" s="1"/>
  <c r="B1137" i="2" s="1"/>
  <c r="B1136" i="2" s="1"/>
  <c r="B1135" i="2" s="1"/>
  <c r="B1134" i="2" s="1"/>
  <c r="B1133" i="2" s="1"/>
  <c r="B1132" i="2" s="1"/>
  <c r="B1131" i="2" s="1"/>
  <c r="B1130" i="2" s="1"/>
  <c r="B1129" i="2" s="1"/>
  <c r="B1128" i="2" s="1"/>
  <c r="B1127" i="2" s="1"/>
  <c r="B1126" i="2" s="1"/>
  <c r="B1125" i="2" s="1"/>
  <c r="B1124" i="2" s="1"/>
  <c r="B1123" i="2" s="1"/>
  <c r="B1122" i="2" s="1"/>
  <c r="B1121" i="2" s="1"/>
  <c r="B1120" i="2" s="1"/>
  <c r="B1119" i="2" s="1"/>
  <c r="B1118" i="2" s="1"/>
  <c r="B1117" i="2" s="1"/>
  <c r="B1116" i="2" s="1"/>
  <c r="B1115" i="2" s="1"/>
  <c r="B1114" i="2" s="1"/>
  <c r="B1113" i="2" s="1"/>
  <c r="B1112" i="2" s="1"/>
  <c r="B1111" i="2" s="1"/>
  <c r="B1110" i="2" s="1"/>
  <c r="B1109" i="2" s="1"/>
  <c r="B1108" i="2" s="1"/>
  <c r="B1107" i="2" s="1"/>
  <c r="B1106" i="2" s="1"/>
  <c r="B1105" i="2" s="1"/>
  <c r="B1104" i="2" s="1"/>
  <c r="B1103" i="2" s="1"/>
  <c r="B1102" i="2" s="1"/>
  <c r="B1101" i="2" s="1"/>
  <c r="B1100" i="2" s="1"/>
  <c r="B1099" i="2" s="1"/>
  <c r="B1098" i="2" s="1"/>
  <c r="B1097" i="2" s="1"/>
  <c r="B1096" i="2" s="1"/>
  <c r="B1095" i="2" s="1"/>
  <c r="B1094" i="2" s="1"/>
  <c r="B1093" i="2" s="1"/>
  <c r="B1092" i="2" s="1"/>
  <c r="B1091" i="2" s="1"/>
  <c r="B1090" i="2" s="1"/>
  <c r="B1089" i="2" s="1"/>
  <c r="B1088" i="2" s="1"/>
  <c r="B1087" i="2" s="1"/>
  <c r="B1086" i="2" s="1"/>
  <c r="B1085" i="2" s="1"/>
  <c r="B1084" i="2" s="1"/>
  <c r="B1083" i="2" s="1"/>
  <c r="B1082" i="2" s="1"/>
  <c r="B1081" i="2" s="1"/>
  <c r="B1080" i="2" s="1"/>
  <c r="B1079" i="2" s="1"/>
  <c r="B1078" i="2" s="1"/>
  <c r="B1077" i="2" s="1"/>
  <c r="B1076" i="2" s="1"/>
  <c r="B1075" i="2" s="1"/>
  <c r="B1074" i="2" s="1"/>
  <c r="B1073" i="2" s="1"/>
  <c r="B1072" i="2" s="1"/>
  <c r="B1071" i="2" s="1"/>
  <c r="B1070" i="2" s="1"/>
  <c r="B1069" i="2" s="1"/>
  <c r="B1068" i="2" s="1"/>
  <c r="B1067" i="2" s="1"/>
  <c r="B1066" i="2" s="1"/>
  <c r="B1065" i="2" s="1"/>
  <c r="B1064" i="2" s="1"/>
  <c r="B1063" i="2" s="1"/>
  <c r="B1062" i="2" s="1"/>
  <c r="B1061" i="2" s="1"/>
  <c r="B1060" i="2" s="1"/>
  <c r="B1059" i="2" s="1"/>
  <c r="B1058" i="2" s="1"/>
  <c r="B1057" i="2" s="1"/>
  <c r="B1056" i="2" s="1"/>
  <c r="B1055" i="2" s="1"/>
  <c r="B1054" i="2" s="1"/>
  <c r="B1053" i="2" s="1"/>
  <c r="B1052" i="2" s="1"/>
  <c r="B1051" i="2" s="1"/>
  <c r="B1050" i="2" s="1"/>
  <c r="B1049" i="2" s="1"/>
  <c r="B1048" i="2" s="1"/>
  <c r="B1047" i="2" s="1"/>
  <c r="B1046" i="2" s="1"/>
  <c r="B1045" i="2" s="1"/>
  <c r="B1044" i="2" s="1"/>
  <c r="B1043" i="2" s="1"/>
  <c r="B1042" i="2" s="1"/>
  <c r="B1041" i="2" s="1"/>
  <c r="B1040" i="2" s="1"/>
  <c r="B1039" i="2" s="1"/>
  <c r="B1038" i="2" s="1"/>
  <c r="B1037" i="2" s="1"/>
  <c r="B1036" i="2" s="1"/>
  <c r="B1035" i="2" s="1"/>
  <c r="B1034" i="2" s="1"/>
  <c r="B1033" i="2" s="1"/>
  <c r="B1032" i="2" s="1"/>
  <c r="B1031" i="2" s="1"/>
  <c r="B1030" i="2" s="1"/>
  <c r="B1029" i="2" s="1"/>
  <c r="B1028" i="2" s="1"/>
  <c r="B1027" i="2" s="1"/>
  <c r="B1026" i="2" s="1"/>
  <c r="B1025" i="2" s="1"/>
  <c r="B1024" i="2" s="1"/>
  <c r="B1023" i="2" s="1"/>
  <c r="B1022" i="2" s="1"/>
  <c r="B1021" i="2" s="1"/>
  <c r="B1020" i="2" s="1"/>
  <c r="B1019" i="2" s="1"/>
  <c r="B1018" i="2" s="1"/>
  <c r="B1017" i="2" s="1"/>
  <c r="B1016" i="2" s="1"/>
  <c r="B1015" i="2" s="1"/>
  <c r="B1014" i="2" s="1"/>
  <c r="B1013" i="2" s="1"/>
  <c r="B1012" i="2" s="1"/>
  <c r="B1011" i="2" s="1"/>
  <c r="B1010" i="2" s="1"/>
  <c r="B1009" i="2" s="1"/>
  <c r="B1008" i="2" s="1"/>
  <c r="B1007" i="2" s="1"/>
  <c r="B1006" i="2" s="1"/>
  <c r="B1005" i="2" s="1"/>
  <c r="B1004" i="2" s="1"/>
  <c r="B1003" i="2" s="1"/>
  <c r="B1002" i="2" s="1"/>
  <c r="B1001" i="2" s="1"/>
  <c r="B1000" i="2" s="1"/>
  <c r="B999" i="2" s="1"/>
  <c r="B998" i="2" s="1"/>
  <c r="B997" i="2" s="1"/>
  <c r="B996" i="2" s="1"/>
  <c r="B995" i="2" s="1"/>
  <c r="B994" i="2" s="1"/>
  <c r="B993" i="2" s="1"/>
  <c r="B992" i="2" s="1"/>
  <c r="B991" i="2" s="1"/>
  <c r="B990" i="2" s="1"/>
  <c r="B989" i="2" s="1"/>
  <c r="B988" i="2" s="1"/>
  <c r="B987" i="2" s="1"/>
  <c r="B986" i="2" s="1"/>
  <c r="B985" i="2" s="1"/>
  <c r="B984" i="2" s="1"/>
  <c r="B983" i="2" s="1"/>
  <c r="B982" i="2" s="1"/>
  <c r="B981" i="2" s="1"/>
  <c r="B980" i="2" s="1"/>
  <c r="B979" i="2" s="1"/>
  <c r="B978" i="2" s="1"/>
  <c r="B977" i="2" s="1"/>
  <c r="B976" i="2" s="1"/>
  <c r="B975" i="2" s="1"/>
  <c r="B974" i="2" s="1"/>
  <c r="B973" i="2" s="1"/>
  <c r="B972" i="2" s="1"/>
  <c r="B971" i="2" s="1"/>
  <c r="B970" i="2" s="1"/>
  <c r="B969" i="2" s="1"/>
  <c r="B968" i="2" s="1"/>
  <c r="B967" i="2" s="1"/>
  <c r="B966" i="2" s="1"/>
  <c r="B965" i="2" s="1"/>
  <c r="B964" i="2" s="1"/>
  <c r="B963" i="2" s="1"/>
  <c r="B962" i="2" s="1"/>
  <c r="B961" i="2" s="1"/>
  <c r="B960" i="2" s="1"/>
  <c r="B959" i="2" s="1"/>
  <c r="B958" i="2" s="1"/>
  <c r="B957" i="2" s="1"/>
  <c r="B956" i="2" s="1"/>
  <c r="B955" i="2" s="1"/>
  <c r="B954" i="2" s="1"/>
  <c r="B953" i="2" s="1"/>
  <c r="B952" i="2" s="1"/>
  <c r="B951" i="2" s="1"/>
  <c r="B950" i="2" s="1"/>
  <c r="B949" i="2" s="1"/>
  <c r="B948" i="2" s="1"/>
  <c r="B947" i="2" s="1"/>
  <c r="B946" i="2" s="1"/>
  <c r="B945" i="2" s="1"/>
  <c r="B944" i="2" s="1"/>
  <c r="B943" i="2" s="1"/>
  <c r="B942" i="2" s="1"/>
  <c r="B941" i="2" s="1"/>
  <c r="B940" i="2" s="1"/>
  <c r="B939" i="2" s="1"/>
  <c r="B938" i="2" s="1"/>
  <c r="B937" i="2" s="1"/>
  <c r="B936" i="2" s="1"/>
  <c r="B935" i="2" s="1"/>
  <c r="B934" i="2" s="1"/>
  <c r="B933" i="2" s="1"/>
  <c r="B932" i="2" s="1"/>
  <c r="B931" i="2" s="1"/>
  <c r="B930" i="2" s="1"/>
  <c r="B929" i="2" s="1"/>
  <c r="B928" i="2" s="1"/>
  <c r="B927" i="2" s="1"/>
  <c r="B926" i="2" s="1"/>
  <c r="B925" i="2" s="1"/>
  <c r="B924" i="2" s="1"/>
  <c r="B923" i="2" s="1"/>
  <c r="B922" i="2" s="1"/>
  <c r="B921" i="2" s="1"/>
  <c r="B920" i="2" s="1"/>
  <c r="B919" i="2" s="1"/>
  <c r="B918" i="2" s="1"/>
  <c r="B917" i="2" s="1"/>
  <c r="B916" i="2" s="1"/>
  <c r="B915" i="2" s="1"/>
  <c r="B914" i="2" s="1"/>
  <c r="B913" i="2" s="1"/>
  <c r="B912" i="2" s="1"/>
  <c r="B911" i="2" s="1"/>
  <c r="B910" i="2" s="1"/>
  <c r="B909" i="2" s="1"/>
  <c r="B908" i="2" s="1"/>
  <c r="B907" i="2" s="1"/>
  <c r="B906" i="2" s="1"/>
  <c r="B905" i="2" s="1"/>
  <c r="B904" i="2" s="1"/>
  <c r="B903" i="2" s="1"/>
  <c r="B902" i="2" s="1"/>
  <c r="B901" i="2" s="1"/>
  <c r="B900" i="2" s="1"/>
  <c r="B899" i="2" s="1"/>
  <c r="B898" i="2" s="1"/>
  <c r="B897" i="2" s="1"/>
  <c r="B896" i="2" s="1"/>
  <c r="B895" i="2" s="1"/>
  <c r="B894" i="2" s="1"/>
  <c r="B893" i="2" s="1"/>
  <c r="B892" i="2" s="1"/>
  <c r="B891" i="2" s="1"/>
  <c r="B890" i="2" s="1"/>
  <c r="B889" i="2" s="1"/>
  <c r="B888" i="2" s="1"/>
  <c r="B887" i="2" s="1"/>
  <c r="B886" i="2" s="1"/>
  <c r="B885" i="2" s="1"/>
  <c r="B884" i="2" s="1"/>
  <c r="B883" i="2" s="1"/>
  <c r="B882" i="2" s="1"/>
  <c r="B881" i="2" s="1"/>
  <c r="B880" i="2" s="1"/>
  <c r="B879" i="2" s="1"/>
  <c r="B878" i="2" s="1"/>
  <c r="B877" i="2" s="1"/>
  <c r="B876" i="2" s="1"/>
  <c r="B875" i="2" s="1"/>
  <c r="B874" i="2" s="1"/>
  <c r="B873" i="2" s="1"/>
  <c r="B872" i="2" s="1"/>
  <c r="B871" i="2" s="1"/>
  <c r="B870" i="2" s="1"/>
  <c r="B869" i="2" s="1"/>
  <c r="B868" i="2" s="1"/>
  <c r="B867" i="2" s="1"/>
  <c r="B866" i="2" s="1"/>
  <c r="B865" i="2" s="1"/>
  <c r="B864" i="2" s="1"/>
  <c r="B863" i="2" s="1"/>
  <c r="B862" i="2" s="1"/>
  <c r="B861" i="2" s="1"/>
  <c r="B860" i="2" s="1"/>
  <c r="B859" i="2" s="1"/>
  <c r="B858" i="2" s="1"/>
  <c r="B857" i="2" s="1"/>
  <c r="B856" i="2" s="1"/>
  <c r="B855" i="2" s="1"/>
  <c r="B854" i="2" s="1"/>
  <c r="B853" i="2" s="1"/>
  <c r="B852" i="2" s="1"/>
  <c r="B851" i="2" s="1"/>
  <c r="B850" i="2" s="1"/>
  <c r="B849" i="2" s="1"/>
  <c r="B848" i="2" s="1"/>
  <c r="B847" i="2" s="1"/>
  <c r="B846" i="2" s="1"/>
  <c r="B845" i="2" s="1"/>
  <c r="B844" i="2" s="1"/>
  <c r="B843" i="2" s="1"/>
  <c r="B842" i="2" s="1"/>
  <c r="B841" i="2" s="1"/>
  <c r="B840" i="2" s="1"/>
  <c r="B839" i="2" s="1"/>
  <c r="B838" i="2" s="1"/>
  <c r="B837" i="2" s="1"/>
  <c r="B836" i="2" s="1"/>
  <c r="B835" i="2" s="1"/>
  <c r="B834" i="2" s="1"/>
  <c r="B833" i="2" s="1"/>
  <c r="B832" i="2" s="1"/>
  <c r="B831" i="2" s="1"/>
  <c r="B830" i="2" s="1"/>
  <c r="B829" i="2" s="1"/>
  <c r="B828" i="2" s="1"/>
  <c r="B827" i="2" s="1"/>
  <c r="B826" i="2" s="1"/>
  <c r="B825" i="2" s="1"/>
  <c r="B824" i="2" s="1"/>
  <c r="B823" i="2" s="1"/>
  <c r="B822" i="2" s="1"/>
  <c r="B821" i="2" s="1"/>
  <c r="B820" i="2" s="1"/>
  <c r="B819" i="2" s="1"/>
  <c r="B818" i="2" s="1"/>
  <c r="B817" i="2" s="1"/>
  <c r="B816" i="2" s="1"/>
  <c r="B815" i="2" s="1"/>
  <c r="B814" i="2" s="1"/>
  <c r="B813" i="2" s="1"/>
  <c r="B812" i="2" s="1"/>
  <c r="B811" i="2" s="1"/>
  <c r="B810" i="2" s="1"/>
  <c r="B809" i="2" s="1"/>
  <c r="B808" i="2" s="1"/>
  <c r="B807" i="2" s="1"/>
  <c r="B806" i="2" s="1"/>
  <c r="B805" i="2" s="1"/>
  <c r="B804" i="2" s="1"/>
  <c r="B803" i="2" s="1"/>
  <c r="B802" i="2" s="1"/>
  <c r="B801" i="2" s="1"/>
  <c r="B800" i="2" s="1"/>
  <c r="B799" i="2" s="1"/>
  <c r="B798" i="2" s="1"/>
  <c r="B797" i="2" s="1"/>
  <c r="B796" i="2" s="1"/>
  <c r="B795" i="2" s="1"/>
  <c r="B794" i="2" s="1"/>
  <c r="B793" i="2" s="1"/>
  <c r="B792" i="2" s="1"/>
  <c r="B791" i="2" s="1"/>
  <c r="B790" i="2" s="1"/>
  <c r="B789" i="2" s="1"/>
  <c r="B788" i="2" s="1"/>
  <c r="B787" i="2" s="1"/>
  <c r="B786" i="2" s="1"/>
  <c r="B785" i="2" s="1"/>
  <c r="B784" i="2" s="1"/>
  <c r="B783" i="2" s="1"/>
  <c r="B782" i="2" s="1"/>
  <c r="B781" i="2" s="1"/>
  <c r="B780" i="2" s="1"/>
  <c r="B779" i="2" s="1"/>
  <c r="B778" i="2" s="1"/>
  <c r="B777" i="2" s="1"/>
  <c r="B776" i="2" s="1"/>
  <c r="B775" i="2" s="1"/>
  <c r="B774" i="2" s="1"/>
  <c r="B773" i="2" s="1"/>
  <c r="B772" i="2" s="1"/>
  <c r="B771" i="2" s="1"/>
  <c r="B770" i="2" s="1"/>
  <c r="B769" i="2" s="1"/>
  <c r="B768" i="2" s="1"/>
  <c r="B767" i="2" s="1"/>
  <c r="B766" i="2" s="1"/>
  <c r="B765" i="2" s="1"/>
  <c r="B764" i="2" s="1"/>
  <c r="B763" i="2" s="1"/>
  <c r="B762" i="2" s="1"/>
  <c r="B761" i="2" s="1"/>
  <c r="B760" i="2" s="1"/>
  <c r="B759" i="2" s="1"/>
  <c r="B758" i="2" s="1"/>
  <c r="B757" i="2" s="1"/>
  <c r="B756" i="2" s="1"/>
  <c r="B755" i="2" s="1"/>
  <c r="B754" i="2" s="1"/>
  <c r="B753" i="2" s="1"/>
  <c r="B752" i="2" s="1"/>
  <c r="B751" i="2" s="1"/>
  <c r="B750" i="2" s="1"/>
  <c r="B749" i="2" s="1"/>
  <c r="B748" i="2" s="1"/>
  <c r="B747" i="2" s="1"/>
  <c r="B746" i="2" s="1"/>
  <c r="B745" i="2" s="1"/>
  <c r="B744" i="2" s="1"/>
  <c r="B743" i="2" s="1"/>
  <c r="B742" i="2" s="1"/>
  <c r="B741" i="2" s="1"/>
  <c r="B740" i="2" s="1"/>
  <c r="B739" i="2" s="1"/>
  <c r="B738" i="2" s="1"/>
  <c r="B737" i="2" s="1"/>
  <c r="B736" i="2" s="1"/>
  <c r="B735" i="2" s="1"/>
  <c r="B734" i="2" s="1"/>
  <c r="B733" i="2" s="1"/>
  <c r="B732" i="2" s="1"/>
  <c r="B731" i="2" s="1"/>
  <c r="B730" i="2" s="1"/>
  <c r="B729" i="2" s="1"/>
  <c r="B728" i="2" s="1"/>
  <c r="B727" i="2" s="1"/>
  <c r="B726" i="2" s="1"/>
  <c r="B725" i="2" s="1"/>
  <c r="B724" i="2" s="1"/>
  <c r="B723" i="2" s="1"/>
  <c r="B722" i="2" s="1"/>
  <c r="B721" i="2" s="1"/>
  <c r="B720" i="2" s="1"/>
  <c r="B719" i="2" s="1"/>
  <c r="B718" i="2" s="1"/>
  <c r="B717" i="2" s="1"/>
  <c r="B716" i="2" s="1"/>
  <c r="B715" i="2" s="1"/>
  <c r="B714" i="2" s="1"/>
  <c r="B713" i="2" s="1"/>
  <c r="B712" i="2" s="1"/>
  <c r="B711" i="2" s="1"/>
  <c r="B710" i="2" s="1"/>
  <c r="B709" i="2" s="1"/>
  <c r="B708" i="2" s="1"/>
  <c r="B707" i="2" s="1"/>
  <c r="B706" i="2" s="1"/>
  <c r="B705" i="2" s="1"/>
  <c r="B704" i="2" s="1"/>
  <c r="B703" i="2" s="1"/>
  <c r="B702" i="2" s="1"/>
  <c r="B701" i="2" s="1"/>
  <c r="B700" i="2" s="1"/>
  <c r="B699" i="2" s="1"/>
  <c r="B698" i="2" s="1"/>
  <c r="B697" i="2" s="1"/>
  <c r="B696" i="2" s="1"/>
  <c r="B695" i="2" s="1"/>
  <c r="B694" i="2" s="1"/>
  <c r="B693" i="2" s="1"/>
  <c r="B692" i="2" s="1"/>
  <c r="B691" i="2" s="1"/>
  <c r="B690" i="2" s="1"/>
  <c r="B689" i="2" s="1"/>
  <c r="B688" i="2" s="1"/>
  <c r="B687" i="2" s="1"/>
  <c r="B686" i="2" s="1"/>
  <c r="B685" i="2" s="1"/>
  <c r="B684" i="2" s="1"/>
  <c r="B683" i="2" s="1"/>
  <c r="B682" i="2" s="1"/>
  <c r="B681" i="2" s="1"/>
  <c r="B680" i="2" s="1"/>
  <c r="B679" i="2" s="1"/>
  <c r="B678" i="2" s="1"/>
  <c r="B677" i="2" s="1"/>
  <c r="B676" i="2" s="1"/>
  <c r="B675" i="2" s="1"/>
  <c r="B674" i="2" s="1"/>
  <c r="B673" i="2" s="1"/>
  <c r="B672" i="2" s="1"/>
  <c r="B671" i="2" s="1"/>
  <c r="B670" i="2" s="1"/>
  <c r="B669" i="2" s="1"/>
  <c r="B668" i="2" s="1"/>
  <c r="B667" i="2" s="1"/>
  <c r="B666" i="2" s="1"/>
  <c r="B665" i="2" s="1"/>
  <c r="B664" i="2" s="1"/>
  <c r="B663" i="2" s="1"/>
  <c r="B662" i="2" s="1"/>
  <c r="B661" i="2" s="1"/>
  <c r="B660" i="2" s="1"/>
  <c r="B659" i="2" s="1"/>
  <c r="B658" i="2" s="1"/>
  <c r="B657" i="2" s="1"/>
  <c r="B656" i="2" s="1"/>
  <c r="B655" i="2" s="1"/>
  <c r="B654" i="2" s="1"/>
  <c r="B653" i="2" s="1"/>
  <c r="B652" i="2" s="1"/>
  <c r="B651" i="2" s="1"/>
  <c r="B650" i="2" s="1"/>
  <c r="B649" i="2" s="1"/>
  <c r="B648" i="2" s="1"/>
  <c r="B647" i="2" s="1"/>
  <c r="B646" i="2" s="1"/>
  <c r="B645" i="2" s="1"/>
  <c r="B644" i="2" s="1"/>
  <c r="B643" i="2" s="1"/>
  <c r="B642" i="2" s="1"/>
  <c r="B641" i="2" s="1"/>
  <c r="B640" i="2" s="1"/>
  <c r="B639" i="2" s="1"/>
  <c r="B638" i="2" s="1"/>
  <c r="B637" i="2" s="1"/>
  <c r="B636" i="2" s="1"/>
  <c r="B635" i="2" s="1"/>
  <c r="B634" i="2" s="1"/>
  <c r="B633" i="2" s="1"/>
  <c r="B632" i="2" s="1"/>
  <c r="B631" i="2" s="1"/>
  <c r="B630" i="2" s="1"/>
  <c r="B629" i="2" s="1"/>
  <c r="B628" i="2" s="1"/>
  <c r="B627" i="2" s="1"/>
  <c r="B626" i="2" s="1"/>
  <c r="B625" i="2" s="1"/>
  <c r="B624" i="2" s="1"/>
  <c r="B623" i="2" s="1"/>
  <c r="B622" i="2" s="1"/>
  <c r="B621" i="2" s="1"/>
  <c r="B620" i="2" s="1"/>
  <c r="B619" i="2" s="1"/>
  <c r="B618" i="2" s="1"/>
  <c r="B617" i="2" s="1"/>
  <c r="B616" i="2" s="1"/>
  <c r="B615" i="2" s="1"/>
  <c r="B614" i="2" s="1"/>
  <c r="B613" i="2" s="1"/>
  <c r="B612" i="2" s="1"/>
  <c r="B611" i="2" s="1"/>
  <c r="B610" i="2" s="1"/>
  <c r="B609" i="2" s="1"/>
  <c r="B608" i="2" s="1"/>
  <c r="B607" i="2" s="1"/>
  <c r="B606" i="2" s="1"/>
  <c r="B605" i="2" s="1"/>
  <c r="B604" i="2" s="1"/>
  <c r="B603" i="2" s="1"/>
  <c r="B602" i="2" s="1"/>
  <c r="B601" i="2" s="1"/>
  <c r="B600" i="2" s="1"/>
  <c r="B599" i="2" s="1"/>
  <c r="B598" i="2" s="1"/>
  <c r="B597" i="2" s="1"/>
  <c r="B596" i="2" s="1"/>
  <c r="B595" i="2" s="1"/>
  <c r="B594" i="2" s="1"/>
  <c r="B593" i="2" s="1"/>
  <c r="B592" i="2" s="1"/>
  <c r="B591" i="2" s="1"/>
  <c r="B590" i="2" s="1"/>
  <c r="B589" i="2" s="1"/>
  <c r="B588" i="2" s="1"/>
  <c r="B587" i="2" s="1"/>
  <c r="B586" i="2" s="1"/>
  <c r="B585" i="2" s="1"/>
  <c r="B584" i="2" s="1"/>
  <c r="B583" i="2" s="1"/>
  <c r="B582" i="2" s="1"/>
  <c r="B581" i="2" s="1"/>
  <c r="B580" i="2" s="1"/>
  <c r="B579" i="2" s="1"/>
  <c r="B578" i="2" s="1"/>
  <c r="B577" i="2" s="1"/>
  <c r="B576" i="2" s="1"/>
  <c r="B575" i="2" s="1"/>
  <c r="B574" i="2" s="1"/>
  <c r="B573" i="2" s="1"/>
  <c r="B572" i="2" s="1"/>
  <c r="B571" i="2" s="1"/>
  <c r="B570" i="2" s="1"/>
  <c r="B569" i="2" s="1"/>
  <c r="B568" i="2" s="1"/>
  <c r="B567" i="2" s="1"/>
  <c r="B566" i="2" s="1"/>
  <c r="B565" i="2" s="1"/>
  <c r="B564" i="2" s="1"/>
  <c r="B563" i="2" s="1"/>
  <c r="B562" i="2" s="1"/>
  <c r="B561" i="2" s="1"/>
  <c r="B560" i="2" s="1"/>
  <c r="B559" i="2" s="1"/>
  <c r="B558" i="2" s="1"/>
  <c r="B557" i="2" s="1"/>
  <c r="B556" i="2" s="1"/>
  <c r="B555" i="2" s="1"/>
  <c r="B554" i="2" s="1"/>
  <c r="B553" i="2" s="1"/>
  <c r="B552" i="2" s="1"/>
  <c r="B551" i="2" s="1"/>
  <c r="B550" i="2" s="1"/>
  <c r="B549" i="2" s="1"/>
  <c r="B548" i="2" s="1"/>
  <c r="B547" i="2" s="1"/>
  <c r="B546" i="2" s="1"/>
  <c r="B545" i="2" s="1"/>
  <c r="B544" i="2" s="1"/>
  <c r="B543" i="2" s="1"/>
  <c r="B542" i="2" s="1"/>
  <c r="B541" i="2" s="1"/>
  <c r="B540" i="2" s="1"/>
  <c r="B539" i="2" s="1"/>
  <c r="B538" i="2" s="1"/>
  <c r="B537" i="2" s="1"/>
  <c r="B536" i="2" s="1"/>
  <c r="B535" i="2" s="1"/>
  <c r="B534" i="2" s="1"/>
  <c r="B533" i="2" s="1"/>
  <c r="B532" i="2" s="1"/>
  <c r="B531" i="2" s="1"/>
  <c r="B530" i="2" s="1"/>
  <c r="B529" i="2" s="1"/>
  <c r="B528" i="2" s="1"/>
  <c r="B527" i="2" s="1"/>
  <c r="B526" i="2" s="1"/>
  <c r="B525" i="2" s="1"/>
  <c r="B524" i="2" s="1"/>
  <c r="B523" i="2" s="1"/>
  <c r="B522" i="2" s="1"/>
  <c r="B521" i="2" s="1"/>
  <c r="B520" i="2" s="1"/>
  <c r="B519" i="2" s="1"/>
  <c r="B518" i="2" s="1"/>
  <c r="B517" i="2" s="1"/>
  <c r="B516" i="2" s="1"/>
  <c r="B515" i="2" s="1"/>
  <c r="B514" i="2" s="1"/>
  <c r="B513" i="2" s="1"/>
  <c r="B512" i="2" s="1"/>
  <c r="B511" i="2" s="1"/>
  <c r="B510" i="2" s="1"/>
  <c r="B509" i="2" s="1"/>
  <c r="B508" i="2" s="1"/>
  <c r="B507" i="2" s="1"/>
  <c r="B506" i="2" s="1"/>
  <c r="B505" i="2" s="1"/>
  <c r="B504" i="2" s="1"/>
  <c r="B503" i="2" s="1"/>
  <c r="B502" i="2" s="1"/>
  <c r="B501" i="2" s="1"/>
  <c r="B500" i="2" s="1"/>
  <c r="B499" i="2" s="1"/>
  <c r="B498" i="2" s="1"/>
  <c r="B497" i="2" s="1"/>
  <c r="B496" i="2" s="1"/>
  <c r="B495" i="2" s="1"/>
  <c r="B494" i="2" s="1"/>
  <c r="B493" i="2" s="1"/>
  <c r="B492" i="2" s="1"/>
  <c r="B491" i="2" s="1"/>
  <c r="B490" i="2" s="1"/>
  <c r="B489" i="2" s="1"/>
  <c r="B488" i="2" s="1"/>
  <c r="B487" i="2" s="1"/>
  <c r="B486" i="2" s="1"/>
  <c r="B485" i="2" s="1"/>
  <c r="B484" i="2" s="1"/>
  <c r="B483" i="2" s="1"/>
  <c r="B482" i="2" s="1"/>
  <c r="B481" i="2" s="1"/>
  <c r="B480" i="2" s="1"/>
  <c r="B479" i="2" s="1"/>
  <c r="B478" i="2" s="1"/>
  <c r="B477" i="2" s="1"/>
  <c r="B476" i="2" s="1"/>
  <c r="B475" i="2" s="1"/>
  <c r="B474" i="2" s="1"/>
  <c r="B473" i="2" s="1"/>
  <c r="B472" i="2" s="1"/>
  <c r="B471" i="2" s="1"/>
  <c r="B470" i="2" s="1"/>
  <c r="B469" i="2" s="1"/>
  <c r="B468" i="2" s="1"/>
  <c r="B467" i="2" s="1"/>
  <c r="B466" i="2" s="1"/>
  <c r="B465" i="2" s="1"/>
  <c r="B464" i="2" s="1"/>
  <c r="B463" i="2" s="1"/>
  <c r="B462" i="2" s="1"/>
  <c r="B461" i="2" s="1"/>
  <c r="B460" i="2" s="1"/>
  <c r="B459" i="2" s="1"/>
  <c r="B458" i="2" s="1"/>
  <c r="B457" i="2" s="1"/>
  <c r="B456" i="2" s="1"/>
  <c r="B455" i="2" s="1"/>
  <c r="B454" i="2" s="1"/>
  <c r="B453" i="2" s="1"/>
  <c r="B452" i="2" s="1"/>
  <c r="B451" i="2" s="1"/>
  <c r="B450" i="2" s="1"/>
  <c r="B449" i="2" s="1"/>
  <c r="B448" i="2" s="1"/>
  <c r="B447" i="2" s="1"/>
  <c r="B446" i="2" s="1"/>
  <c r="B445" i="2" s="1"/>
  <c r="B444" i="2" s="1"/>
  <c r="B443" i="2" s="1"/>
  <c r="B442" i="2" s="1"/>
  <c r="B441" i="2" s="1"/>
  <c r="B440" i="2" s="1"/>
  <c r="B439" i="2" s="1"/>
  <c r="B438" i="2" s="1"/>
  <c r="B437" i="2" s="1"/>
  <c r="B436" i="2" s="1"/>
  <c r="B435" i="2" s="1"/>
  <c r="B434" i="2" s="1"/>
  <c r="B433" i="2" s="1"/>
  <c r="B432" i="2" s="1"/>
  <c r="B431" i="2" s="1"/>
  <c r="B430" i="2" s="1"/>
  <c r="B429" i="2" s="1"/>
  <c r="B428" i="2" s="1"/>
  <c r="B427" i="2" s="1"/>
  <c r="B426" i="2" s="1"/>
  <c r="B425" i="2" s="1"/>
  <c r="B424" i="2" s="1"/>
  <c r="B423" i="2" s="1"/>
  <c r="B422" i="2" s="1"/>
  <c r="B421" i="2" s="1"/>
  <c r="B420" i="2" s="1"/>
  <c r="B419" i="2" s="1"/>
  <c r="B418" i="2" s="1"/>
  <c r="B417" i="2" s="1"/>
  <c r="B416" i="2" s="1"/>
  <c r="B415" i="2" s="1"/>
  <c r="B414" i="2" s="1"/>
  <c r="B413" i="2" s="1"/>
  <c r="B412" i="2" s="1"/>
  <c r="B411" i="2" s="1"/>
  <c r="B410" i="2" s="1"/>
  <c r="B409" i="2" s="1"/>
  <c r="B408" i="2" s="1"/>
  <c r="B407" i="2" s="1"/>
  <c r="B406" i="2" s="1"/>
  <c r="B405" i="2" s="1"/>
  <c r="B404" i="2" s="1"/>
  <c r="B403" i="2" s="1"/>
  <c r="B402" i="2" s="1"/>
  <c r="B401" i="2" s="1"/>
  <c r="B400" i="2" s="1"/>
  <c r="B399" i="2" s="1"/>
  <c r="B398" i="2" s="1"/>
  <c r="B397" i="2" s="1"/>
  <c r="B396" i="2" s="1"/>
  <c r="B395" i="2" s="1"/>
  <c r="B394" i="2" s="1"/>
  <c r="B393" i="2" s="1"/>
  <c r="B392" i="2" s="1"/>
  <c r="B391" i="2" s="1"/>
  <c r="B390" i="2" s="1"/>
  <c r="B389" i="2" s="1"/>
  <c r="B388" i="2" s="1"/>
  <c r="B387" i="2" s="1"/>
  <c r="B386" i="2" s="1"/>
  <c r="B385" i="2" s="1"/>
  <c r="B384" i="2" s="1"/>
  <c r="B383" i="2" s="1"/>
  <c r="B382" i="2" s="1"/>
  <c r="B381" i="2" s="1"/>
  <c r="B380" i="2" s="1"/>
  <c r="B379" i="2" s="1"/>
  <c r="B378" i="2" s="1"/>
  <c r="B377" i="2" s="1"/>
  <c r="B376" i="2" s="1"/>
  <c r="B375" i="2" s="1"/>
  <c r="B374" i="2" s="1"/>
  <c r="B373" i="2" s="1"/>
  <c r="B372" i="2" s="1"/>
  <c r="B371" i="2" s="1"/>
  <c r="B370" i="2" s="1"/>
  <c r="B369" i="2" s="1"/>
  <c r="B368" i="2" s="1"/>
  <c r="B367" i="2" s="1"/>
  <c r="B366" i="2" s="1"/>
  <c r="B365" i="2" s="1"/>
  <c r="B364" i="2" s="1"/>
  <c r="B363" i="2" s="1"/>
  <c r="B362" i="2" s="1"/>
  <c r="B361" i="2" s="1"/>
  <c r="B360" i="2" s="1"/>
  <c r="B359" i="2" s="1"/>
  <c r="B358" i="2" s="1"/>
  <c r="B357" i="2" s="1"/>
  <c r="B356" i="2" s="1"/>
  <c r="B355" i="2" s="1"/>
  <c r="B354" i="2" s="1"/>
  <c r="B353" i="2" s="1"/>
  <c r="B352" i="2" s="1"/>
  <c r="B351" i="2" s="1"/>
  <c r="B350" i="2" s="1"/>
  <c r="B349" i="2" s="1"/>
  <c r="B348" i="2" s="1"/>
  <c r="B347" i="2" s="1"/>
  <c r="B346" i="2" s="1"/>
  <c r="B345" i="2" s="1"/>
  <c r="B344" i="2" s="1"/>
  <c r="B343" i="2" s="1"/>
  <c r="B342" i="2" s="1"/>
  <c r="B341" i="2" s="1"/>
  <c r="B340" i="2" s="1"/>
  <c r="B339" i="2" s="1"/>
  <c r="B338" i="2" s="1"/>
  <c r="B337" i="2" s="1"/>
  <c r="B336" i="2" s="1"/>
  <c r="B335" i="2" s="1"/>
  <c r="B334" i="2" s="1"/>
  <c r="B333" i="2" s="1"/>
  <c r="B332" i="2" s="1"/>
  <c r="B331" i="2" s="1"/>
  <c r="B330" i="2" s="1"/>
  <c r="B329" i="2" s="1"/>
  <c r="B328" i="2" s="1"/>
  <c r="B327" i="2" s="1"/>
  <c r="B326" i="2" s="1"/>
  <c r="B325" i="2" s="1"/>
  <c r="B324" i="2" s="1"/>
  <c r="B323" i="2" s="1"/>
  <c r="B322" i="2" s="1"/>
  <c r="B321" i="2" s="1"/>
  <c r="B320" i="2" s="1"/>
  <c r="B319" i="2" s="1"/>
  <c r="B318" i="2" s="1"/>
  <c r="B317" i="2" s="1"/>
  <c r="B316" i="2" s="1"/>
  <c r="B315" i="2" s="1"/>
  <c r="B314" i="2" s="1"/>
  <c r="B313" i="2" s="1"/>
  <c r="B312" i="2" s="1"/>
  <c r="B311" i="2" s="1"/>
  <c r="B310" i="2" s="1"/>
  <c r="B309" i="2" s="1"/>
  <c r="B308" i="2" s="1"/>
  <c r="B307" i="2" s="1"/>
  <c r="B306" i="2" s="1"/>
  <c r="B305" i="2" s="1"/>
  <c r="B304" i="2" s="1"/>
  <c r="B303" i="2" s="1"/>
  <c r="B302" i="2" s="1"/>
  <c r="B301" i="2" s="1"/>
  <c r="B300" i="2" s="1"/>
  <c r="B299" i="2" s="1"/>
  <c r="B298" i="2" s="1"/>
  <c r="B297" i="2" s="1"/>
  <c r="B296" i="2" s="1"/>
  <c r="B295" i="2" s="1"/>
  <c r="B294" i="2" s="1"/>
  <c r="B293" i="2" s="1"/>
  <c r="B292" i="2" s="1"/>
  <c r="B291" i="2" s="1"/>
  <c r="B290" i="2" s="1"/>
  <c r="B289" i="2" s="1"/>
  <c r="B288" i="2" s="1"/>
  <c r="B287" i="2" s="1"/>
  <c r="B286" i="2" s="1"/>
  <c r="B285" i="2" s="1"/>
  <c r="B284" i="2" s="1"/>
  <c r="B283" i="2" s="1"/>
  <c r="B282" i="2" s="1"/>
  <c r="B281" i="2" s="1"/>
  <c r="B280" i="2" s="1"/>
  <c r="B279" i="2" s="1"/>
  <c r="B278" i="2" s="1"/>
  <c r="B277" i="2" s="1"/>
  <c r="B276" i="2" s="1"/>
  <c r="B275" i="2" s="1"/>
  <c r="B274" i="2" s="1"/>
  <c r="B273" i="2" s="1"/>
  <c r="B272" i="2" s="1"/>
  <c r="B271" i="2" s="1"/>
  <c r="B270" i="2" s="1"/>
  <c r="B269" i="2" s="1"/>
  <c r="B268" i="2" s="1"/>
  <c r="B267" i="2" s="1"/>
  <c r="B266" i="2" s="1"/>
  <c r="B265" i="2" s="1"/>
  <c r="B264" i="2" s="1"/>
  <c r="B263" i="2" s="1"/>
  <c r="B262" i="2" s="1"/>
  <c r="B261" i="2" s="1"/>
  <c r="B260" i="2" s="1"/>
  <c r="B259" i="2" s="1"/>
  <c r="B258" i="2" s="1"/>
  <c r="B257" i="2" s="1"/>
  <c r="B256" i="2" s="1"/>
  <c r="B255" i="2" s="1"/>
  <c r="B254" i="2" s="1"/>
  <c r="B253" i="2" s="1"/>
  <c r="B252" i="2" s="1"/>
  <c r="B251" i="2" s="1"/>
  <c r="B250" i="2" s="1"/>
  <c r="B249" i="2" s="1"/>
  <c r="B248" i="2" s="1"/>
  <c r="B247" i="2" s="1"/>
  <c r="B246" i="2" s="1"/>
  <c r="B245" i="2" s="1"/>
  <c r="B244" i="2" s="1"/>
  <c r="B243" i="2" s="1"/>
  <c r="B242" i="2" s="1"/>
  <c r="B241" i="2" s="1"/>
  <c r="B240" i="2" s="1"/>
  <c r="B239" i="2" s="1"/>
  <c r="B238" i="2" s="1"/>
  <c r="B237" i="2" s="1"/>
  <c r="B236" i="2" s="1"/>
  <c r="B235" i="2" s="1"/>
  <c r="B234" i="2" s="1"/>
  <c r="B233" i="2" s="1"/>
  <c r="B232" i="2" s="1"/>
  <c r="B231" i="2" s="1"/>
  <c r="B230" i="2" s="1"/>
  <c r="B229" i="2" s="1"/>
  <c r="B228" i="2" s="1"/>
  <c r="B227" i="2" s="1"/>
  <c r="B226" i="2" s="1"/>
  <c r="B225" i="2" s="1"/>
  <c r="B224" i="2" s="1"/>
  <c r="B223" i="2" s="1"/>
  <c r="B222" i="2" s="1"/>
  <c r="B221" i="2" s="1"/>
  <c r="B220" i="2" s="1"/>
  <c r="B219" i="2" s="1"/>
  <c r="B218" i="2" s="1"/>
  <c r="B217" i="2" s="1"/>
  <c r="B216" i="2" s="1"/>
  <c r="B215" i="2" s="1"/>
  <c r="B214" i="2" s="1"/>
  <c r="B213" i="2" s="1"/>
  <c r="B212" i="2" s="1"/>
  <c r="B211" i="2" s="1"/>
  <c r="B210" i="2" s="1"/>
  <c r="B209" i="2" s="1"/>
  <c r="B208" i="2" s="1"/>
  <c r="B207" i="2" s="1"/>
  <c r="B206" i="2" s="1"/>
  <c r="B205" i="2" s="1"/>
  <c r="B204" i="2" s="1"/>
  <c r="B203" i="2" s="1"/>
  <c r="B202" i="2" s="1"/>
  <c r="B201" i="2" s="1"/>
  <c r="B200" i="2" s="1"/>
  <c r="B199" i="2" s="1"/>
  <c r="B198" i="2" s="1"/>
  <c r="B197" i="2" s="1"/>
  <c r="B196" i="2" s="1"/>
  <c r="B195" i="2" s="1"/>
  <c r="B194" i="2" s="1"/>
  <c r="B193" i="2" s="1"/>
  <c r="B192" i="2" s="1"/>
  <c r="B191" i="2" s="1"/>
  <c r="B190" i="2" s="1"/>
  <c r="B189" i="2" s="1"/>
  <c r="B188" i="2" s="1"/>
  <c r="B187" i="2" s="1"/>
  <c r="B186" i="2" s="1"/>
  <c r="B185" i="2" s="1"/>
  <c r="B184" i="2" s="1"/>
  <c r="B183" i="2" s="1"/>
  <c r="B182" i="2" s="1"/>
  <c r="B181" i="2" s="1"/>
  <c r="B180" i="2" s="1"/>
  <c r="B179" i="2" s="1"/>
  <c r="B178" i="2" s="1"/>
  <c r="B177" i="2" s="1"/>
  <c r="B176" i="2" s="1"/>
  <c r="B175" i="2" s="1"/>
  <c r="B174" i="2" s="1"/>
  <c r="B173" i="2" s="1"/>
  <c r="B172" i="2" s="1"/>
  <c r="B171" i="2" s="1"/>
  <c r="B170" i="2" s="1"/>
  <c r="B169" i="2" s="1"/>
  <c r="B168" i="2" s="1"/>
  <c r="B167" i="2" s="1"/>
  <c r="B166" i="2" s="1"/>
  <c r="B165" i="2" s="1"/>
  <c r="B164" i="2" s="1"/>
  <c r="B163" i="2" s="1"/>
  <c r="B162" i="2" s="1"/>
  <c r="B161" i="2" s="1"/>
  <c r="B160" i="2" s="1"/>
  <c r="B159" i="2" s="1"/>
  <c r="B158" i="2" s="1"/>
  <c r="B157" i="2" s="1"/>
  <c r="B156" i="2" s="1"/>
  <c r="B155" i="2" s="1"/>
  <c r="B154" i="2" s="1"/>
  <c r="B153" i="2" s="1"/>
  <c r="B152" i="2" s="1"/>
  <c r="B151" i="2" s="1"/>
  <c r="B150" i="2" s="1"/>
  <c r="B149" i="2" s="1"/>
  <c r="B148" i="2" s="1"/>
  <c r="B147" i="2" s="1"/>
  <c r="B146" i="2" s="1"/>
  <c r="B145" i="2" s="1"/>
  <c r="B144" i="2" s="1"/>
  <c r="B143" i="2" s="1"/>
  <c r="B142" i="2" s="1"/>
  <c r="B141" i="2" s="1"/>
  <c r="B140" i="2" s="1"/>
  <c r="B139" i="2" s="1"/>
  <c r="B138" i="2" s="1"/>
  <c r="B137" i="2" s="1"/>
  <c r="B136" i="2" s="1"/>
  <c r="B135" i="2" s="1"/>
  <c r="B134" i="2" s="1"/>
  <c r="B133" i="2" s="1"/>
  <c r="B132" i="2" s="1"/>
  <c r="B131" i="2" s="1"/>
  <c r="B130" i="2" s="1"/>
  <c r="B129" i="2" s="1"/>
  <c r="B128" i="2" s="1"/>
  <c r="B127" i="2" s="1"/>
  <c r="B126" i="2" s="1"/>
  <c r="B125" i="2" s="1"/>
  <c r="B124" i="2" s="1"/>
  <c r="B123" i="2" s="1"/>
  <c r="B122" i="2" s="1"/>
  <c r="B121" i="2" s="1"/>
  <c r="B120" i="2" s="1"/>
  <c r="B119" i="2" s="1"/>
  <c r="B118" i="2" s="1"/>
  <c r="B117" i="2" s="1"/>
  <c r="B116" i="2" s="1"/>
  <c r="B115" i="2" s="1"/>
  <c r="B114" i="2" s="1"/>
  <c r="B113" i="2" s="1"/>
  <c r="B112" i="2" s="1"/>
  <c r="B111" i="2" s="1"/>
  <c r="B110" i="2" s="1"/>
  <c r="B109" i="2" s="1"/>
  <c r="B108" i="2" s="1"/>
  <c r="B107" i="2" s="1"/>
  <c r="B106" i="2" s="1"/>
  <c r="B105" i="2" s="1"/>
  <c r="B104" i="2" s="1"/>
  <c r="B103" i="2" s="1"/>
  <c r="B102" i="2" s="1"/>
  <c r="B101" i="2" s="1"/>
  <c r="B100" i="2" s="1"/>
  <c r="B99" i="2" s="1"/>
  <c r="B98" i="2" s="1"/>
  <c r="B97" i="2" s="1"/>
  <c r="B96" i="2" s="1"/>
  <c r="B95" i="2" s="1"/>
  <c r="B94" i="2" s="1"/>
  <c r="B93" i="2" s="1"/>
  <c r="B92" i="2" s="1"/>
  <c r="B91" i="2" s="1"/>
  <c r="B90" i="2" s="1"/>
  <c r="B89" i="2" s="1"/>
  <c r="B88" i="2" s="1"/>
  <c r="B87" i="2" s="1"/>
  <c r="B86" i="2" s="1"/>
  <c r="B85" i="2" s="1"/>
  <c r="B84" i="2" s="1"/>
  <c r="B83" i="2" s="1"/>
  <c r="B82" i="2" s="1"/>
  <c r="B81" i="2" s="1"/>
  <c r="B80" i="2" s="1"/>
  <c r="B79" i="2" s="1"/>
  <c r="B78" i="2" s="1"/>
  <c r="B77" i="2" s="1"/>
  <c r="B76" i="2" s="1"/>
  <c r="B75" i="2" s="1"/>
  <c r="B74" i="2" s="1"/>
  <c r="B73" i="2" s="1"/>
  <c r="B72" i="2" s="1"/>
  <c r="B71" i="2" s="1"/>
  <c r="B70" i="2" s="1"/>
  <c r="B69" i="2" s="1"/>
  <c r="B68" i="2" s="1"/>
  <c r="B67" i="2" s="1"/>
  <c r="B66" i="2" s="1"/>
  <c r="B65" i="2" s="1"/>
  <c r="B64" i="2" s="1"/>
  <c r="B63" i="2" s="1"/>
  <c r="B62" i="2" s="1"/>
  <c r="B61" i="2" s="1"/>
  <c r="B60" i="2" s="1"/>
  <c r="B59" i="2" s="1"/>
  <c r="B58" i="2" s="1"/>
  <c r="B57" i="2" s="1"/>
  <c r="B56" i="2" s="1"/>
  <c r="B55" i="2" s="1"/>
  <c r="B54" i="2" s="1"/>
  <c r="B53" i="2" s="1"/>
  <c r="B52" i="2" s="1"/>
  <c r="B51" i="2" s="1"/>
  <c r="B50" i="2" s="1"/>
  <c r="B49" i="2" s="1"/>
  <c r="B48" i="2" s="1"/>
  <c r="B47" i="2" s="1"/>
  <c r="B146" i="3"/>
  <c r="B145" i="3" s="1"/>
  <c r="B144" i="3" s="1"/>
  <c r="B143" i="3" s="1"/>
  <c r="B142" i="3" s="1"/>
  <c r="B141" i="3" s="1"/>
  <c r="B140" i="3" s="1"/>
  <c r="B139" i="3" s="1"/>
  <c r="B138" i="3" s="1"/>
  <c r="B137" i="3" s="1"/>
  <c r="B136" i="3" s="1"/>
  <c r="B135" i="3" s="1"/>
  <c r="B134" i="3" s="1"/>
  <c r="B133" i="3" s="1"/>
  <c r="B132" i="3" s="1"/>
  <c r="B131" i="3" s="1"/>
  <c r="B130" i="3" s="1"/>
  <c r="B149" i="3"/>
  <c r="I15" i="2"/>
  <c r="B129" i="3" l="1"/>
  <c r="B128" i="3" s="1"/>
  <c r="B127" i="3" s="1"/>
  <c r="B126" i="3" s="1"/>
  <c r="B125" i="3" s="1"/>
  <c r="B124" i="3" s="1"/>
  <c r="B123" i="3" s="1"/>
  <c r="B122" i="3" s="1"/>
  <c r="B121" i="3" s="1"/>
  <c r="B120" i="3" s="1"/>
  <c r="B119" i="3" s="1"/>
  <c r="B118" i="3" s="1"/>
  <c r="B117" i="3" s="1"/>
  <c r="B116" i="3" s="1"/>
  <c r="B115" i="3" s="1"/>
  <c r="B114" i="3" s="1"/>
  <c r="B113" i="3" s="1"/>
  <c r="B112" i="3" s="1"/>
  <c r="B111" i="3" s="1"/>
  <c r="B110" i="3" s="1"/>
  <c r="B109" i="3" s="1"/>
  <c r="B108" i="3" s="1"/>
  <c r="B107" i="3" s="1"/>
  <c r="B106" i="3" s="1"/>
  <c r="B105" i="3" s="1"/>
  <c r="B104" i="3" s="1"/>
  <c r="B103" i="3" s="1"/>
  <c r="B102" i="3" s="1"/>
  <c r="B101" i="3" s="1"/>
  <c r="B100" i="3" s="1"/>
  <c r="B99" i="3" s="1"/>
  <c r="B98" i="3" s="1"/>
  <c r="B97" i="3" s="1"/>
  <c r="B96" i="3" s="1"/>
  <c r="B95" i="3" s="1"/>
  <c r="B94" i="3" s="1"/>
  <c r="B93" i="3" s="1"/>
  <c r="B92" i="3" s="1"/>
  <c r="B91" i="3" s="1"/>
  <c r="B90" i="3" s="1"/>
  <c r="B89" i="3" s="1"/>
  <c r="B88" i="3" s="1"/>
  <c r="B87" i="3" s="1"/>
  <c r="B86" i="3" s="1"/>
  <c r="B85" i="3" s="1"/>
  <c r="B84" i="3" s="1"/>
  <c r="B83" i="3" s="1"/>
  <c r="B82" i="3" s="1"/>
  <c r="B81" i="3" s="1"/>
  <c r="B80" i="3" s="1"/>
  <c r="B79" i="3" s="1"/>
  <c r="B78" i="3" s="1"/>
  <c r="B77" i="3" s="1"/>
  <c r="B76" i="3" s="1"/>
  <c r="B75" i="3" s="1"/>
  <c r="B74" i="3" s="1"/>
  <c r="B73" i="3" s="1"/>
  <c r="B72" i="3" s="1"/>
  <c r="B71" i="3" s="1"/>
  <c r="B70" i="3" s="1"/>
  <c r="B69" i="3" s="1"/>
  <c r="B68" i="3" s="1"/>
  <c r="B67" i="3" s="1"/>
  <c r="B66" i="3" s="1"/>
  <c r="B65" i="3" s="1"/>
  <c r="B64" i="3" s="1"/>
  <c r="B63" i="3" s="1"/>
  <c r="B62" i="3" s="1"/>
  <c r="B61" i="3" s="1"/>
  <c r="B60" i="3" s="1"/>
  <c r="B59" i="3" s="1"/>
  <c r="B58" i="3" s="1"/>
  <c r="B57" i="3" s="1"/>
  <c r="B56" i="3" s="1"/>
  <c r="B55" i="3" s="1"/>
  <c r="B54" i="3" s="1"/>
  <c r="B53" i="3" s="1"/>
  <c r="B52" i="3" s="1"/>
  <c r="B51" i="3" s="1"/>
  <c r="B50" i="3" s="1"/>
  <c r="B49" i="3" s="1"/>
  <c r="B48" i="3" s="1"/>
  <c r="B47" i="3" s="1"/>
  <c r="I41" i="3"/>
  <c r="I15" i="3"/>
  <c r="I33" i="3" l="1"/>
  <c r="N15" i="3"/>
  <c r="B3260" i="3"/>
  <c r="B3259" i="3" s="1"/>
  <c r="B3258" i="3" s="1"/>
  <c r="B3257" i="3" s="1"/>
  <c r="B3256" i="3" s="1"/>
  <c r="B3255" i="3" s="1"/>
  <c r="H37" i="3" s="1"/>
  <c r="H37" i="2" s="1"/>
  <c r="B2751" i="3"/>
  <c r="B2750" i="3" s="1"/>
  <c r="B2749" i="3" s="1"/>
  <c r="B2748" i="3" s="1"/>
  <c r="B2747" i="3" s="1"/>
  <c r="B2746" i="3" s="1"/>
  <c r="B2745" i="3" s="1"/>
  <c r="B2744" i="3" s="1"/>
  <c r="B2743" i="3" s="1"/>
  <c r="B2742" i="3" s="1"/>
  <c r="B2741" i="3" s="1"/>
  <c r="B2740" i="3" s="1"/>
  <c r="B2739" i="3" s="1"/>
  <c r="B2738" i="3" s="1"/>
  <c r="B2737" i="3" s="1"/>
  <c r="B2736" i="3" s="1"/>
  <c r="B2735" i="3" s="1"/>
  <c r="B2734" i="3" s="1"/>
  <c r="B2733" i="3" s="1"/>
  <c r="B2732" i="3" s="1"/>
  <c r="B2731" i="3" s="1"/>
  <c r="B2730" i="3" s="1"/>
  <c r="B2729" i="3" s="1"/>
  <c r="B2728" i="3" s="1"/>
  <c r="B2727" i="3" s="1"/>
  <c r="B2726" i="3" s="1"/>
  <c r="B2725" i="3" s="1"/>
  <c r="B2724" i="3" s="1"/>
  <c r="B2723" i="3" s="1"/>
  <c r="B2722" i="3" s="1"/>
  <c r="B2721" i="3" s="1"/>
  <c r="B2720" i="3" s="1"/>
  <c r="B2719" i="3" s="1"/>
  <c r="B2718" i="3" s="1"/>
  <c r="B2717" i="3" s="1"/>
  <c r="B2716" i="3" s="1"/>
  <c r="B2715" i="3" s="1"/>
  <c r="B2714" i="3" s="1"/>
  <c r="B2713" i="3" s="1"/>
  <c r="B2712" i="3" s="1"/>
  <c r="B2711" i="3" s="1"/>
  <c r="B2710" i="3" s="1"/>
  <c r="B2709" i="3" s="1"/>
  <c r="B2708" i="3" s="1"/>
  <c r="B2707" i="3" s="1"/>
  <c r="B2706" i="3" s="1"/>
  <c r="B2705" i="3" s="1"/>
  <c r="B2704" i="3" s="1"/>
  <c r="B2703" i="3" s="1"/>
  <c r="B2702" i="3" s="1"/>
  <c r="B2701" i="3" s="1"/>
  <c r="B2700" i="3" s="1"/>
  <c r="B2699" i="3" s="1"/>
  <c r="B2698" i="3" s="1"/>
  <c r="B2697" i="3" s="1"/>
  <c r="B2696" i="3" s="1"/>
  <c r="B2695" i="3" s="1"/>
  <c r="B2694" i="3" s="1"/>
  <c r="B2693" i="3" s="1"/>
  <c r="B2692" i="3" s="1"/>
  <c r="B2691" i="3" s="1"/>
  <c r="B2690" i="3" s="1"/>
  <c r="B2689" i="3" s="1"/>
  <c r="B2688" i="3" s="1"/>
  <c r="B2687" i="3" s="1"/>
  <c r="B2686" i="3" s="1"/>
  <c r="B2685" i="3" s="1"/>
  <c r="B2684" i="3" s="1"/>
  <c r="B2683" i="3" s="1"/>
  <c r="B2682" i="3" s="1"/>
  <c r="B2681" i="3" s="1"/>
  <c r="B2680" i="3" s="1"/>
  <c r="B2679" i="3" s="1"/>
  <c r="B2678" i="3" s="1"/>
  <c r="B2677" i="3" s="1"/>
  <c r="B2676" i="3" s="1"/>
  <c r="B2675" i="3" s="1"/>
  <c r="B2674" i="3" s="1"/>
  <c r="B2673" i="3" s="1"/>
  <c r="B2672" i="3" s="1"/>
  <c r="B2671" i="3" s="1"/>
  <c r="B2670" i="3" s="1"/>
  <c r="B2669" i="3" s="1"/>
  <c r="B2668" i="3" s="1"/>
  <c r="B2667" i="3" s="1"/>
  <c r="B2666" i="3" s="1"/>
  <c r="B2665" i="3" s="1"/>
  <c r="B2664" i="3" s="1"/>
  <c r="B2663" i="3" s="1"/>
  <c r="B2662" i="3" s="1"/>
  <c r="B2661" i="3" s="1"/>
  <c r="B2660" i="3" s="1"/>
  <c r="B2659" i="3" s="1"/>
  <c r="B2658" i="3" s="1"/>
  <c r="B2657" i="3" s="1"/>
  <c r="B2656" i="3" s="1"/>
  <c r="B2655" i="3" s="1"/>
  <c r="B2654" i="3" s="1"/>
  <c r="B2653" i="3" s="1"/>
  <c r="B2652" i="3" s="1"/>
  <c r="B2651" i="3" s="1"/>
  <c r="B2650" i="3" s="1"/>
  <c r="B2649" i="3" s="1"/>
  <c r="B2648" i="3" s="1"/>
  <c r="B2647" i="3" s="1"/>
  <c r="B2646" i="3" s="1"/>
  <c r="B2645" i="3" s="1"/>
  <c r="B2644" i="3" s="1"/>
  <c r="B2643" i="3" s="1"/>
  <c r="B2642" i="3" s="1"/>
  <c r="B2641" i="3" s="1"/>
  <c r="B2640" i="3" s="1"/>
  <c r="B2639" i="3" s="1"/>
  <c r="B2638" i="3" s="1"/>
  <c r="B2637" i="3" s="1"/>
  <c r="B2636" i="3" s="1"/>
  <c r="B2635" i="3" s="1"/>
  <c r="B2634" i="3" s="1"/>
  <c r="B2633" i="3" s="1"/>
  <c r="B2632" i="3" s="1"/>
  <c r="B2631" i="3" s="1"/>
  <c r="B2630" i="3" s="1"/>
  <c r="B2629" i="3" s="1"/>
  <c r="B2628" i="3" s="1"/>
  <c r="B2627" i="3" s="1"/>
  <c r="B2626" i="3" s="1"/>
  <c r="B2625" i="3" s="1"/>
  <c r="B2624" i="3" s="1"/>
  <c r="B2623" i="3" s="1"/>
  <c r="B2622" i="3" s="1"/>
  <c r="B2621" i="3" s="1"/>
  <c r="B2620" i="3" s="1"/>
  <c r="B2619" i="3" s="1"/>
  <c r="B2618" i="3" s="1"/>
  <c r="B2617" i="3" s="1"/>
  <c r="B2616" i="3" s="1"/>
  <c r="B2615" i="3" s="1"/>
  <c r="B2614" i="3" s="1"/>
  <c r="B2613" i="3" s="1"/>
  <c r="B2612" i="3" s="1"/>
  <c r="B2611" i="3" s="1"/>
  <c r="B2610" i="3" s="1"/>
  <c r="B2609" i="3" s="1"/>
  <c r="B2608" i="3" s="1"/>
  <c r="B2607" i="3" s="1"/>
  <c r="B2606" i="3" s="1"/>
  <c r="B2605" i="3" s="1"/>
  <c r="B2604" i="3" s="1"/>
  <c r="B2603" i="3" s="1"/>
  <c r="B2602" i="3" s="1"/>
  <c r="B2601" i="3" s="1"/>
  <c r="B2600" i="3" s="1"/>
  <c r="B2599" i="3" s="1"/>
  <c r="B2598" i="3" s="1"/>
  <c r="B2597" i="3" s="1"/>
  <c r="B2596" i="3" s="1"/>
  <c r="B2595" i="3" s="1"/>
  <c r="B2594" i="3" s="1"/>
  <c r="B2593" i="3" s="1"/>
  <c r="B2592" i="3" s="1"/>
  <c r="B2591" i="3" s="1"/>
  <c r="B2590" i="3" s="1"/>
  <c r="B2589" i="3" s="1"/>
  <c r="B2588" i="3" s="1"/>
  <c r="B2587" i="3" s="1"/>
  <c r="B2586" i="3" s="1"/>
  <c r="B2585" i="3" s="1"/>
  <c r="B2584" i="3" s="1"/>
  <c r="B2583" i="3" s="1"/>
  <c r="B2582" i="3" s="1"/>
  <c r="B2581" i="3" s="1"/>
  <c r="B2580" i="3" s="1"/>
  <c r="B2579" i="3" s="1"/>
  <c r="B2578" i="3" s="1"/>
  <c r="B2577" i="3" s="1"/>
  <c r="B2576" i="3" s="1"/>
  <c r="B2575" i="3" s="1"/>
  <c r="B2574" i="3" s="1"/>
  <c r="B2573" i="3" s="1"/>
  <c r="B2572" i="3" s="1"/>
  <c r="B2571" i="3" s="1"/>
  <c r="B2570" i="3" s="1"/>
  <c r="B2569" i="3" s="1"/>
  <c r="B2568" i="3" s="1"/>
  <c r="B2567" i="3" s="1"/>
  <c r="B2566" i="3" s="1"/>
  <c r="B2565" i="3" s="1"/>
  <c r="B2564" i="3" s="1"/>
  <c r="B2563" i="3" s="1"/>
  <c r="B2562" i="3" s="1"/>
  <c r="B2561" i="3" s="1"/>
  <c r="B2560" i="3" s="1"/>
  <c r="B2559" i="3" s="1"/>
  <c r="B2558" i="3" s="1"/>
  <c r="B2557" i="3" s="1"/>
  <c r="B2556" i="3" s="1"/>
  <c r="B2555" i="3" s="1"/>
  <c r="B2554" i="3" s="1"/>
  <c r="B2553" i="3" s="1"/>
  <c r="B2552" i="3" s="1"/>
  <c r="B2551" i="3" s="1"/>
  <c r="B2550" i="3" s="1"/>
  <c r="B2549" i="3" s="1"/>
  <c r="B2548" i="3" s="1"/>
  <c r="B2547" i="3" s="1"/>
  <c r="B2546" i="3" s="1"/>
  <c r="B2545" i="3" s="1"/>
  <c r="B2544" i="3" s="1"/>
  <c r="B2543" i="3" s="1"/>
  <c r="B2542" i="3" s="1"/>
  <c r="B2541" i="3" s="1"/>
  <c r="B2540" i="3" s="1"/>
  <c r="B2539" i="3" s="1"/>
  <c r="B2538" i="3" s="1"/>
  <c r="B2537" i="3" s="1"/>
  <c r="B2536" i="3" s="1"/>
  <c r="B2535" i="3" s="1"/>
  <c r="B2534" i="3" s="1"/>
  <c r="B2533" i="3" s="1"/>
  <c r="B2532" i="3" s="1"/>
  <c r="B2531" i="3" s="1"/>
  <c r="B2530" i="3" s="1"/>
  <c r="B2529" i="3" s="1"/>
  <c r="B2528" i="3" s="1"/>
  <c r="B2527" i="3" s="1"/>
  <c r="B2526" i="3" s="1"/>
  <c r="B2525" i="3" s="1"/>
  <c r="B2524" i="3" s="1"/>
  <c r="B2523" i="3" s="1"/>
  <c r="B2522" i="3" s="1"/>
  <c r="B2521" i="3" s="1"/>
  <c r="B2520" i="3" s="1"/>
  <c r="B2519" i="3" s="1"/>
  <c r="B2518" i="3" s="1"/>
  <c r="B2517" i="3" s="1"/>
  <c r="B2516" i="3" s="1"/>
  <c r="B2515" i="3" s="1"/>
  <c r="B2514" i="3" s="1"/>
  <c r="B2513" i="3" s="1"/>
  <c r="B2512" i="3" s="1"/>
  <c r="B2511" i="3" s="1"/>
  <c r="B2510" i="3" s="1"/>
  <c r="B2509" i="3" s="1"/>
  <c r="B2508" i="3" s="1"/>
  <c r="B2507" i="3" s="1"/>
  <c r="B2506" i="3" s="1"/>
  <c r="B2505" i="3" s="1"/>
  <c r="B2504" i="3" s="1"/>
  <c r="B2503" i="3" s="1"/>
  <c r="B2502" i="3" s="1"/>
  <c r="B2501" i="3" s="1"/>
  <c r="B2500" i="3" s="1"/>
  <c r="B2499" i="3" s="1"/>
  <c r="B2498" i="3" s="1"/>
  <c r="B2497" i="3" s="1"/>
  <c r="B2496" i="3" s="1"/>
  <c r="B2495" i="3" s="1"/>
  <c r="B2494" i="3" s="1"/>
  <c r="B2493" i="3" s="1"/>
  <c r="B2492" i="3" s="1"/>
  <c r="B2491" i="3" s="1"/>
  <c r="B2490" i="3" s="1"/>
  <c r="B2489" i="3" s="1"/>
  <c r="B2488" i="3" s="1"/>
  <c r="B2487" i="3" s="1"/>
  <c r="B2486" i="3" s="1"/>
  <c r="B2485" i="3" s="1"/>
  <c r="B2484" i="3" s="1"/>
  <c r="B2483" i="3" s="1"/>
  <c r="B2482" i="3" s="1"/>
  <c r="B2481" i="3" s="1"/>
  <c r="B2480" i="3" s="1"/>
  <c r="B2479" i="3" s="1"/>
  <c r="B2478" i="3" s="1"/>
  <c r="B2477" i="3" s="1"/>
  <c r="B2476" i="3" s="1"/>
  <c r="B2475" i="3" s="1"/>
  <c r="B2474" i="3" s="1"/>
  <c r="B2473" i="3" s="1"/>
  <c r="B2472" i="3" s="1"/>
  <c r="B2471" i="3" s="1"/>
  <c r="B2470" i="3" s="1"/>
  <c r="B2469" i="3" s="1"/>
  <c r="B2468" i="3" s="1"/>
  <c r="B2467" i="3" s="1"/>
  <c r="B2466" i="3" s="1"/>
  <c r="B2465" i="3" s="1"/>
  <c r="B2464" i="3" s="1"/>
  <c r="B2463" i="3" s="1"/>
  <c r="B2462" i="3" s="1"/>
  <c r="B2461" i="3" s="1"/>
  <c r="B2460" i="3" s="1"/>
  <c r="B2459" i="3" s="1"/>
  <c r="B2458" i="3" s="1"/>
  <c r="B2457" i="3" s="1"/>
  <c r="B2456" i="3" s="1"/>
  <c r="B2455" i="3" s="1"/>
  <c r="B2454" i="3" s="1"/>
  <c r="B2453" i="3" s="1"/>
  <c r="B2452" i="3" s="1"/>
  <c r="B2451" i="3" s="1"/>
  <c r="B2450" i="3" s="1"/>
  <c r="B2449" i="3" s="1"/>
  <c r="B2448" i="3" s="1"/>
  <c r="B2447" i="3" s="1"/>
  <c r="B2446" i="3" s="1"/>
  <c r="B2445" i="3" s="1"/>
  <c r="B2444" i="3" s="1"/>
  <c r="B2443" i="3" s="1"/>
  <c r="B2442" i="3" s="1"/>
  <c r="B2441" i="3" s="1"/>
  <c r="B2440" i="3" s="1"/>
  <c r="B2439" i="3" s="1"/>
  <c r="B2438" i="3" s="1"/>
  <c r="B2437" i="3" s="1"/>
  <c r="B2436" i="3" s="1"/>
  <c r="B2435" i="3" s="1"/>
  <c r="B2434" i="3" s="1"/>
  <c r="B2433" i="3" s="1"/>
  <c r="B2432" i="3" s="1"/>
  <c r="B2431" i="3" s="1"/>
  <c r="B2430" i="3" s="1"/>
  <c r="B2429" i="3" s="1"/>
  <c r="B2428" i="3" s="1"/>
  <c r="B2427" i="3" s="1"/>
  <c r="B2426" i="3" s="1"/>
  <c r="B2425" i="3" s="1"/>
  <c r="B2424" i="3" s="1"/>
  <c r="B2423" i="3" s="1"/>
  <c r="B2422" i="3" s="1"/>
  <c r="B2421" i="3" s="1"/>
  <c r="B2420" i="3" s="1"/>
  <c r="B2419" i="3" s="1"/>
  <c r="B2418" i="3" s="1"/>
  <c r="B2417" i="3" s="1"/>
  <c r="B2416" i="3" s="1"/>
  <c r="B2415" i="3" s="1"/>
  <c r="B2414" i="3" s="1"/>
  <c r="B2413" i="3" s="1"/>
  <c r="B2412" i="3" s="1"/>
  <c r="B2411" i="3" s="1"/>
  <c r="B2410" i="3" s="1"/>
  <c r="B2409" i="3" s="1"/>
  <c r="B2408" i="3" s="1"/>
  <c r="B2407" i="3" s="1"/>
  <c r="B2406" i="3" s="1"/>
  <c r="B2405" i="3" s="1"/>
  <c r="B2404" i="3" s="1"/>
  <c r="B2403" i="3" s="1"/>
  <c r="B2402" i="3" s="1"/>
  <c r="B2401" i="3" s="1"/>
  <c r="B2400" i="3" s="1"/>
  <c r="B2399" i="3" s="1"/>
  <c r="B2398" i="3" s="1"/>
  <c r="B2397" i="3" s="1"/>
  <c r="B2396" i="3" s="1"/>
  <c r="B2395" i="3" s="1"/>
  <c r="B2394" i="3" s="1"/>
  <c r="B2393" i="3" s="1"/>
  <c r="B2392" i="3" s="1"/>
  <c r="B2391" i="3" s="1"/>
  <c r="B2390" i="3" s="1"/>
  <c r="B2389" i="3" s="1"/>
  <c r="B2388" i="3" s="1"/>
  <c r="B2387" i="3" s="1"/>
  <c r="B2386" i="3" s="1"/>
  <c r="B2385" i="3" s="1"/>
  <c r="B2384" i="3" s="1"/>
  <c r="B2383" i="3" s="1"/>
  <c r="B2382" i="3" s="1"/>
  <c r="B2381" i="3" s="1"/>
  <c r="B2380" i="3" s="1"/>
  <c r="B2379" i="3" s="1"/>
  <c r="B2378" i="3" s="1"/>
  <c r="B2377" i="3" s="1"/>
  <c r="B2376" i="3" s="1"/>
  <c r="B2375" i="3" s="1"/>
  <c r="B2374" i="3" s="1"/>
  <c r="B2373" i="3" s="1"/>
  <c r="B2372" i="3" s="1"/>
  <c r="B2371" i="3" s="1"/>
  <c r="B2370" i="3" s="1"/>
  <c r="B2369" i="3" s="1"/>
  <c r="B2368" i="3" s="1"/>
  <c r="B2367" i="3" s="1"/>
  <c r="B2366" i="3" s="1"/>
  <c r="B2365" i="3" s="1"/>
  <c r="B2364" i="3" s="1"/>
  <c r="B2363" i="3" s="1"/>
  <c r="B2362" i="3" s="1"/>
  <c r="B2361" i="3" s="1"/>
  <c r="B2360" i="3" s="1"/>
  <c r="B2359" i="3" s="1"/>
  <c r="B2358" i="3" s="1"/>
  <c r="B2357" i="3" s="1"/>
  <c r="B2356" i="3" s="1"/>
  <c r="B2355" i="3" s="1"/>
  <c r="B2354" i="3" s="1"/>
  <c r="B2353" i="3" s="1"/>
  <c r="B2352" i="3" s="1"/>
  <c r="B2351" i="3" s="1"/>
  <c r="B2350" i="3" s="1"/>
  <c r="B2349" i="3" s="1"/>
  <c r="B2348" i="3" s="1"/>
  <c r="B2347" i="3" s="1"/>
  <c r="B2346" i="3" s="1"/>
  <c r="B2345" i="3" s="1"/>
  <c r="B2344" i="3" s="1"/>
  <c r="B2343" i="3" s="1"/>
  <c r="B2342" i="3" s="1"/>
  <c r="B2341" i="3" s="1"/>
  <c r="B2340" i="3" s="1"/>
  <c r="B2339" i="3" s="1"/>
  <c r="B2338" i="3" s="1"/>
  <c r="B2337" i="3" s="1"/>
  <c r="B2336" i="3" s="1"/>
  <c r="B2335" i="3" s="1"/>
  <c r="B2334" i="3" s="1"/>
  <c r="B2333" i="3" s="1"/>
  <c r="B2332" i="3" s="1"/>
  <c r="B2331" i="3" s="1"/>
  <c r="B2330" i="3" s="1"/>
  <c r="B2329" i="3" s="1"/>
  <c r="B2328" i="3" s="1"/>
  <c r="B2327" i="3" s="1"/>
  <c r="B2326" i="3" s="1"/>
  <c r="B2325" i="3" s="1"/>
  <c r="B2324" i="3" s="1"/>
  <c r="B2323" i="3" s="1"/>
  <c r="B2322" i="3" s="1"/>
  <c r="B2321" i="3" s="1"/>
  <c r="B2320" i="3" s="1"/>
  <c r="B2319" i="3" s="1"/>
  <c r="B2318" i="3" s="1"/>
  <c r="B2317" i="3" s="1"/>
  <c r="B2316" i="3" s="1"/>
  <c r="B2315" i="3" s="1"/>
  <c r="B2314" i="3" s="1"/>
  <c r="B2313" i="3" s="1"/>
  <c r="B2312" i="3" s="1"/>
  <c r="B2311" i="3" s="1"/>
  <c r="B2310" i="3" s="1"/>
  <c r="B2309" i="3" s="1"/>
  <c r="B2308" i="3" s="1"/>
  <c r="B2307" i="3" s="1"/>
  <c r="B2306" i="3" s="1"/>
  <c r="B2305" i="3" s="1"/>
  <c r="B2304" i="3" s="1"/>
  <c r="B2303" i="3" s="1"/>
  <c r="B2302" i="3" s="1"/>
  <c r="B2301" i="3" s="1"/>
  <c r="B2300" i="3" s="1"/>
  <c r="B2299" i="3" s="1"/>
  <c r="B2298" i="3" s="1"/>
  <c r="B2297" i="3" s="1"/>
  <c r="B2296" i="3" s="1"/>
  <c r="B2295" i="3" s="1"/>
  <c r="B2294" i="3" s="1"/>
  <c r="B2293" i="3" s="1"/>
  <c r="B2292" i="3" s="1"/>
  <c r="B2291" i="3" s="1"/>
  <c r="B2290" i="3" s="1"/>
  <c r="B2289" i="3" s="1"/>
  <c r="B2288" i="3" s="1"/>
  <c r="B2287" i="3" s="1"/>
  <c r="B2286" i="3" s="1"/>
  <c r="B2285" i="3" s="1"/>
  <c r="B2284" i="3" s="1"/>
  <c r="B2283" i="3" s="1"/>
  <c r="B2282" i="3" s="1"/>
  <c r="B2281" i="3" s="1"/>
  <c r="B2280" i="3" s="1"/>
  <c r="B2279" i="3" s="1"/>
  <c r="B2278" i="3" s="1"/>
  <c r="B2277" i="3" s="1"/>
  <c r="B2276" i="3" s="1"/>
  <c r="B2275" i="3" s="1"/>
  <c r="B2274" i="3" s="1"/>
  <c r="B2273" i="3" s="1"/>
  <c r="B2272" i="3" s="1"/>
  <c r="B2271" i="3" s="1"/>
  <c r="B2270" i="3" s="1"/>
  <c r="B2269" i="3" s="1"/>
  <c r="B2268" i="3" s="1"/>
  <c r="B2267" i="3" s="1"/>
  <c r="B2266" i="3" s="1"/>
  <c r="B2265" i="3" s="1"/>
  <c r="B2264" i="3" s="1"/>
  <c r="B2263" i="3" s="1"/>
  <c r="B2262" i="3" s="1"/>
  <c r="B2261" i="3" s="1"/>
  <c r="B2260" i="3" s="1"/>
  <c r="B2259" i="3" s="1"/>
  <c r="B2258" i="3" s="1"/>
  <c r="B2257" i="3" s="1"/>
  <c r="B2256" i="3" s="1"/>
  <c r="B2255" i="3" s="1"/>
  <c r="B2254" i="3" s="1"/>
  <c r="B2253" i="3" s="1"/>
  <c r="B2252" i="3" s="1"/>
  <c r="B2251" i="3" s="1"/>
  <c r="B2250" i="3" s="1"/>
  <c r="B2249" i="3" s="1"/>
  <c r="B2248" i="3" s="1"/>
  <c r="B2247" i="3" s="1"/>
  <c r="B2246" i="3" s="1"/>
  <c r="B2245" i="3" s="1"/>
  <c r="B2244" i="3" s="1"/>
  <c r="B2243" i="3" s="1"/>
  <c r="B2242" i="3" s="1"/>
  <c r="B2241" i="3" s="1"/>
  <c r="B2240" i="3" s="1"/>
  <c r="B2239" i="3" s="1"/>
  <c r="B2238" i="3" s="1"/>
  <c r="B2237" i="3" s="1"/>
  <c r="B2236" i="3" s="1"/>
  <c r="B2235" i="3" s="1"/>
  <c r="B2234" i="3" s="1"/>
  <c r="B2233" i="3" s="1"/>
  <c r="B2232" i="3" s="1"/>
  <c r="B2231" i="3" s="1"/>
  <c r="B2230" i="3" s="1"/>
  <c r="B2229" i="3" s="1"/>
  <c r="B2228" i="3" s="1"/>
  <c r="B2227" i="3" s="1"/>
  <c r="B2226" i="3" s="1"/>
  <c r="B2225" i="3" s="1"/>
  <c r="B2224" i="3" s="1"/>
  <c r="B2223" i="3" s="1"/>
  <c r="B2222" i="3" s="1"/>
  <c r="B2221" i="3" s="1"/>
  <c r="B2220" i="3" s="1"/>
  <c r="B2219" i="3" s="1"/>
  <c r="B2218" i="3" s="1"/>
  <c r="B2217" i="3" s="1"/>
  <c r="B2216" i="3" s="1"/>
  <c r="B2215" i="3" s="1"/>
  <c r="B2214" i="3" s="1"/>
  <c r="B2213" i="3" s="1"/>
  <c r="B2212" i="3" s="1"/>
  <c r="B2211" i="3" s="1"/>
  <c r="B2210" i="3" s="1"/>
  <c r="B2209" i="3" s="1"/>
  <c r="B2208" i="3" s="1"/>
  <c r="B2207" i="3" s="1"/>
  <c r="B2206" i="3" s="1"/>
  <c r="B2205" i="3" s="1"/>
  <c r="B2204" i="3" s="1"/>
  <c r="B2203" i="3" s="1"/>
  <c r="B2202" i="3" s="1"/>
  <c r="B2201" i="3" s="1"/>
  <c r="B2200" i="3" s="1"/>
  <c r="B2199" i="3" s="1"/>
  <c r="B2198" i="3" s="1"/>
  <c r="B2197" i="3" s="1"/>
  <c r="B2196" i="3" s="1"/>
  <c r="B2195" i="3" s="1"/>
  <c r="B2194" i="3" s="1"/>
  <c r="B2193" i="3" s="1"/>
  <c r="B2192" i="3" s="1"/>
  <c r="B2191" i="3" s="1"/>
  <c r="B2190" i="3" s="1"/>
  <c r="B2189" i="3" s="1"/>
  <c r="B2188" i="3" s="1"/>
  <c r="B2187" i="3" s="1"/>
  <c r="B2186" i="3" s="1"/>
  <c r="B2185" i="3" s="1"/>
  <c r="B2184" i="3" s="1"/>
  <c r="B2183" i="3" s="1"/>
  <c r="B2182" i="3" s="1"/>
  <c r="B2181" i="3" s="1"/>
  <c r="B2180" i="3" s="1"/>
  <c r="B2179" i="3" s="1"/>
  <c r="B2178" i="3" s="1"/>
  <c r="B2177" i="3" s="1"/>
  <c r="B2176" i="3" s="1"/>
  <c r="B2175" i="3" s="1"/>
  <c r="B2174" i="3" s="1"/>
  <c r="B2173" i="3" s="1"/>
  <c r="B2172" i="3" s="1"/>
  <c r="B2171" i="3" s="1"/>
  <c r="B2170" i="3" s="1"/>
  <c r="B2169" i="3" s="1"/>
  <c r="B2168" i="3" s="1"/>
  <c r="B2167" i="3" s="1"/>
  <c r="B2166" i="3" s="1"/>
  <c r="B2165" i="3" s="1"/>
  <c r="B2164" i="3" s="1"/>
  <c r="B2163" i="3" s="1"/>
  <c r="B2162" i="3" s="1"/>
  <c r="B2161" i="3" s="1"/>
  <c r="B2160" i="3" s="1"/>
  <c r="B2159" i="3" s="1"/>
  <c r="B2158" i="3" s="1"/>
  <c r="B2157" i="3" s="1"/>
  <c r="B2156" i="3" s="1"/>
  <c r="B2155" i="3" s="1"/>
  <c r="B2154" i="3" s="1"/>
  <c r="B2153" i="3" s="1"/>
  <c r="B2152" i="3" s="1"/>
  <c r="B2151" i="3" s="1"/>
  <c r="B2150" i="3" s="1"/>
  <c r="B2149" i="3" s="1"/>
  <c r="B2148" i="3" s="1"/>
  <c r="B2147" i="3" s="1"/>
  <c r="B2146" i="3" s="1"/>
  <c r="B2145" i="3" s="1"/>
  <c r="B2144" i="3" s="1"/>
  <c r="B2143" i="3" s="1"/>
  <c r="B2142" i="3" s="1"/>
  <c r="B2141" i="3" s="1"/>
  <c r="B2140" i="3" s="1"/>
  <c r="B2139" i="3" s="1"/>
  <c r="B2138" i="3" s="1"/>
  <c r="B2137" i="3" s="1"/>
  <c r="B2136" i="3" s="1"/>
  <c r="B2135" i="3" s="1"/>
  <c r="B2134" i="3" s="1"/>
  <c r="B2133" i="3" s="1"/>
  <c r="B2132" i="3" s="1"/>
  <c r="B2131" i="3" s="1"/>
  <c r="B2130" i="3" s="1"/>
  <c r="B2129" i="3" s="1"/>
  <c r="B2128" i="3" s="1"/>
  <c r="B2127" i="3" s="1"/>
  <c r="B2126" i="3" s="1"/>
  <c r="B2125" i="3" s="1"/>
  <c r="B2124" i="3" s="1"/>
  <c r="B2123" i="3" s="1"/>
  <c r="B2122" i="3" s="1"/>
  <c r="B2121" i="3" s="1"/>
  <c r="B2120" i="3" s="1"/>
  <c r="B2119" i="3" s="1"/>
  <c r="B2118" i="3" s="1"/>
  <c r="B2117" i="3" s="1"/>
  <c r="B2116" i="3" s="1"/>
  <c r="B2115" i="3" s="1"/>
  <c r="B2114" i="3" s="1"/>
  <c r="B2113" i="3" s="1"/>
  <c r="B2112" i="3" s="1"/>
  <c r="B2111" i="3" s="1"/>
  <c r="B2110" i="3" s="1"/>
  <c r="B2109" i="3" s="1"/>
  <c r="B2108" i="3" s="1"/>
  <c r="B2107" i="3" s="1"/>
  <c r="B2106" i="3" s="1"/>
  <c r="B2105" i="3" s="1"/>
  <c r="B2104" i="3" s="1"/>
  <c r="B2103" i="3" s="1"/>
  <c r="B2102" i="3" s="1"/>
  <c r="B2101" i="3" s="1"/>
  <c r="B2100" i="3" s="1"/>
  <c r="B2099" i="3" s="1"/>
  <c r="B2098" i="3" s="1"/>
  <c r="B2097" i="3" s="1"/>
  <c r="B2096" i="3" s="1"/>
  <c r="B2095" i="3" s="1"/>
  <c r="B2094" i="3" s="1"/>
  <c r="B2093" i="3" s="1"/>
  <c r="B2092" i="3" s="1"/>
  <c r="B2091" i="3" s="1"/>
  <c r="B2090" i="3" s="1"/>
  <c r="B2089" i="3" s="1"/>
  <c r="B2088" i="3" s="1"/>
  <c r="B2087" i="3" s="1"/>
  <c r="B2086" i="3" s="1"/>
  <c r="B2085" i="3" s="1"/>
  <c r="B2084" i="3" s="1"/>
  <c r="B2083" i="3" s="1"/>
  <c r="B2082" i="3" s="1"/>
  <c r="B2081" i="3" s="1"/>
  <c r="B2080" i="3" s="1"/>
  <c r="B2079" i="3" s="1"/>
  <c r="B2078" i="3" s="1"/>
  <c r="B2077" i="3" s="1"/>
  <c r="B2076" i="3" s="1"/>
  <c r="B2075" i="3" s="1"/>
  <c r="B2074" i="3" s="1"/>
  <c r="B2073" i="3" s="1"/>
  <c r="B2072" i="3" s="1"/>
  <c r="B2071" i="3" s="1"/>
  <c r="B2070" i="3" s="1"/>
  <c r="B2069" i="3" s="1"/>
  <c r="B2068" i="3" s="1"/>
  <c r="B2067" i="3" s="1"/>
  <c r="B2066" i="3" s="1"/>
  <c r="B2065" i="3" s="1"/>
  <c r="B2064" i="3" s="1"/>
  <c r="B2063" i="3" s="1"/>
  <c r="B2062" i="3" s="1"/>
  <c r="B2061" i="3" s="1"/>
  <c r="B2060" i="3" s="1"/>
  <c r="B2059" i="3" s="1"/>
  <c r="B2058" i="3" s="1"/>
  <c r="B2057" i="3" s="1"/>
  <c r="B2056" i="3" s="1"/>
  <c r="B2055" i="3" s="1"/>
  <c r="B2054" i="3" s="1"/>
  <c r="B2053" i="3" s="1"/>
  <c r="B2052" i="3" s="1"/>
  <c r="B2051" i="3" s="1"/>
  <c r="B2050" i="3" s="1"/>
  <c r="B2049" i="3" s="1"/>
  <c r="B2048" i="3" s="1"/>
  <c r="B2047" i="3" s="1"/>
  <c r="B2046" i="3" s="1"/>
  <c r="B2045" i="3" s="1"/>
  <c r="B2044" i="3" s="1"/>
  <c r="B2043" i="3" s="1"/>
  <c r="B2042" i="3" s="1"/>
  <c r="B2041" i="3" s="1"/>
  <c r="B2040" i="3" s="1"/>
  <c r="B2039" i="3" s="1"/>
  <c r="B2038" i="3" s="1"/>
  <c r="B2037" i="3" s="1"/>
  <c r="B2036" i="3" s="1"/>
  <c r="B2035" i="3" s="1"/>
  <c r="B2034" i="3" s="1"/>
  <c r="B2033" i="3" s="1"/>
  <c r="B2032" i="3" s="1"/>
  <c r="B2031" i="3" s="1"/>
  <c r="B2030" i="3" s="1"/>
  <c r="B2029" i="3" s="1"/>
  <c r="B2028" i="3" s="1"/>
  <c r="B2027" i="3" s="1"/>
  <c r="B2026" i="3" s="1"/>
  <c r="B2025" i="3" s="1"/>
  <c r="B2024" i="3" s="1"/>
  <c r="B2023" i="3" s="1"/>
  <c r="B2022" i="3" s="1"/>
  <c r="B2021" i="3" s="1"/>
  <c r="B2020" i="3" s="1"/>
  <c r="B2019" i="3" s="1"/>
  <c r="B2018" i="3" s="1"/>
  <c r="B2017" i="3" s="1"/>
  <c r="B2016" i="3" s="1"/>
  <c r="B2015" i="3" s="1"/>
  <c r="B2014" i="3" s="1"/>
  <c r="B2013" i="3" s="1"/>
  <c r="B2012" i="3" s="1"/>
  <c r="B2011" i="3" s="1"/>
  <c r="B2010" i="3" s="1"/>
  <c r="B2009" i="3" s="1"/>
  <c r="B2008" i="3" s="1"/>
  <c r="B2007" i="3" s="1"/>
  <c r="B2006" i="3" s="1"/>
  <c r="B2005" i="3" s="1"/>
  <c r="B2004" i="3" s="1"/>
  <c r="B2003" i="3" s="1"/>
  <c r="B2002" i="3" s="1"/>
  <c r="B2001" i="3" s="1"/>
  <c r="B2000" i="3" s="1"/>
  <c r="B1999" i="3" s="1"/>
  <c r="B1998" i="3" s="1"/>
  <c r="B1997" i="3" s="1"/>
  <c r="B1996" i="3" s="1"/>
  <c r="B1995" i="3" s="1"/>
  <c r="B1994" i="3" s="1"/>
  <c r="B1993" i="3" s="1"/>
  <c r="B1992" i="3" s="1"/>
  <c r="B1991" i="3" s="1"/>
  <c r="B1990" i="3" s="1"/>
  <c r="B1989" i="3" s="1"/>
  <c r="B1988" i="3" s="1"/>
  <c r="B1987" i="3" s="1"/>
  <c r="B1986" i="3" s="1"/>
  <c r="B1985" i="3" s="1"/>
  <c r="B1984" i="3" s="1"/>
  <c r="B1983" i="3" s="1"/>
  <c r="B1982" i="3" s="1"/>
  <c r="B1981" i="3" s="1"/>
  <c r="B1980" i="3" s="1"/>
  <c r="B1979" i="3" s="1"/>
  <c r="B1978" i="3" s="1"/>
  <c r="B1977" i="3" s="1"/>
  <c r="B1976" i="3" s="1"/>
  <c r="B1975" i="3" s="1"/>
  <c r="B1974" i="3" s="1"/>
  <c r="B1973" i="3" s="1"/>
  <c r="B1972" i="3" s="1"/>
  <c r="B1971" i="3" s="1"/>
  <c r="B1970" i="3" s="1"/>
  <c r="B1969" i="3" s="1"/>
  <c r="B1968" i="3" s="1"/>
  <c r="B1967" i="3" s="1"/>
  <c r="B1966" i="3" s="1"/>
  <c r="B1965" i="3" s="1"/>
  <c r="B1964" i="3" s="1"/>
  <c r="B1963" i="3" s="1"/>
  <c r="B1962" i="3" s="1"/>
  <c r="B1961" i="3" s="1"/>
  <c r="B1960" i="3" s="1"/>
  <c r="B1959" i="3" s="1"/>
  <c r="B1958" i="3" s="1"/>
  <c r="B1957" i="3" s="1"/>
  <c r="B1956" i="3" s="1"/>
  <c r="B1955" i="3" s="1"/>
  <c r="B1954" i="3" s="1"/>
  <c r="B1953" i="3" s="1"/>
  <c r="B1952" i="3" s="1"/>
  <c r="B1951" i="3" s="1"/>
  <c r="B1950" i="3" s="1"/>
  <c r="B1949" i="3" s="1"/>
  <c r="B1948" i="3" s="1"/>
  <c r="B1947" i="3" s="1"/>
  <c r="B1946" i="3" s="1"/>
  <c r="B1945" i="3" s="1"/>
  <c r="B1944" i="3" s="1"/>
  <c r="B1943" i="3" s="1"/>
  <c r="B1942" i="3" s="1"/>
  <c r="B1941" i="3" s="1"/>
  <c r="B1940" i="3" s="1"/>
  <c r="B1939" i="3" s="1"/>
  <c r="B1938" i="3" s="1"/>
  <c r="B1937" i="3" s="1"/>
  <c r="B1936" i="3" s="1"/>
  <c r="B1935" i="3" s="1"/>
  <c r="B1934" i="3" s="1"/>
  <c r="B1933" i="3" s="1"/>
  <c r="B1932" i="3" s="1"/>
  <c r="B1931" i="3" s="1"/>
  <c r="B1930" i="3" s="1"/>
  <c r="B1929" i="3" s="1"/>
  <c r="B1928" i="3" s="1"/>
  <c r="B1927" i="3" s="1"/>
  <c r="B1926" i="3" s="1"/>
  <c r="B1925" i="3" s="1"/>
  <c r="B1924" i="3" s="1"/>
  <c r="B1923" i="3" s="1"/>
  <c r="B1922" i="3" s="1"/>
  <c r="B1921" i="3" s="1"/>
  <c r="B1920" i="3" s="1"/>
  <c r="B1919" i="3" s="1"/>
  <c r="B1918" i="3" s="1"/>
  <c r="B1917" i="3" s="1"/>
  <c r="B1916" i="3" s="1"/>
  <c r="B1915" i="3" s="1"/>
  <c r="B1914" i="3" s="1"/>
  <c r="B1913" i="3" s="1"/>
  <c r="B1912" i="3" s="1"/>
  <c r="B1911" i="3" s="1"/>
  <c r="B1910" i="3" s="1"/>
  <c r="B1909" i="3" s="1"/>
  <c r="B1908" i="3" s="1"/>
  <c r="B1907" i="3" s="1"/>
  <c r="B1906" i="3" s="1"/>
  <c r="B1905" i="3" s="1"/>
  <c r="B1904" i="3" s="1"/>
  <c r="B1903" i="3" s="1"/>
  <c r="N2602" i="3"/>
  <c r="N2509" i="3"/>
  <c r="N2508" i="3"/>
  <c r="N2507" i="3"/>
  <c r="N2504" i="3"/>
  <c r="N2503" i="3"/>
  <c r="N2502" i="3"/>
  <c r="N2501" i="3"/>
  <c r="N2500" i="3"/>
  <c r="N2499" i="3"/>
  <c r="N2498" i="3"/>
  <c r="N2497" i="3"/>
  <c r="N2496" i="3"/>
  <c r="N2355" i="3"/>
  <c r="B1630" i="3"/>
  <c r="B1629" i="3" s="1"/>
  <c r="B1628" i="3" s="1"/>
  <c r="B1627" i="3" s="1"/>
  <c r="B1626" i="3" s="1"/>
  <c r="B1625" i="3" s="1"/>
  <c r="B1624" i="3" s="1"/>
  <c r="B1623" i="3" s="1"/>
  <c r="B1622" i="3" s="1"/>
  <c r="B1621" i="3" s="1"/>
  <c r="B1620" i="3" s="1"/>
  <c r="B1619" i="3" s="1"/>
  <c r="H20" i="3" s="1"/>
  <c r="H20" i="2" s="1"/>
  <c r="N1623" i="3"/>
  <c r="N1622" i="3"/>
  <c r="N1621" i="3"/>
  <c r="B1522" i="3"/>
  <c r="B1521" i="3" s="1"/>
  <c r="B1520" i="3" s="1"/>
  <c r="B1519" i="3" s="1"/>
  <c r="B1518" i="3" s="1"/>
  <c r="B1517" i="3" s="1"/>
  <c r="B1516" i="3" s="1"/>
  <c r="B1515" i="3" s="1"/>
  <c r="B1514" i="3" s="1"/>
  <c r="B1513" i="3" s="1"/>
  <c r="B1512" i="3" s="1"/>
  <c r="B1511" i="3" s="1"/>
  <c r="B1510" i="3" s="1"/>
  <c r="B1509" i="3" s="1"/>
  <c r="B1508" i="3" s="1"/>
  <c r="B1507" i="3" s="1"/>
  <c r="B1506" i="3" s="1"/>
  <c r="B1505" i="3" s="1"/>
  <c r="B1504" i="3" s="1"/>
  <c r="B1503" i="3" s="1"/>
  <c r="B1502" i="3" s="1"/>
  <c r="B1501" i="3" s="1"/>
  <c r="B1500" i="3" s="1"/>
  <c r="B1499" i="3" s="1"/>
  <c r="B1498" i="3" s="1"/>
  <c r="B1497" i="3" s="1"/>
  <c r="B1496" i="3" s="1"/>
  <c r="B1495" i="3" s="1"/>
  <c r="B1494" i="3" s="1"/>
  <c r="B1493" i="3" s="1"/>
  <c r="B1492" i="3" s="1"/>
  <c r="B1491" i="3" s="1"/>
  <c r="B1490" i="3" s="1"/>
  <c r="B1489" i="3" s="1"/>
  <c r="B1488" i="3" s="1"/>
  <c r="B1487" i="3" s="1"/>
  <c r="B1486" i="3" s="1"/>
  <c r="B1485" i="3" s="1"/>
  <c r="B1484" i="3" s="1"/>
  <c r="B1483" i="3" s="1"/>
  <c r="B1482" i="3" s="1"/>
  <c r="B1481" i="3" s="1"/>
  <c r="B1480" i="3" s="1"/>
  <c r="B1479" i="3" s="1"/>
  <c r="B1478" i="3" s="1"/>
  <c r="B1477" i="3" s="1"/>
  <c r="B1476" i="3" s="1"/>
  <c r="B1475" i="3" s="1"/>
  <c r="B1474" i="3" s="1"/>
  <c r="B1473" i="3" s="1"/>
  <c r="B1472" i="3" s="1"/>
  <c r="B1471" i="3" s="1"/>
  <c r="B1470" i="3" s="1"/>
  <c r="B1469" i="3" s="1"/>
  <c r="B1468" i="3" s="1"/>
  <c r="B1467" i="3" s="1"/>
  <c r="B1466" i="3" s="1"/>
  <c r="B1465" i="3" s="1"/>
  <c r="B1464" i="3" s="1"/>
  <c r="B1463" i="3" s="1"/>
  <c r="B1462" i="3" s="1"/>
  <c r="B1461" i="3" s="1"/>
  <c r="B1460" i="3" s="1"/>
  <c r="B1459" i="3" s="1"/>
  <c r="B1458" i="3" s="1"/>
  <c r="B1457" i="3" s="1"/>
  <c r="B1456" i="3" s="1"/>
  <c r="B1455" i="3" s="1"/>
  <c r="B1454" i="3" s="1"/>
  <c r="B1453" i="3" s="1"/>
  <c r="B1452" i="3" s="1"/>
  <c r="B1451" i="3" s="1"/>
  <c r="B1450" i="3" s="1"/>
  <c r="B1449" i="3" s="1"/>
  <c r="B1448" i="3" s="1"/>
  <c r="B1447" i="3" s="1"/>
  <c r="B1446" i="3" s="1"/>
  <c r="B1445" i="3" s="1"/>
  <c r="B1444" i="3" s="1"/>
  <c r="B1443" i="3" s="1"/>
  <c r="B1442" i="3" s="1"/>
  <c r="B1441" i="3" s="1"/>
  <c r="B1440" i="3" s="1"/>
  <c r="B1439" i="3" s="1"/>
  <c r="B1438" i="3" s="1"/>
  <c r="B1437" i="3" s="1"/>
  <c r="B1436" i="3" s="1"/>
  <c r="B1435" i="3" s="1"/>
  <c r="B1434" i="3" s="1"/>
  <c r="B1433" i="3" s="1"/>
  <c r="B1432" i="3" s="1"/>
  <c r="B1431" i="3" s="1"/>
  <c r="B1430" i="3" s="1"/>
  <c r="B1429" i="3" s="1"/>
  <c r="B1428" i="3" s="1"/>
  <c r="B1427" i="3" s="1"/>
  <c r="B1426" i="3" s="1"/>
  <c r="B1425" i="3" s="1"/>
  <c r="B1424" i="3" s="1"/>
  <c r="B1423" i="3" s="1"/>
  <c r="B1422" i="3" s="1"/>
  <c r="B1421" i="3" s="1"/>
  <c r="B1420" i="3" s="1"/>
  <c r="B1419" i="3" s="1"/>
  <c r="B1418" i="3" s="1"/>
  <c r="B1417" i="3" s="1"/>
  <c r="B1416" i="3" s="1"/>
  <c r="B1415" i="3" s="1"/>
  <c r="B1414" i="3" s="1"/>
  <c r="B1413" i="3" s="1"/>
  <c r="B1412" i="3" s="1"/>
  <c r="B1411" i="3" s="1"/>
  <c r="B1410" i="3" s="1"/>
  <c r="B1409" i="3" s="1"/>
  <c r="B1408" i="3" s="1"/>
  <c r="B1407" i="3" s="1"/>
  <c r="B1406" i="3" s="1"/>
  <c r="B1405" i="3" s="1"/>
  <c r="B1404" i="3" s="1"/>
  <c r="B1403" i="3" s="1"/>
  <c r="B1402" i="3" s="1"/>
  <c r="B1401" i="3" s="1"/>
  <c r="B1400" i="3" s="1"/>
  <c r="B1399" i="3" s="1"/>
  <c r="B1398" i="3" s="1"/>
  <c r="B1397" i="3" s="1"/>
  <c r="B1396" i="3" s="1"/>
  <c r="B1395" i="3" s="1"/>
  <c r="B1394" i="3" s="1"/>
  <c r="B1393" i="3" s="1"/>
  <c r="B1392" i="3" s="1"/>
  <c r="B1391" i="3" s="1"/>
  <c r="B1390" i="3" s="1"/>
  <c r="B1389" i="3" s="1"/>
  <c r="B1388" i="3" s="1"/>
  <c r="B1387" i="3" s="1"/>
  <c r="B1386" i="3" s="1"/>
  <c r="B1385" i="3" s="1"/>
  <c r="B1384" i="3" s="1"/>
  <c r="B1383" i="3" s="1"/>
  <c r="B1382" i="3" s="1"/>
  <c r="B1381" i="3" s="1"/>
  <c r="B1380" i="3" s="1"/>
  <c r="B1379" i="3" s="1"/>
  <c r="B1378" i="3" s="1"/>
  <c r="B1377" i="3" s="1"/>
  <c r="B1376" i="3" s="1"/>
  <c r="B1375" i="3" s="1"/>
  <c r="B1374" i="3" s="1"/>
  <c r="B1373" i="3" s="1"/>
  <c r="B1372" i="3" s="1"/>
  <c r="B1371" i="3" s="1"/>
  <c r="B1370" i="3" s="1"/>
  <c r="B1369" i="3" s="1"/>
  <c r="B1368" i="3" s="1"/>
  <c r="B1367" i="3" s="1"/>
  <c r="B1366" i="3" s="1"/>
  <c r="B1365" i="3" s="1"/>
  <c r="B1364" i="3" s="1"/>
  <c r="B1363" i="3" s="1"/>
  <c r="B1362" i="3" s="1"/>
  <c r="B1361" i="3" s="1"/>
  <c r="B1360" i="3" s="1"/>
  <c r="B1359" i="3" s="1"/>
  <c r="B1358" i="3" s="1"/>
  <c r="B1357" i="3" s="1"/>
  <c r="B1356" i="3" s="1"/>
  <c r="B1355" i="3" s="1"/>
  <c r="B1354" i="3" s="1"/>
  <c r="B1353" i="3" s="1"/>
  <c r="B1352" i="3" s="1"/>
  <c r="B1351" i="3" s="1"/>
  <c r="B1350" i="3" s="1"/>
  <c r="B1349" i="3" s="1"/>
  <c r="B1348" i="3" s="1"/>
  <c r="B1347" i="3" s="1"/>
  <c r="B1346" i="3" s="1"/>
  <c r="B1345" i="3" s="1"/>
  <c r="B1344" i="3" s="1"/>
  <c r="B1343" i="3" s="1"/>
  <c r="B1342" i="3" s="1"/>
  <c r="B1341" i="3" s="1"/>
  <c r="B1340" i="3" s="1"/>
  <c r="B1339" i="3" s="1"/>
  <c r="B1338" i="3" s="1"/>
  <c r="B1337" i="3" s="1"/>
  <c r="B1336" i="3" s="1"/>
  <c r="B1335" i="3" s="1"/>
  <c r="B1334" i="3" s="1"/>
  <c r="B1333" i="3" s="1"/>
  <c r="B1332" i="3" s="1"/>
  <c r="B1331" i="3" s="1"/>
  <c r="B1330" i="3" s="1"/>
  <c r="B1329" i="3" s="1"/>
  <c r="B1328" i="3" s="1"/>
  <c r="B1327" i="3" s="1"/>
  <c r="B1326" i="3" s="1"/>
  <c r="B1325" i="3" s="1"/>
  <c r="B1324" i="3" s="1"/>
  <c r="B1323" i="3" s="1"/>
  <c r="B1322" i="3" s="1"/>
  <c r="B1321" i="3" s="1"/>
  <c r="B1320" i="3" s="1"/>
  <c r="B1319" i="3" s="1"/>
  <c r="B1318" i="3" s="1"/>
  <c r="B1317" i="3" s="1"/>
  <c r="B1316" i="3" s="1"/>
  <c r="B1315" i="3" s="1"/>
  <c r="B1314" i="3" s="1"/>
  <c r="B1313" i="3" s="1"/>
  <c r="B1312" i="3" s="1"/>
  <c r="B1311" i="3" s="1"/>
  <c r="B1310" i="3" s="1"/>
  <c r="B1309" i="3" s="1"/>
  <c r="B1308" i="3" s="1"/>
  <c r="B1307" i="3" s="1"/>
  <c r="B1306" i="3" s="1"/>
  <c r="B1305" i="3" s="1"/>
  <c r="B1304" i="3" s="1"/>
  <c r="B1303" i="3" s="1"/>
  <c r="B1302" i="3" s="1"/>
  <c r="B1301" i="3" s="1"/>
  <c r="B1300" i="3" s="1"/>
  <c r="B1299" i="3" s="1"/>
  <c r="B1298" i="3" s="1"/>
  <c r="B1297" i="3" s="1"/>
  <c r="B1296" i="3" s="1"/>
  <c r="B1295" i="3" s="1"/>
  <c r="B1294" i="3" s="1"/>
  <c r="B1293" i="3" s="1"/>
  <c r="B1292" i="3" s="1"/>
  <c r="B1291" i="3" s="1"/>
  <c r="B1290" i="3" s="1"/>
  <c r="B1289" i="3" s="1"/>
  <c r="B1288" i="3" s="1"/>
  <c r="B1287" i="3" s="1"/>
  <c r="B1286" i="3" s="1"/>
  <c r="B1285" i="3" s="1"/>
  <c r="B1284" i="3" s="1"/>
  <c r="B1283" i="3" s="1"/>
  <c r="B1282" i="3" s="1"/>
  <c r="B1281" i="3" s="1"/>
  <c r="B1280" i="3" s="1"/>
  <c r="B1279" i="3" s="1"/>
  <c r="B1278" i="3" s="1"/>
  <c r="B1277" i="3" s="1"/>
  <c r="B1276" i="3" s="1"/>
  <c r="B1275" i="3" s="1"/>
  <c r="B1274" i="3" s="1"/>
  <c r="B1273" i="3" s="1"/>
  <c r="B1272" i="3" s="1"/>
  <c r="B1271" i="3" s="1"/>
  <c r="B1270" i="3" s="1"/>
  <c r="B1269" i="3" s="1"/>
  <c r="B1268" i="3" s="1"/>
  <c r="B1267" i="3" s="1"/>
  <c r="B1266" i="3" s="1"/>
  <c r="B1265" i="3" s="1"/>
  <c r="B1264" i="3" s="1"/>
  <c r="B1263" i="3" s="1"/>
  <c r="B1262" i="3" s="1"/>
  <c r="B1261" i="3" s="1"/>
  <c r="B1260" i="3" s="1"/>
  <c r="B1259" i="3" s="1"/>
  <c r="B1258" i="3" s="1"/>
  <c r="B1257" i="3" s="1"/>
  <c r="B1256" i="3" s="1"/>
  <c r="B1255" i="3" s="1"/>
  <c r="B1254" i="3" s="1"/>
  <c r="B1253" i="3" s="1"/>
  <c r="B1252" i="3" s="1"/>
  <c r="B1251" i="3" s="1"/>
  <c r="B1250" i="3" s="1"/>
  <c r="B1249" i="3" s="1"/>
  <c r="B1248" i="3" s="1"/>
  <c r="B1247" i="3" s="1"/>
  <c r="B1246" i="3" s="1"/>
  <c r="B1245" i="3" s="1"/>
  <c r="B1244" i="3" s="1"/>
  <c r="B1243" i="3" s="1"/>
  <c r="B1242" i="3" s="1"/>
  <c r="B1241" i="3" s="1"/>
  <c r="B1240" i="3" s="1"/>
  <c r="B1239" i="3" s="1"/>
  <c r="B1238" i="3" s="1"/>
  <c r="B1237" i="3" s="1"/>
  <c r="B1236" i="3" s="1"/>
  <c r="B1235" i="3" s="1"/>
  <c r="B1234" i="3" s="1"/>
  <c r="B1233" i="3" s="1"/>
  <c r="B1232" i="3" s="1"/>
  <c r="B1231" i="3" s="1"/>
  <c r="B1230" i="3" s="1"/>
  <c r="B1229" i="3" s="1"/>
  <c r="B1228" i="3" s="1"/>
  <c r="B1227" i="3" s="1"/>
  <c r="B1226" i="3" s="1"/>
  <c r="B1225" i="3" s="1"/>
  <c r="B1224" i="3" s="1"/>
  <c r="B1223" i="3" s="1"/>
  <c r="B1222" i="3" s="1"/>
  <c r="B1221" i="3" s="1"/>
  <c r="B1220" i="3" s="1"/>
  <c r="B1219" i="3" s="1"/>
  <c r="B1218" i="3" s="1"/>
  <c r="B1217" i="3" s="1"/>
  <c r="B1216" i="3" s="1"/>
  <c r="B1215" i="3" s="1"/>
  <c r="B1214" i="3" s="1"/>
  <c r="B1213" i="3" s="1"/>
  <c r="B1212" i="3" s="1"/>
  <c r="B1211" i="3" s="1"/>
  <c r="B1210" i="3" s="1"/>
  <c r="B1209" i="3" s="1"/>
  <c r="B1208" i="3" s="1"/>
  <c r="B1207" i="3" s="1"/>
  <c r="B1206" i="3" s="1"/>
  <c r="B1205" i="3" s="1"/>
  <c r="B1204" i="3" s="1"/>
  <c r="B1203" i="3" s="1"/>
  <c r="B1202" i="3" s="1"/>
  <c r="B1201" i="3" s="1"/>
  <c r="B1200" i="3" s="1"/>
  <c r="B1199" i="3" s="1"/>
  <c r="B1198" i="3" s="1"/>
  <c r="B1197" i="3" s="1"/>
  <c r="B1196" i="3" s="1"/>
  <c r="B1195" i="3" s="1"/>
  <c r="B1194" i="3" s="1"/>
  <c r="B1193" i="3" s="1"/>
  <c r="B1192" i="3" s="1"/>
  <c r="B1191" i="3" s="1"/>
  <c r="B1190" i="3" s="1"/>
  <c r="B1189" i="3" s="1"/>
  <c r="B1188" i="3" s="1"/>
  <c r="B1187" i="3" s="1"/>
  <c r="B1186" i="3" s="1"/>
  <c r="B1185" i="3" s="1"/>
  <c r="B1184" i="3" s="1"/>
  <c r="B1183" i="3" s="1"/>
  <c r="B1182" i="3" s="1"/>
  <c r="B1181" i="3" s="1"/>
  <c r="B1180" i="3" s="1"/>
  <c r="B1179" i="3" s="1"/>
  <c r="B1178" i="3" s="1"/>
  <c r="B1177" i="3" s="1"/>
  <c r="B1176" i="3" s="1"/>
  <c r="B1175" i="3" s="1"/>
  <c r="B1174" i="3" s="1"/>
  <c r="B1173" i="3" s="1"/>
  <c r="B1172" i="3" s="1"/>
  <c r="B1171" i="3" s="1"/>
  <c r="B1170" i="3" s="1"/>
  <c r="B1169" i="3" s="1"/>
  <c r="B1168" i="3" s="1"/>
  <c r="B1167" i="3" s="1"/>
  <c r="B1166" i="3" s="1"/>
  <c r="B1165" i="3" s="1"/>
  <c r="B1164" i="3" s="1"/>
  <c r="B1163" i="3" s="1"/>
  <c r="B1162" i="3" s="1"/>
  <c r="B1161" i="3" s="1"/>
  <c r="B1160" i="3" s="1"/>
  <c r="B1159" i="3" s="1"/>
  <c r="B1158" i="3" s="1"/>
  <c r="B1157" i="3" s="1"/>
  <c r="B1156" i="3" s="1"/>
  <c r="B1155" i="3" s="1"/>
  <c r="B1154" i="3" s="1"/>
  <c r="B1153" i="3" s="1"/>
  <c r="B1152" i="3" s="1"/>
  <c r="B1151" i="3" s="1"/>
  <c r="B1150" i="3" s="1"/>
  <c r="B1149" i="3" s="1"/>
  <c r="B1148" i="3" s="1"/>
  <c r="B1147" i="3" s="1"/>
  <c r="B1146" i="3" s="1"/>
  <c r="B1145" i="3" s="1"/>
  <c r="B1144" i="3" s="1"/>
  <c r="B1143" i="3" s="1"/>
  <c r="B1142" i="3" s="1"/>
  <c r="B1141" i="3" s="1"/>
  <c r="B1140" i="3" s="1"/>
  <c r="B1139" i="3" s="1"/>
  <c r="B1138" i="3" s="1"/>
  <c r="B1137" i="3" s="1"/>
  <c r="B1136" i="3" s="1"/>
  <c r="B1135" i="3" s="1"/>
  <c r="B1134" i="3" s="1"/>
  <c r="B1133" i="3" s="1"/>
  <c r="B1132" i="3" s="1"/>
  <c r="B1131" i="3" s="1"/>
  <c r="B1130" i="3" s="1"/>
  <c r="B1129" i="3" s="1"/>
  <c r="B1128" i="3" s="1"/>
  <c r="B1127" i="3" s="1"/>
  <c r="B1126" i="3" s="1"/>
  <c r="B1125" i="3" s="1"/>
  <c r="B1124" i="3" s="1"/>
  <c r="B1123" i="3" s="1"/>
  <c r="B1122" i="3" s="1"/>
  <c r="B1121" i="3" s="1"/>
  <c r="B1120" i="3" s="1"/>
  <c r="B1119" i="3" s="1"/>
  <c r="B1118" i="3" s="1"/>
  <c r="B1117" i="3" s="1"/>
  <c r="B1116" i="3" s="1"/>
  <c r="B1115" i="3" s="1"/>
  <c r="B1114" i="3" s="1"/>
  <c r="B1113" i="3" s="1"/>
  <c r="B1112" i="3" s="1"/>
  <c r="B1111" i="3" s="1"/>
  <c r="B1110" i="3" s="1"/>
  <c r="B1109" i="3" s="1"/>
  <c r="B1108" i="3" s="1"/>
  <c r="B1107" i="3" s="1"/>
  <c r="B1106" i="3" s="1"/>
  <c r="B1105" i="3" s="1"/>
  <c r="B1104" i="3" s="1"/>
  <c r="B1103" i="3" s="1"/>
  <c r="B1102" i="3" s="1"/>
  <c r="B1101" i="3" s="1"/>
  <c r="B1100" i="3" s="1"/>
  <c r="B1099" i="3" s="1"/>
  <c r="B1098" i="3" s="1"/>
  <c r="B1097" i="3" s="1"/>
  <c r="B1096" i="3" s="1"/>
  <c r="B1095" i="3" s="1"/>
  <c r="B1094" i="3" s="1"/>
  <c r="B1093" i="3" s="1"/>
  <c r="B1092" i="3" s="1"/>
  <c r="B1091" i="3" s="1"/>
  <c r="B1090" i="3" s="1"/>
  <c r="B1089" i="3" s="1"/>
  <c r="B1088" i="3" s="1"/>
  <c r="B1087" i="3" s="1"/>
  <c r="B1086" i="3" s="1"/>
  <c r="B1085" i="3" s="1"/>
  <c r="B1084" i="3" s="1"/>
  <c r="B1083" i="3" s="1"/>
  <c r="B1082" i="3" s="1"/>
  <c r="B1081" i="3" s="1"/>
  <c r="B1080" i="3" s="1"/>
  <c r="B1079" i="3" s="1"/>
  <c r="B1078" i="3" s="1"/>
  <c r="B1077" i="3" s="1"/>
  <c r="B1076" i="3" s="1"/>
  <c r="B1075" i="3" s="1"/>
  <c r="B1074" i="3" s="1"/>
  <c r="B1073" i="3" s="1"/>
  <c r="B1072" i="3" s="1"/>
  <c r="B1071" i="3" s="1"/>
  <c r="B1070" i="3" s="1"/>
  <c r="B1069" i="3" s="1"/>
  <c r="B1068" i="3" s="1"/>
  <c r="B1067" i="3" s="1"/>
  <c r="B1066" i="3" s="1"/>
  <c r="B1065" i="3" s="1"/>
  <c r="B1064" i="3" s="1"/>
  <c r="B1063" i="3" s="1"/>
  <c r="B1062" i="3" s="1"/>
  <c r="B1061" i="3" s="1"/>
  <c r="B1060" i="3" s="1"/>
  <c r="B1059" i="3" s="1"/>
  <c r="B1058" i="3" s="1"/>
  <c r="B1057" i="3" s="1"/>
  <c r="B1056" i="3" s="1"/>
  <c r="B1055" i="3" s="1"/>
  <c r="B1054" i="3" s="1"/>
  <c r="B1053" i="3" s="1"/>
  <c r="B1052" i="3" s="1"/>
  <c r="B1051" i="3" s="1"/>
  <c r="B1050" i="3" s="1"/>
  <c r="B1049" i="3" s="1"/>
  <c r="B1048" i="3" s="1"/>
  <c r="B1047" i="3" s="1"/>
  <c r="B1046" i="3" s="1"/>
  <c r="B1045" i="3" s="1"/>
  <c r="B1044" i="3" s="1"/>
  <c r="B1043" i="3" s="1"/>
  <c r="B1042" i="3" s="1"/>
  <c r="B1041" i="3" s="1"/>
  <c r="B1040" i="3" s="1"/>
  <c r="B1039" i="3" s="1"/>
  <c r="B1038" i="3" s="1"/>
  <c r="B1037" i="3" s="1"/>
  <c r="B1036" i="3" s="1"/>
  <c r="B1035" i="3" s="1"/>
  <c r="B1034" i="3" s="1"/>
  <c r="B1033" i="3" s="1"/>
  <c r="B1032" i="3" s="1"/>
  <c r="B1031" i="3" s="1"/>
  <c r="B1030" i="3" s="1"/>
  <c r="B1029" i="3" s="1"/>
  <c r="B1028" i="3" s="1"/>
  <c r="B1027" i="3" s="1"/>
  <c r="B1026" i="3" s="1"/>
  <c r="B1025" i="3" s="1"/>
  <c r="B1024" i="3" s="1"/>
  <c r="B1023" i="3" s="1"/>
  <c r="B1022" i="3" s="1"/>
  <c r="B1021" i="3" s="1"/>
  <c r="B1020" i="3" s="1"/>
  <c r="B1019" i="3" s="1"/>
  <c r="B1018" i="3" s="1"/>
  <c r="B1017" i="3" s="1"/>
  <c r="B1016" i="3" s="1"/>
  <c r="B1015" i="3" s="1"/>
  <c r="B1014" i="3" s="1"/>
  <c r="B1013" i="3" s="1"/>
  <c r="B1012" i="3" s="1"/>
  <c r="B1011" i="3" s="1"/>
  <c r="B1010" i="3" s="1"/>
  <c r="B1009" i="3" s="1"/>
  <c r="B1008" i="3" s="1"/>
  <c r="B1007" i="3" s="1"/>
  <c r="B1006" i="3" s="1"/>
  <c r="B1005" i="3" s="1"/>
  <c r="B1004" i="3" s="1"/>
  <c r="B1003" i="3" s="1"/>
  <c r="B1002" i="3" s="1"/>
  <c r="B1001" i="3" s="1"/>
  <c r="B1000" i="3" s="1"/>
  <c r="B999" i="3" s="1"/>
  <c r="B998" i="3" s="1"/>
  <c r="B997" i="3" s="1"/>
  <c r="B996" i="3" s="1"/>
  <c r="B995" i="3" s="1"/>
  <c r="B994" i="3" s="1"/>
  <c r="B993" i="3" s="1"/>
  <c r="B992" i="3" s="1"/>
  <c r="B991" i="3" s="1"/>
  <c r="B990" i="3" s="1"/>
  <c r="B989" i="3" s="1"/>
  <c r="B988" i="3" s="1"/>
  <c r="B987" i="3" s="1"/>
  <c r="B986" i="3" s="1"/>
  <c r="B985" i="3" s="1"/>
  <c r="B984" i="3" s="1"/>
  <c r="B983" i="3" s="1"/>
  <c r="B982" i="3" s="1"/>
  <c r="B981" i="3" s="1"/>
  <c r="B980" i="3" s="1"/>
  <c r="B979" i="3" s="1"/>
  <c r="B978" i="3" s="1"/>
  <c r="B977" i="3" s="1"/>
  <c r="B976" i="3" s="1"/>
  <c r="B975" i="3" s="1"/>
  <c r="B974" i="3" s="1"/>
  <c r="B973" i="3" s="1"/>
  <c r="B972" i="3" s="1"/>
  <c r="B971" i="3" s="1"/>
  <c r="B970" i="3" s="1"/>
  <c r="B969" i="3" s="1"/>
  <c r="B968" i="3" s="1"/>
  <c r="B967" i="3" s="1"/>
  <c r="B966" i="3" s="1"/>
  <c r="B965" i="3" s="1"/>
  <c r="B964" i="3" s="1"/>
  <c r="B963" i="3" s="1"/>
  <c r="B962" i="3" s="1"/>
  <c r="B961" i="3" s="1"/>
  <c r="B960" i="3" s="1"/>
  <c r="B959" i="3" s="1"/>
  <c r="B958" i="3" s="1"/>
  <c r="B957" i="3" s="1"/>
  <c r="B956" i="3" s="1"/>
  <c r="B955" i="3" s="1"/>
  <c r="B954" i="3" s="1"/>
  <c r="B953" i="3" s="1"/>
  <c r="B952" i="3" s="1"/>
  <c r="B951" i="3" s="1"/>
  <c r="B950" i="3" s="1"/>
  <c r="B949" i="3" s="1"/>
  <c r="B948" i="3" s="1"/>
  <c r="B947" i="3" s="1"/>
  <c r="B946" i="3" s="1"/>
  <c r="B945" i="3" s="1"/>
  <c r="B944" i="3" s="1"/>
  <c r="B943" i="3" s="1"/>
  <c r="B942" i="3" s="1"/>
  <c r="B941" i="3" s="1"/>
  <c r="B940" i="3" s="1"/>
  <c r="B939" i="3" s="1"/>
  <c r="B938" i="3" s="1"/>
  <c r="B937" i="3" s="1"/>
  <c r="B936" i="3" s="1"/>
  <c r="B935" i="3" s="1"/>
  <c r="B934" i="3" s="1"/>
  <c r="B933" i="3" s="1"/>
  <c r="B932" i="3" s="1"/>
  <c r="B931" i="3" s="1"/>
  <c r="B930" i="3" s="1"/>
  <c r="B929" i="3" s="1"/>
  <c r="B928" i="3" s="1"/>
  <c r="B927" i="3" s="1"/>
  <c r="B926" i="3" s="1"/>
  <c r="B925" i="3" s="1"/>
  <c r="B924" i="3" s="1"/>
  <c r="B923" i="3" s="1"/>
  <c r="B922" i="3" s="1"/>
  <c r="B921" i="3" s="1"/>
  <c r="B920" i="3" s="1"/>
  <c r="B919" i="3" s="1"/>
  <c r="B918" i="3" s="1"/>
  <c r="B917" i="3" s="1"/>
  <c r="B916" i="3" s="1"/>
  <c r="B915" i="3" s="1"/>
  <c r="B914" i="3" s="1"/>
  <c r="B913" i="3" s="1"/>
  <c r="B912" i="3" s="1"/>
  <c r="B911" i="3" s="1"/>
  <c r="B910" i="3" s="1"/>
  <c r="B909" i="3" s="1"/>
  <c r="B908" i="3" s="1"/>
  <c r="B907" i="3" s="1"/>
  <c r="B906" i="3" s="1"/>
  <c r="B905" i="3" s="1"/>
  <c r="B904" i="3" s="1"/>
  <c r="B903" i="3" s="1"/>
  <c r="B902" i="3" s="1"/>
  <c r="B901" i="3" s="1"/>
  <c r="B900" i="3" s="1"/>
  <c r="B899" i="3" s="1"/>
  <c r="B898" i="3" s="1"/>
  <c r="N1221" i="3"/>
  <c r="N1218" i="3"/>
  <c r="N1217" i="3"/>
  <c r="N1212" i="3"/>
  <c r="N1211" i="3"/>
  <c r="N1168" i="3"/>
  <c r="N1160" i="3"/>
  <c r="N1145" i="3"/>
  <c r="N1079" i="3"/>
  <c r="B521" i="3"/>
  <c r="B520" i="3" s="1"/>
  <c r="B519" i="3" s="1"/>
  <c r="B518" i="3" s="1"/>
  <c r="B517" i="3" s="1"/>
  <c r="B516" i="3" s="1"/>
  <c r="B515" i="3" s="1"/>
  <c r="B514" i="3" s="1"/>
  <c r="B513" i="3" s="1"/>
  <c r="B512" i="3" s="1"/>
  <c r="B511" i="3" s="1"/>
  <c r="B510" i="3" s="1"/>
  <c r="B509" i="3" s="1"/>
  <c r="B508" i="3" s="1"/>
  <c r="B507" i="3" s="1"/>
  <c r="B506" i="3" s="1"/>
  <c r="B505" i="3" s="1"/>
  <c r="B504" i="3" s="1"/>
  <c r="B503" i="3" s="1"/>
  <c r="B502" i="3" s="1"/>
  <c r="B501" i="3" s="1"/>
  <c r="B500" i="3" s="1"/>
  <c r="B499" i="3" s="1"/>
  <c r="B498" i="3" s="1"/>
  <c r="B497" i="3" s="1"/>
  <c r="B496" i="3" s="1"/>
  <c r="B495" i="3" s="1"/>
  <c r="B494" i="3" s="1"/>
  <c r="B493" i="3" s="1"/>
  <c r="B492" i="3" s="1"/>
  <c r="B491" i="3" s="1"/>
  <c r="B490" i="3" s="1"/>
  <c r="B489" i="3" s="1"/>
  <c r="B488" i="3" s="1"/>
  <c r="B487" i="3" s="1"/>
  <c r="B486" i="3" s="1"/>
  <c r="B485" i="3" s="1"/>
  <c r="B484" i="3" s="1"/>
  <c r="B483" i="3" s="1"/>
  <c r="B482" i="3" s="1"/>
  <c r="B481" i="3" s="1"/>
  <c r="B480" i="3" s="1"/>
  <c r="B479" i="3" s="1"/>
  <c r="B478" i="3" s="1"/>
  <c r="B477" i="3" s="1"/>
  <c r="B476" i="3" s="1"/>
  <c r="B475" i="3" s="1"/>
  <c r="B474" i="3" s="1"/>
  <c r="B473" i="3" s="1"/>
  <c r="B472" i="3" s="1"/>
  <c r="B471" i="3" s="1"/>
  <c r="B470" i="3" s="1"/>
  <c r="B469" i="3" s="1"/>
  <c r="B468" i="3" s="1"/>
  <c r="B467" i="3" s="1"/>
  <c r="B466" i="3" s="1"/>
  <c r="B465" i="3" s="1"/>
  <c r="B464" i="3" s="1"/>
  <c r="B463" i="3" s="1"/>
  <c r="B462" i="3" s="1"/>
  <c r="B461" i="3" s="1"/>
  <c r="B460" i="3" s="1"/>
  <c r="B459" i="3" s="1"/>
  <c r="B458" i="3" s="1"/>
  <c r="B457" i="3" s="1"/>
  <c r="B456" i="3" s="1"/>
  <c r="B455" i="3" s="1"/>
  <c r="B454" i="3" s="1"/>
  <c r="B453" i="3" s="1"/>
  <c r="B452" i="3" s="1"/>
  <c r="B451" i="3" s="1"/>
  <c r="B450" i="3" s="1"/>
  <c r="B449" i="3" s="1"/>
  <c r="B448" i="3" s="1"/>
  <c r="B447" i="3" s="1"/>
  <c r="B446" i="3" s="1"/>
  <c r="B445" i="3" s="1"/>
  <c r="B444" i="3" s="1"/>
  <c r="B443" i="3" s="1"/>
  <c r="B442" i="3" s="1"/>
  <c r="B441" i="3" s="1"/>
  <c r="B440" i="3" s="1"/>
  <c r="B439" i="3" s="1"/>
  <c r="B438" i="3" s="1"/>
  <c r="B437" i="3" s="1"/>
  <c r="B436" i="3" s="1"/>
  <c r="B435" i="3" s="1"/>
  <c r="B434" i="3" s="1"/>
  <c r="B433" i="3" s="1"/>
  <c r="B432" i="3" s="1"/>
  <c r="B431" i="3" s="1"/>
  <c r="B430" i="3" s="1"/>
  <c r="B429" i="3" s="1"/>
  <c r="B428" i="3" s="1"/>
  <c r="B427" i="3" s="1"/>
  <c r="B426" i="3" s="1"/>
  <c r="B425" i="3" s="1"/>
  <c r="B424" i="3" s="1"/>
  <c r="B423" i="3" s="1"/>
  <c r="B422" i="3" s="1"/>
  <c r="B421" i="3" s="1"/>
  <c r="B420" i="3" s="1"/>
  <c r="B419" i="3" s="1"/>
  <c r="B418" i="3" s="1"/>
  <c r="B417" i="3" s="1"/>
  <c r="B416" i="3" s="1"/>
  <c r="B415" i="3" s="1"/>
  <c r="B414" i="3" s="1"/>
  <c r="B413" i="3" s="1"/>
  <c r="B412" i="3" s="1"/>
  <c r="B411" i="3" s="1"/>
  <c r="B410" i="3" s="1"/>
  <c r="B409" i="3" s="1"/>
  <c r="B408" i="3" s="1"/>
  <c r="B407" i="3" s="1"/>
  <c r="B406" i="3" s="1"/>
  <c r="B405" i="3" s="1"/>
  <c r="B404" i="3" s="1"/>
  <c r="B403" i="3" s="1"/>
  <c r="B402" i="3" s="1"/>
  <c r="B401" i="3" s="1"/>
  <c r="B400" i="3" s="1"/>
  <c r="B399" i="3" s="1"/>
  <c r="B398" i="3" s="1"/>
  <c r="B397" i="3" s="1"/>
  <c r="B396" i="3" s="1"/>
  <c r="B395" i="3" s="1"/>
  <c r="B394" i="3" s="1"/>
  <c r="B393" i="3" s="1"/>
  <c r="B392" i="3" s="1"/>
  <c r="B391" i="3" s="1"/>
  <c r="B390" i="3" s="1"/>
  <c r="B389" i="3" s="1"/>
  <c r="B388" i="3" s="1"/>
  <c r="B387" i="3" s="1"/>
  <c r="B386" i="3" s="1"/>
  <c r="B385" i="3" s="1"/>
  <c r="B384" i="3" s="1"/>
  <c r="B383" i="3" s="1"/>
  <c r="B382" i="3" s="1"/>
  <c r="B381" i="3" s="1"/>
  <c r="B380" i="3" s="1"/>
  <c r="B379" i="3" s="1"/>
  <c r="B378" i="3" s="1"/>
  <c r="B377" i="3" s="1"/>
  <c r="B376" i="3" s="1"/>
  <c r="B375" i="3" s="1"/>
  <c r="B374" i="3" s="1"/>
  <c r="B373" i="3" s="1"/>
  <c r="B372" i="3" s="1"/>
  <c r="B371" i="3" s="1"/>
  <c r="B370" i="3" s="1"/>
  <c r="B369" i="3" s="1"/>
  <c r="B368" i="3" s="1"/>
  <c r="B367" i="3" s="1"/>
  <c r="B366" i="3" s="1"/>
  <c r="B365" i="3" s="1"/>
  <c r="B364" i="3" s="1"/>
  <c r="B363" i="3" s="1"/>
  <c r="B362" i="3" s="1"/>
  <c r="B361" i="3" s="1"/>
  <c r="B360" i="3" s="1"/>
  <c r="B359" i="3" s="1"/>
  <c r="B358" i="3" s="1"/>
  <c r="B357" i="3" s="1"/>
  <c r="B356" i="3" s="1"/>
  <c r="B355" i="3" s="1"/>
  <c r="B354" i="3" s="1"/>
  <c r="B353" i="3" s="1"/>
  <c r="B352" i="3" s="1"/>
  <c r="B351" i="3" s="1"/>
  <c r="B350" i="3" s="1"/>
  <c r="B349" i="3" s="1"/>
  <c r="B348" i="3" s="1"/>
  <c r="B347" i="3" s="1"/>
  <c r="B346" i="3" s="1"/>
  <c r="B345" i="3" s="1"/>
  <c r="B344" i="3" s="1"/>
  <c r="B343" i="3" s="1"/>
  <c r="B342" i="3" s="1"/>
  <c r="B341" i="3" s="1"/>
  <c r="B340" i="3" s="1"/>
  <c r="B339" i="3" s="1"/>
  <c r="B338" i="3" s="1"/>
  <c r="B337" i="3" s="1"/>
  <c r="B336" i="3" s="1"/>
  <c r="B335" i="3" s="1"/>
  <c r="B334" i="3" s="1"/>
  <c r="B333" i="3" s="1"/>
  <c r="B332" i="3" s="1"/>
  <c r="B331" i="3" s="1"/>
  <c r="B330" i="3" s="1"/>
  <c r="B329" i="3" s="1"/>
  <c r="B328" i="3" s="1"/>
  <c r="B327" i="3" s="1"/>
  <c r="B326" i="3" s="1"/>
  <c r="B325" i="3" s="1"/>
  <c r="B324" i="3" s="1"/>
  <c r="B323" i="3" s="1"/>
  <c r="B322" i="3" s="1"/>
  <c r="B321" i="3" s="1"/>
  <c r="B320" i="3" s="1"/>
  <c r="B319" i="3" s="1"/>
  <c r="B318" i="3" s="1"/>
  <c r="B317" i="3" s="1"/>
  <c r="B316" i="3" s="1"/>
  <c r="B315" i="3" s="1"/>
  <c r="B314" i="3" s="1"/>
  <c r="B313" i="3" s="1"/>
  <c r="B312" i="3" s="1"/>
  <c r="B311" i="3" s="1"/>
  <c r="B310" i="3" s="1"/>
  <c r="B309" i="3" s="1"/>
  <c r="B308" i="3" s="1"/>
  <c r="B307" i="3" s="1"/>
  <c r="B306" i="3" s="1"/>
  <c r="B305" i="3" s="1"/>
  <c r="B304" i="3" s="1"/>
  <c r="B303" i="3" s="1"/>
  <c r="B302" i="3" s="1"/>
  <c r="B301" i="3" s="1"/>
  <c r="B300" i="3" s="1"/>
  <c r="B299" i="3" s="1"/>
  <c r="B298" i="3" s="1"/>
  <c r="B297" i="3" s="1"/>
  <c r="B296" i="3" s="1"/>
  <c r="B295" i="3" s="1"/>
  <c r="B294" i="3" s="1"/>
  <c r="B293" i="3" s="1"/>
  <c r="B292" i="3" s="1"/>
  <c r="B291" i="3" s="1"/>
  <c r="B290" i="3" s="1"/>
  <c r="B289" i="3" s="1"/>
  <c r="B288" i="3" s="1"/>
  <c r="B287" i="3" s="1"/>
  <c r="B286" i="3" s="1"/>
  <c r="B285" i="3" s="1"/>
  <c r="B284" i="3" s="1"/>
  <c r="B283" i="3" s="1"/>
  <c r="B282" i="3" s="1"/>
  <c r="B281" i="3" s="1"/>
  <c r="B280" i="3" s="1"/>
  <c r="B279" i="3" s="1"/>
  <c r="B278" i="3" s="1"/>
  <c r="B277" i="3" s="1"/>
  <c r="B276" i="3" s="1"/>
  <c r="B275" i="3" s="1"/>
  <c r="B274" i="3" s="1"/>
  <c r="B273" i="3" s="1"/>
  <c r="B272" i="3" s="1"/>
  <c r="B271" i="3" s="1"/>
  <c r="B270" i="3" s="1"/>
  <c r="B269" i="3" s="1"/>
  <c r="B268" i="3" s="1"/>
  <c r="B267" i="3" s="1"/>
  <c r="B266" i="3" s="1"/>
  <c r="B265" i="3" s="1"/>
  <c r="B264" i="3" s="1"/>
  <c r="B263" i="3" s="1"/>
  <c r="B262" i="3" s="1"/>
  <c r="B261" i="3" s="1"/>
  <c r="B260" i="3" s="1"/>
  <c r="B259" i="3" s="1"/>
  <c r="B258" i="3" s="1"/>
  <c r="B257" i="3" s="1"/>
  <c r="B256" i="3" s="1"/>
  <c r="B255" i="3" s="1"/>
  <c r="B254" i="3" s="1"/>
  <c r="B253" i="3" s="1"/>
  <c r="B252" i="3" s="1"/>
  <c r="B251" i="3" s="1"/>
  <c r="B250" i="3" s="1"/>
  <c r="B249" i="3" s="1"/>
  <c r="B248" i="3" s="1"/>
  <c r="B247" i="3" s="1"/>
  <c r="B246" i="3" s="1"/>
  <c r="B245" i="3" s="1"/>
  <c r="B244" i="3" s="1"/>
  <c r="B243" i="3" s="1"/>
  <c r="B242" i="3" s="1"/>
  <c r="B241" i="3" s="1"/>
  <c r="B240" i="3" s="1"/>
  <c r="B239" i="3" s="1"/>
  <c r="B238" i="3" s="1"/>
  <c r="B237" i="3" s="1"/>
  <c r="B236" i="3" s="1"/>
  <c r="B235" i="3" s="1"/>
  <c r="B234" i="3" s="1"/>
  <c r="B233" i="3" s="1"/>
  <c r="B232" i="3" s="1"/>
  <c r="B231" i="3" s="1"/>
  <c r="B230" i="3" s="1"/>
  <c r="B229" i="3" s="1"/>
  <c r="B228" i="3" s="1"/>
  <c r="B227" i="3" s="1"/>
  <c r="B226" i="3" s="1"/>
  <c r="B225" i="3" s="1"/>
  <c r="B224" i="3" s="1"/>
  <c r="B223" i="3" s="1"/>
  <c r="B222" i="3" s="1"/>
  <c r="B221" i="3" s="1"/>
  <c r="B220" i="3" s="1"/>
  <c r="B219" i="3" s="1"/>
  <c r="B218" i="3" s="1"/>
  <c r="B217" i="3" s="1"/>
  <c r="B216" i="3" s="1"/>
  <c r="B215" i="3" s="1"/>
  <c r="B214" i="3" s="1"/>
  <c r="B213" i="3" s="1"/>
  <c r="B212" i="3" s="1"/>
  <c r="B211" i="3" s="1"/>
  <c r="B210" i="3" s="1"/>
  <c r="B209" i="3" s="1"/>
  <c r="N480" i="3"/>
  <c r="N476" i="3"/>
  <c r="N475" i="3"/>
  <c r="N474" i="3"/>
  <c r="N473" i="3"/>
  <c r="N470" i="3"/>
  <c r="N469" i="3"/>
  <c r="N468" i="3"/>
  <c r="N426" i="3"/>
  <c r="N425" i="3"/>
  <c r="N424" i="3"/>
  <c r="N368" i="3"/>
  <c r="H42" i="3"/>
  <c r="H43" i="3" s="1"/>
  <c r="F42" i="3" a="1"/>
  <c r="F42" i="3" s="1"/>
  <c r="F42" i="2" s="1"/>
  <c r="H38" i="3"/>
  <c r="H38" i="2" s="1"/>
  <c r="F38" i="3" a="1"/>
  <c r="F38" i="3" s="1"/>
  <c r="F38" i="2" s="1"/>
  <c r="F37" i="3" a="1"/>
  <c r="F37" i="3" s="1"/>
  <c r="F37" i="2" s="1"/>
  <c r="H36" i="3"/>
  <c r="H36" i="2" s="1"/>
  <c r="F36" i="3" a="1"/>
  <c r="F36" i="3" s="1"/>
  <c r="F36" i="2" s="1"/>
  <c r="H35" i="3"/>
  <c r="H35" i="2" s="1"/>
  <c r="F35" i="3" a="1"/>
  <c r="F35" i="3" s="1"/>
  <c r="F35" i="2" s="1"/>
  <c r="H34" i="3"/>
  <c r="H34" i="2" s="1"/>
  <c r="F34" i="3" a="1"/>
  <c r="F34" i="3" s="1"/>
  <c r="F34" i="2" s="1"/>
  <c r="H30" i="3"/>
  <c r="H30" i="2" s="1"/>
  <c r="F30" i="3" a="1"/>
  <c r="F30" i="3" s="1"/>
  <c r="F30" i="2" s="1"/>
  <c r="H29" i="3"/>
  <c r="H29" i="2" s="1"/>
  <c r="F29" i="3" a="1"/>
  <c r="F29" i="3" s="1"/>
  <c r="F29" i="2" s="1"/>
  <c r="H28" i="3"/>
  <c r="H28" i="2" s="1"/>
  <c r="F28" i="3" a="1"/>
  <c r="F28" i="3" s="1"/>
  <c r="F28" i="2" s="1"/>
  <c r="H27" i="3"/>
  <c r="H27" i="2" s="1"/>
  <c r="F27" i="3" a="1"/>
  <c r="F27" i="3" s="1"/>
  <c r="F27" i="2" s="1"/>
  <c r="F26" i="3" a="1"/>
  <c r="F26" i="3" s="1"/>
  <c r="F26" i="2" s="1"/>
  <c r="H25" i="3"/>
  <c r="H25" i="2" s="1"/>
  <c r="F25" i="3" a="1"/>
  <c r="F25" i="3" s="1"/>
  <c r="F25" i="2" s="1"/>
  <c r="H24" i="3"/>
  <c r="H24" i="2" s="1"/>
  <c r="F24" i="3" a="1"/>
  <c r="F24" i="3" s="1"/>
  <c r="F24" i="2" s="1"/>
  <c r="H23" i="3"/>
  <c r="H23" i="2" s="1"/>
  <c r="F23" i="3" a="1"/>
  <c r="F23" i="3" s="1"/>
  <c r="F23" i="2" s="1"/>
  <c r="H22" i="3"/>
  <c r="H22" i="2" s="1"/>
  <c r="F22" i="3" a="1"/>
  <c r="F22" i="3" s="1"/>
  <c r="F22" i="2" s="1"/>
  <c r="H21" i="3"/>
  <c r="H21" i="2" s="1"/>
  <c r="F21" i="3" a="1"/>
  <c r="F21" i="3" s="1"/>
  <c r="F21" i="2" s="1"/>
  <c r="F20" i="3" a="1"/>
  <c r="F20" i="3" s="1"/>
  <c r="F20" i="2" s="1"/>
  <c r="H19" i="3"/>
  <c r="H19" i="2" s="1"/>
  <c r="F19" i="3" a="1"/>
  <c r="F19" i="3" s="1"/>
  <c r="F19" i="2" s="1"/>
  <c r="H18" i="3"/>
  <c r="H18" i="2" s="1"/>
  <c r="F18" i="3" a="1"/>
  <c r="F18" i="3" s="1"/>
  <c r="F18" i="2" s="1"/>
  <c r="F17" i="3" a="1"/>
  <c r="F17" i="3" s="1"/>
  <c r="F17" i="2" s="1"/>
  <c r="F16" i="3" a="1"/>
  <c r="F16" i="3" s="1"/>
  <c r="F16" i="2" s="1"/>
  <c r="N1877" i="2"/>
  <c r="N1876" i="2"/>
  <c r="N1875" i="2"/>
  <c r="N1874" i="2"/>
  <c r="N1873" i="2"/>
  <c r="N1866" i="2"/>
  <c r="N1865" i="2"/>
  <c r="N1864" i="2"/>
  <c r="N1863" i="2"/>
  <c r="N1862" i="2"/>
  <c r="N1861" i="2"/>
  <c r="N1850" i="2"/>
  <c r="N1849" i="2"/>
  <c r="N1848" i="2"/>
  <c r="N1847" i="2"/>
  <c r="N1846" i="2"/>
  <c r="N1845" i="2"/>
  <c r="N1727" i="2"/>
  <c r="N1726" i="2"/>
  <c r="N1725" i="2"/>
  <c r="N1722" i="2"/>
  <c r="N1721" i="2"/>
  <c r="N1720" i="2"/>
  <c r="N1719" i="2"/>
  <c r="N1718" i="2"/>
  <c r="N1717" i="2"/>
  <c r="N1716" i="2"/>
  <c r="N1715" i="2"/>
  <c r="N1714" i="2"/>
  <c r="N1661" i="2"/>
  <c r="N1659" i="2"/>
  <c r="N1643" i="2"/>
  <c r="N1630" i="2"/>
  <c r="N1629" i="2"/>
  <c r="N1628" i="2"/>
  <c r="N1627" i="2"/>
  <c r="N1598" i="2"/>
  <c r="N1368" i="2"/>
  <c r="N1367" i="2"/>
  <c r="N1366" i="2"/>
  <c r="F43" i="2" a="1"/>
  <c r="F43" i="2" s="1"/>
  <c r="F43" i="3" s="1"/>
  <c r="I41" i="2"/>
  <c r="F39" i="2" a="1"/>
  <c r="F39" i="2" s="1"/>
  <c r="F39" i="3" s="1"/>
  <c r="I33" i="2"/>
  <c r="F31" i="2" a="1"/>
  <c r="F31" i="2" s="1"/>
  <c r="F31" i="3" s="1"/>
  <c r="B208" i="3" l="1"/>
  <c r="B897" i="3"/>
  <c r="B896" i="3" s="1"/>
  <c r="B1902" i="3"/>
  <c r="H39" i="3"/>
  <c r="H42" i="2"/>
  <c r="H43" i="2" s="1"/>
  <c r="H39" i="2"/>
  <c r="B1901" i="3" l="1"/>
  <c r="B1900" i="3" s="1"/>
  <c r="B1899" i="3" s="1"/>
  <c r="B1898" i="3" s="1"/>
  <c r="B1897" i="3" s="1"/>
  <c r="B1896" i="3" s="1"/>
  <c r="B1895" i="3" s="1"/>
  <c r="B1894" i="3" s="1"/>
  <c r="B1893" i="3" s="1"/>
  <c r="B1892" i="3" s="1"/>
  <c r="B1891" i="3" s="1"/>
  <c r="B1890" i="3" s="1"/>
  <c r="B1889" i="3" s="1"/>
  <c r="B1888" i="3" s="1"/>
  <c r="B1887" i="3" s="1"/>
  <c r="B1886" i="3" s="1"/>
  <c r="B1885" i="3" s="1"/>
  <c r="B1884" i="3" s="1"/>
  <c r="B1883" i="3" s="1"/>
  <c r="B1882" i="3" s="1"/>
  <c r="B1881" i="3" s="1"/>
  <c r="B1880" i="3" s="1"/>
  <c r="B1879" i="3" s="1"/>
  <c r="B1878" i="3" s="1"/>
  <c r="B1877" i="3" s="1"/>
  <c r="B1876" i="3" s="1"/>
  <c r="B1875" i="3" s="1"/>
  <c r="B1874" i="3" s="1"/>
  <c r="B1873" i="3" s="1"/>
  <c r="B1872" i="3" s="1"/>
  <c r="B1871" i="3" s="1"/>
  <c r="B1870" i="3" s="1"/>
  <c r="B1869" i="3" s="1"/>
  <c r="B1868" i="3" s="1"/>
  <c r="B1867" i="3" s="1"/>
  <c r="B1866" i="3" s="1"/>
  <c r="B1865" i="3" s="1"/>
  <c r="B1864" i="3" s="1"/>
  <c r="B1863" i="3" s="1"/>
  <c r="B1862" i="3" s="1"/>
  <c r="B1861" i="3" s="1"/>
  <c r="B1860" i="3" s="1"/>
  <c r="B1859" i="3" s="1"/>
  <c r="B1858" i="3" s="1"/>
  <c r="B1857" i="3" s="1"/>
  <c r="B1856" i="3" s="1"/>
  <c r="B1855" i="3" s="1"/>
  <c r="B1854" i="3" s="1"/>
  <c r="B1853" i="3" s="1"/>
  <c r="B1852" i="3" s="1"/>
  <c r="B1851" i="3" s="1"/>
  <c r="B1850" i="3" s="1"/>
  <c r="B1849" i="3" s="1"/>
  <c r="B1848" i="3" s="1"/>
  <c r="B1847" i="3" s="1"/>
  <c r="B1846" i="3" s="1"/>
  <c r="B1845" i="3" s="1"/>
  <c r="B1844" i="3" s="1"/>
  <c r="B1843" i="3" s="1"/>
  <c r="B1842" i="3" s="1"/>
  <c r="B1841" i="3" s="1"/>
  <c r="B1840" i="3" s="1"/>
  <c r="B1839" i="3" s="1"/>
  <c r="B1838" i="3" s="1"/>
  <c r="B1837" i="3" s="1"/>
  <c r="B1836" i="3" s="1"/>
  <c r="B1835" i="3" s="1"/>
  <c r="B1834" i="3" s="1"/>
  <c r="B1833" i="3" s="1"/>
  <c r="B1832" i="3" s="1"/>
  <c r="B1831" i="3" s="1"/>
  <c r="B1830" i="3" s="1"/>
  <c r="B1829" i="3" s="1"/>
  <c r="B1828" i="3" s="1"/>
  <c r="B1827" i="3" s="1"/>
  <c r="B1826" i="3" s="1"/>
  <c r="B1825" i="3" s="1"/>
  <c r="B1824" i="3" s="1"/>
  <c r="B1823" i="3" s="1"/>
  <c r="B1822" i="3" s="1"/>
  <c r="B1821" i="3" s="1"/>
  <c r="B1820" i="3" s="1"/>
  <c r="B1819" i="3" s="1"/>
  <c r="B1818" i="3" s="1"/>
  <c r="B1817" i="3" s="1"/>
  <c r="B1816" i="3" s="1"/>
  <c r="B1815" i="3" s="1"/>
  <c r="B1814" i="3" s="1"/>
  <c r="B1813" i="3" s="1"/>
  <c r="B1812" i="3" s="1"/>
  <c r="B1811" i="3" s="1"/>
  <c r="B1810" i="3" s="1"/>
  <c r="B1809" i="3" s="1"/>
  <c r="B1808" i="3" s="1"/>
  <c r="B1807" i="3" s="1"/>
  <c r="B1806" i="3" s="1"/>
  <c r="B1805" i="3" s="1"/>
  <c r="B1804" i="3" s="1"/>
  <c r="B1803" i="3" s="1"/>
  <c r="B1802" i="3" s="1"/>
  <c r="B1801" i="3" s="1"/>
  <c r="B1800" i="3" s="1"/>
  <c r="B1799" i="3" s="1"/>
  <c r="B1798" i="3" s="1"/>
  <c r="B1797" i="3" s="1"/>
  <c r="B1796" i="3" s="1"/>
  <c r="B1795" i="3" s="1"/>
  <c r="B1794" i="3" s="1"/>
  <c r="B1793" i="3" s="1"/>
  <c r="B1792" i="3" s="1"/>
  <c r="B1791" i="3" s="1"/>
  <c r="B1790" i="3" s="1"/>
  <c r="B1789" i="3" s="1"/>
  <c r="B1788" i="3" s="1"/>
  <c r="B1787" i="3" s="1"/>
  <c r="B1786" i="3" s="1"/>
  <c r="B1785" i="3" s="1"/>
  <c r="B1784" i="3" s="1"/>
  <c r="B1783" i="3" s="1"/>
  <c r="B1782" i="3" s="1"/>
  <c r="B1781" i="3" s="1"/>
  <c r="B1780" i="3" s="1"/>
  <c r="B1779" i="3" s="1"/>
  <c r="B1778" i="3" s="1"/>
  <c r="B1777" i="3" s="1"/>
  <c r="B1776" i="3" s="1"/>
  <c r="B1775" i="3" s="1"/>
  <c r="B1774" i="3" s="1"/>
  <c r="B1773" i="3" s="1"/>
  <c r="B1772" i="3" s="1"/>
  <c r="B1771" i="3" s="1"/>
  <c r="B1770" i="3" s="1"/>
  <c r="B1769" i="3" s="1"/>
  <c r="B1768" i="3" s="1"/>
  <c r="B1767" i="3" s="1"/>
  <c r="B1766" i="3" s="1"/>
  <c r="B895" i="3"/>
  <c r="B894" i="3" s="1"/>
  <c r="B893" i="3" s="1"/>
  <c r="B892" i="3" s="1"/>
  <c r="B891" i="3" s="1"/>
  <c r="B890" i="3" s="1"/>
  <c r="B889" i="3" s="1"/>
  <c r="B888" i="3" s="1"/>
  <c r="B887" i="3" s="1"/>
  <c r="B886" i="3" s="1"/>
  <c r="B885" i="3" s="1"/>
  <c r="B884" i="3" s="1"/>
  <c r="B883" i="3" s="1"/>
  <c r="B882" i="3" s="1"/>
  <c r="B881" i="3" s="1"/>
  <c r="B880" i="3" s="1"/>
  <c r="B207" i="3"/>
  <c r="B206" i="3" s="1"/>
  <c r="B205" i="3" s="1"/>
  <c r="B204" i="3" s="1"/>
  <c r="B203" i="3" s="1"/>
  <c r="B202" i="3" s="1"/>
  <c r="B1765" i="3" l="1"/>
  <c r="B1764" i="3" s="1"/>
  <c r="B1763" i="3" s="1"/>
  <c r="B1762" i="3" s="1"/>
  <c r="B1761" i="3" s="1"/>
  <c r="B1760" i="3" s="1"/>
  <c r="B1759" i="3" s="1"/>
  <c r="B1758" i="3" s="1"/>
  <c r="B1757" i="3" s="1"/>
  <c r="B1756" i="3" s="1"/>
  <c r="B1755" i="3" s="1"/>
  <c r="B1754" i="3" s="1"/>
  <c r="B1753" i="3" s="1"/>
  <c r="B1752" i="3" s="1"/>
  <c r="B879" i="3"/>
  <c r="B878" i="3" s="1"/>
  <c r="B201" i="3"/>
  <c r="B200" i="3" s="1"/>
  <c r="B199" i="3" s="1"/>
  <c r="B198" i="3" s="1"/>
  <c r="B197" i="3" s="1"/>
  <c r="B196" i="3" s="1"/>
  <c r="B1751" i="3" l="1"/>
  <c r="B1750" i="3" s="1"/>
  <c r="B877" i="3"/>
  <c r="B876" i="3" s="1"/>
  <c r="B875" i="3" s="1"/>
  <c r="B874" i="3" s="1"/>
  <c r="B873" i="3" s="1"/>
  <c r="B195" i="3"/>
  <c r="B194" i="3" s="1"/>
  <c r="B193" i="3" s="1"/>
  <c r="B192" i="3" s="1"/>
  <c r="B191" i="3" s="1"/>
  <c r="B190" i="3" s="1"/>
  <c r="B189" i="3" s="1"/>
  <c r="B188" i="3" s="1"/>
  <c r="B1749" i="3" l="1"/>
  <c r="B1748" i="3" s="1"/>
  <c r="B872" i="3"/>
  <c r="B871" i="3" s="1"/>
  <c r="B870" i="3" s="1"/>
  <c r="B869" i="3" s="1"/>
  <c r="B868" i="3" s="1"/>
  <c r="B867" i="3" s="1"/>
  <c r="B866" i="3" s="1"/>
  <c r="B865" i="3" s="1"/>
  <c r="B864" i="3" s="1"/>
  <c r="B863" i="3" s="1"/>
  <c r="B862" i="3" s="1"/>
  <c r="B187" i="3"/>
  <c r="B186" i="3" s="1"/>
  <c r="B185" i="3" s="1"/>
  <c r="B184" i="3" s="1"/>
  <c r="B183" i="3" s="1"/>
  <c r="B182" i="3" s="1"/>
  <c r="B1747" i="3" l="1"/>
  <c r="B1746" i="3" s="1"/>
  <c r="B861" i="3"/>
  <c r="B181" i="3"/>
  <c r="B180" i="3" s="1"/>
  <c r="B179" i="3" s="1"/>
  <c r="B178" i="3" s="1"/>
  <c r="B177" i="3" s="1"/>
  <c r="B176" i="3" s="1"/>
  <c r="B175" i="3" s="1"/>
  <c r="B174" i="3" s="1"/>
  <c r="B173" i="3" s="1"/>
  <c r="B172" i="3" s="1"/>
  <c r="B171" i="3" s="1"/>
  <c r="B170" i="3" s="1"/>
  <c r="B169" i="3" s="1"/>
  <c r="B168" i="3" s="1"/>
  <c r="B167" i="3" s="1"/>
  <c r="B166" i="3" s="1"/>
  <c r="B165" i="3" s="1"/>
  <c r="B164" i="3" s="1"/>
  <c r="B163" i="3" s="1"/>
  <c r="B162" i="3" s="1"/>
  <c r="B161" i="3" s="1"/>
  <c r="B160" i="3" s="1"/>
  <c r="B159" i="3" s="1"/>
  <c r="B158" i="3" s="1"/>
  <c r="B157" i="3" s="1"/>
  <c r="B156" i="3" s="1"/>
  <c r="B155" i="3" s="1"/>
  <c r="B154" i="3" s="1"/>
  <c r="B153" i="3" s="1"/>
  <c r="B152" i="3" s="1"/>
  <c r="B151" i="3" s="1"/>
  <c r="B150" i="3" s="1"/>
  <c r="H16" i="3" s="1"/>
  <c r="H26" i="3" l="1"/>
  <c r="H26" i="2" s="1"/>
  <c r="B1745" i="3"/>
  <c r="B1744" i="3" s="1"/>
  <c r="B1743" i="3" s="1"/>
  <c r="B1742" i="3" s="1"/>
  <c r="B1741" i="3" s="1"/>
  <c r="B1740" i="3" s="1"/>
  <c r="B1739" i="3" s="1"/>
  <c r="B1738" i="3" s="1"/>
  <c r="B1737" i="3" s="1"/>
  <c r="B1736" i="3" s="1"/>
  <c r="B1735" i="3" s="1"/>
  <c r="B1734" i="3" s="1"/>
  <c r="B1733" i="3" s="1"/>
  <c r="B1732" i="3" s="1"/>
  <c r="B1731" i="3" s="1"/>
  <c r="B1730" i="3" s="1"/>
  <c r="B1729" i="3" s="1"/>
  <c r="B1728" i="3" s="1"/>
  <c r="B1727" i="3" s="1"/>
  <c r="B1726" i="3" s="1"/>
  <c r="B1725" i="3" s="1"/>
  <c r="B1724" i="3" s="1"/>
  <c r="B1723" i="3" s="1"/>
  <c r="B1722" i="3" s="1"/>
  <c r="B1721" i="3" s="1"/>
  <c r="B1720" i="3" s="1"/>
  <c r="B1719" i="3" s="1"/>
  <c r="B1718" i="3" s="1"/>
  <c r="B1717" i="3" s="1"/>
  <c r="B1716" i="3" s="1"/>
  <c r="B1715" i="3" s="1"/>
  <c r="B1714" i="3" s="1"/>
  <c r="B1713" i="3" s="1"/>
  <c r="B1712" i="3" s="1"/>
  <c r="B1711" i="3" s="1"/>
  <c r="B1710" i="3" s="1"/>
  <c r="B1709" i="3" s="1"/>
  <c r="B1708" i="3" s="1"/>
  <c r="B1707" i="3" s="1"/>
  <c r="B1706" i="3" s="1"/>
  <c r="B1705" i="3" s="1"/>
  <c r="B1704" i="3" s="1"/>
  <c r="B1703" i="3" s="1"/>
  <c r="B1702" i="3" s="1"/>
  <c r="B1701" i="3" s="1"/>
  <c r="B1700" i="3" s="1"/>
  <c r="B1699" i="3" s="1"/>
  <c r="B1698" i="3" s="1"/>
  <c r="B1697" i="3" s="1"/>
  <c r="B1696" i="3" s="1"/>
  <c r="B1695" i="3" s="1"/>
  <c r="B1694" i="3" s="1"/>
  <c r="B1693" i="3" s="1"/>
  <c r="B1692" i="3" s="1"/>
  <c r="B860" i="3"/>
  <c r="B859" i="3" s="1"/>
  <c r="H16" i="2"/>
  <c r="B858" i="3" l="1"/>
  <c r="B857" i="3" s="1"/>
  <c r="B856" i="3" s="1"/>
  <c r="B855" i="3" s="1"/>
  <c r="B854" i="3" s="1"/>
  <c r="B853" i="3" s="1"/>
  <c r="B852" i="3" s="1"/>
  <c r="B851" i="3" s="1"/>
  <c r="B850" i="3" s="1"/>
  <c r="B849" i="3" s="1"/>
  <c r="B848" i="3" s="1"/>
  <c r="B847" i="3" s="1"/>
  <c r="B846" i="3" s="1"/>
  <c r="B845" i="3" s="1"/>
  <c r="B844" i="3" s="1"/>
  <c r="B843" i="3" s="1"/>
  <c r="B842" i="3" s="1"/>
  <c r="B841" i="3" s="1"/>
  <c r="B840" i="3" s="1"/>
  <c r="B839" i="3" s="1"/>
  <c r="B838" i="3" s="1"/>
  <c r="B837" i="3" s="1"/>
  <c r="B836" i="3" s="1"/>
  <c r="B835" i="3" s="1"/>
  <c r="B834" i="3" s="1"/>
  <c r="B833" i="3" s="1"/>
  <c r="B832" i="3" s="1"/>
  <c r="B831" i="3" s="1"/>
  <c r="B830" i="3" s="1"/>
  <c r="B829" i="3" s="1"/>
  <c r="B828" i="3" l="1"/>
  <c r="B827" i="3" s="1"/>
  <c r="B826" i="3" s="1"/>
  <c r="B825" i="3" s="1"/>
  <c r="B824" i="3" s="1"/>
  <c r="B823" i="3" s="1"/>
  <c r="B822" i="3" s="1"/>
  <c r="B821" i="3" s="1"/>
  <c r="B820" i="3" s="1"/>
  <c r="B819" i="3" s="1"/>
  <c r="B818" i="3" s="1"/>
  <c r="B817" i="3" s="1"/>
  <c r="B816" i="3" s="1"/>
  <c r="B815" i="3" s="1"/>
  <c r="B814" i="3" s="1"/>
  <c r="B813" i="3" s="1"/>
  <c r="B812" i="3" s="1"/>
  <c r="B811" i="3" s="1"/>
  <c r="B810" i="3" s="1"/>
  <c r="B809" i="3" s="1"/>
  <c r="B808" i="3" s="1"/>
  <c r="B807" i="3" s="1"/>
  <c r="B806" i="3" s="1"/>
  <c r="B805" i="3" s="1"/>
  <c r="B804" i="3" l="1"/>
  <c r="B803" i="3" s="1"/>
  <c r="B802" i="3" s="1"/>
  <c r="B801" i="3" s="1"/>
  <c r="B800" i="3" s="1"/>
  <c r="B799" i="3" s="1"/>
  <c r="B798" i="3" s="1"/>
  <c r="B797" i="3" s="1"/>
  <c r="B796" i="3" s="1"/>
  <c r="B795" i="3" s="1"/>
  <c r="B794" i="3" s="1"/>
  <c r="B793" i="3" s="1"/>
  <c r="B792" i="3" s="1"/>
  <c r="B791" i="3" s="1"/>
  <c r="B790" i="3" s="1"/>
  <c r="B789" i="3" s="1"/>
  <c r="B788" i="3" s="1"/>
  <c r="B787" i="3" s="1"/>
  <c r="B786" i="3" s="1"/>
  <c r="B785" i="3" s="1"/>
  <c r="H17" i="3" l="1"/>
  <c r="B784" i="3"/>
  <c r="B783" i="3" s="1"/>
  <c r="B782" i="3" s="1"/>
  <c r="B781" i="3" s="1"/>
  <c r="B780" i="3" s="1"/>
  <c r="B779" i="3" s="1"/>
  <c r="B778" i="3" s="1"/>
  <c r="B777" i="3" s="1"/>
  <c r="B776" i="3" s="1"/>
  <c r="B775" i="3" s="1"/>
  <c r="B774" i="3" s="1"/>
  <c r="B773" i="3" s="1"/>
  <c r="B772" i="3" s="1"/>
  <c r="B771" i="3" s="1"/>
  <c r="B770" i="3" s="1"/>
  <c r="B769" i="3" s="1"/>
  <c r="B768" i="3" s="1"/>
  <c r="B767" i="3" s="1"/>
  <c r="B766" i="3" s="1"/>
  <c r="B765" i="3" s="1"/>
  <c r="B764" i="3" s="1"/>
  <c r="B763" i="3" s="1"/>
  <c r="B762" i="3" s="1"/>
  <c r="B761" i="3" s="1"/>
  <c r="B760" i="3" s="1"/>
  <c r="B759" i="3" s="1"/>
  <c r="B758" i="3" s="1"/>
  <c r="B757" i="3" s="1"/>
  <c r="B756" i="3" s="1"/>
  <c r="B755" i="3" s="1"/>
  <c r="B754" i="3" s="1"/>
  <c r="B753" i="3" s="1"/>
  <c r="B752" i="3" s="1"/>
  <c r="B751" i="3" s="1"/>
  <c r="B750" i="3" s="1"/>
  <c r="B749" i="3" s="1"/>
  <c r="B748" i="3" s="1"/>
  <c r="B747" i="3" s="1"/>
  <c r="B746" i="3" s="1"/>
  <c r="B745" i="3" s="1"/>
  <c r="B744" i="3" s="1"/>
  <c r="H31" i="3" l="1"/>
  <c r="H17" i="2"/>
  <c r="H31" i="2" s="1"/>
</calcChain>
</file>

<file path=xl/sharedStrings.xml><?xml version="1.0" encoding="utf-8"?>
<sst xmlns="http://schemas.openxmlformats.org/spreadsheetml/2006/main" count="25410" uniqueCount="3680">
  <si>
    <t>県産特用林産物の放射性物質検査結果</t>
    <rPh sb="0" eb="2">
      <t>ケンサン</t>
    </rPh>
    <rPh sb="2" eb="4">
      <t>トクヨウ</t>
    </rPh>
    <rPh sb="4" eb="7">
      <t>リンサンブツ</t>
    </rPh>
    <rPh sb="8" eb="11">
      <t>ホウシャセイ</t>
    </rPh>
    <rPh sb="11" eb="13">
      <t>ブッシツ</t>
    </rPh>
    <rPh sb="13" eb="15">
      <t>ケンサ</t>
    </rPh>
    <rPh sb="15" eb="17">
      <t>ケッカ</t>
    </rPh>
    <phoneticPr fontId="5"/>
  </si>
  <si>
    <t>千葉県農林水産部森林課</t>
    <rPh sb="0" eb="3">
      <t>チバケン</t>
    </rPh>
    <rPh sb="3" eb="8">
      <t>ノウリンスイサンブ</t>
    </rPh>
    <rPh sb="8" eb="11">
      <t>シンリンカ</t>
    </rPh>
    <phoneticPr fontId="5"/>
  </si>
  <si>
    <t>　県では、東京電力株式会社福島第一原子力発電所の事故に関連して、県産特用林産物の安全確認を行いましたので、その結果についてお知らせします。
　現在、原木しいたけ(露地栽培)については、我孫子市ほか9市で、原木しいたけ(施設栽培)については、山武市、富津市及び君津市で、国の原子力災害対策本部長から出荷制限の指示がなされています。
 また、原木しいたけ(露地栽培)については成田市で、県の出荷自粛要請をしています。
　県では、今後も定期的に特用林産物の放射性物質検査を継続して行い、県産特用林産物の安全性について迅速な検査結果の公表に努めてまいります。</t>
    <rPh sb="169" eb="171">
      <t>ゲンボク</t>
    </rPh>
    <rPh sb="176" eb="177">
      <t>ロ</t>
    </rPh>
    <rPh sb="177" eb="178">
      <t>チ</t>
    </rPh>
    <rPh sb="178" eb="180">
      <t>サイバイ</t>
    </rPh>
    <rPh sb="186" eb="189">
      <t>ナリタシ</t>
    </rPh>
    <rPh sb="191" eb="192">
      <t>ケン</t>
    </rPh>
    <rPh sb="193" eb="195">
      <t>シュッカ</t>
    </rPh>
    <rPh sb="195" eb="197">
      <t>ジシュク</t>
    </rPh>
    <rPh sb="197" eb="199">
      <t>ヨウセイ</t>
    </rPh>
    <phoneticPr fontId="5"/>
  </si>
  <si>
    <t>○県の検査実施状況</t>
    <phoneticPr fontId="5"/>
  </si>
  <si>
    <t xml:space="preserve">○出荷制限・自粛の状況
</t>
    <rPh sb="6" eb="8">
      <t>ジシュク</t>
    </rPh>
    <phoneticPr fontId="5"/>
  </si>
  <si>
    <t>原木しいたけ</t>
    <rPh sb="0" eb="2">
      <t>ゲンボク</t>
    </rPh>
    <phoneticPr fontId="5"/>
  </si>
  <si>
    <t>(露地栽培)</t>
    <rPh sb="1" eb="2">
      <t>ロ</t>
    </rPh>
    <rPh sb="2" eb="3">
      <t>チ</t>
    </rPh>
    <rPh sb="3" eb="5">
      <t>サイバイ</t>
    </rPh>
    <phoneticPr fontId="5"/>
  </si>
  <si>
    <t>市町村</t>
    <rPh sb="0" eb="3">
      <t>シチョウソン</t>
    </rPh>
    <phoneticPr fontId="5"/>
  </si>
  <si>
    <t>検体</t>
    <rPh sb="0" eb="2">
      <t>ケンタイ</t>
    </rPh>
    <phoneticPr fontId="5"/>
  </si>
  <si>
    <t>出荷制限</t>
    <rPh sb="0" eb="2">
      <t>シュッカ</t>
    </rPh>
    <rPh sb="2" eb="4">
      <t>セイゲン</t>
    </rPh>
    <phoneticPr fontId="5"/>
  </si>
  <si>
    <t>出荷自粛</t>
    <rPh sb="0" eb="2">
      <t>シュッカ</t>
    </rPh>
    <rPh sb="2" eb="4">
      <t>ジシュク</t>
    </rPh>
    <phoneticPr fontId="5"/>
  </si>
  <si>
    <t>(施設栽培)</t>
    <rPh sb="1" eb="3">
      <t>シセツ</t>
    </rPh>
    <rPh sb="3" eb="5">
      <t>サイバイ</t>
    </rPh>
    <phoneticPr fontId="5"/>
  </si>
  <si>
    <t>我孫子市、流山市、
佐倉市(※)、印西市(※)、
白井市、千葉市(※)、
八千代市、山武市(※)、
君津市(※)、富津市(※)</t>
    <phoneticPr fontId="5"/>
  </si>
  <si>
    <t>成田市（※）</t>
    <rPh sb="0" eb="3">
      <t>ナリタシ</t>
    </rPh>
    <phoneticPr fontId="5"/>
  </si>
  <si>
    <t>菌床しいたけ</t>
    <rPh sb="0" eb="1">
      <t>キン</t>
    </rPh>
    <rPh sb="1" eb="2">
      <t>ショウ</t>
    </rPh>
    <phoneticPr fontId="5"/>
  </si>
  <si>
    <t>乾しいたけ</t>
    <rPh sb="0" eb="1">
      <t>イヌイ</t>
    </rPh>
    <phoneticPr fontId="5"/>
  </si>
  <si>
    <t>原木なめこ</t>
    <rPh sb="0" eb="2">
      <t>ゲンボク</t>
    </rPh>
    <phoneticPr fontId="5"/>
  </si>
  <si>
    <t>菌床なめこ</t>
    <rPh sb="0" eb="1">
      <t>キン</t>
    </rPh>
    <rPh sb="1" eb="2">
      <t>ショウ</t>
    </rPh>
    <phoneticPr fontId="5"/>
  </si>
  <si>
    <t>菌床まいたけ</t>
    <rPh sb="0" eb="1">
      <t>キン</t>
    </rPh>
    <rPh sb="1" eb="2">
      <t>ショウ</t>
    </rPh>
    <phoneticPr fontId="5"/>
  </si>
  <si>
    <t>原木ひらたけ</t>
    <rPh sb="0" eb="2">
      <t>ゲンボク</t>
    </rPh>
    <phoneticPr fontId="5"/>
  </si>
  <si>
    <t>菌床ひらたけ</t>
    <rPh sb="0" eb="1">
      <t>キン</t>
    </rPh>
    <rPh sb="1" eb="2">
      <t>ショウ</t>
    </rPh>
    <phoneticPr fontId="5"/>
  </si>
  <si>
    <t>原木まいたけ</t>
    <rPh sb="0" eb="2">
      <t>ゲンボク</t>
    </rPh>
    <phoneticPr fontId="5"/>
  </si>
  <si>
    <t>（露地栽培）</t>
    <rPh sb="1" eb="3">
      <t>ロジ</t>
    </rPh>
    <rPh sb="3" eb="5">
      <t>サイバイ</t>
    </rPh>
    <phoneticPr fontId="5"/>
  </si>
  <si>
    <t>市町村</t>
    <rPh sb="0" eb="3">
      <t>シチョウソン</t>
    </rPh>
    <phoneticPr fontId="5"/>
  </si>
  <si>
    <t>検体</t>
    <rPh sb="0" eb="2">
      <t>ケンタイ</t>
    </rPh>
    <phoneticPr fontId="5"/>
  </si>
  <si>
    <t>乾しいたけ</t>
    <rPh sb="0" eb="1">
      <t>カワ</t>
    </rPh>
    <phoneticPr fontId="5"/>
  </si>
  <si>
    <t>たけのこ</t>
    <phoneticPr fontId="5"/>
  </si>
  <si>
    <t>しほうちく</t>
    <phoneticPr fontId="5"/>
  </si>
  <si>
    <t>野生きのこ</t>
    <rPh sb="0" eb="2">
      <t>ヤセイ</t>
    </rPh>
    <phoneticPr fontId="5"/>
  </si>
  <si>
    <t>ぎんなん</t>
    <phoneticPr fontId="5"/>
  </si>
  <si>
    <t>山菜</t>
    <rPh sb="0" eb="2">
      <t>サンサイ</t>
    </rPh>
    <phoneticPr fontId="5"/>
  </si>
  <si>
    <t>たけのこ</t>
    <phoneticPr fontId="5"/>
  </si>
  <si>
    <t>計</t>
    <rPh sb="0" eb="1">
      <t>ケイ</t>
    </rPh>
    <phoneticPr fontId="5"/>
  </si>
  <si>
    <t>○市町村の検査実施状況</t>
    <rPh sb="1" eb="4">
      <t>シチョウソン</t>
    </rPh>
    <phoneticPr fontId="5"/>
  </si>
  <si>
    <t>※一部解除：市が発行した証明書のある
            生産者に限り出荷・販売可能</t>
    <rPh sb="1" eb="3">
      <t>イチブ</t>
    </rPh>
    <rPh sb="3" eb="5">
      <t>カイジョ</t>
    </rPh>
    <rPh sb="6" eb="7">
      <t>シ</t>
    </rPh>
    <rPh sb="8" eb="10">
      <t>ハッコウ</t>
    </rPh>
    <rPh sb="12" eb="15">
      <t>ショウメイショ</t>
    </rPh>
    <rPh sb="31" eb="34">
      <t>セイサンシャ</t>
    </rPh>
    <rPh sb="35" eb="36">
      <t>カギ</t>
    </rPh>
    <rPh sb="37" eb="39">
      <t>シュッカ</t>
    </rPh>
    <rPh sb="40" eb="42">
      <t>ハンバイ</t>
    </rPh>
    <rPh sb="42" eb="44">
      <t>カノウ</t>
    </rPh>
    <phoneticPr fontId="5"/>
  </si>
  <si>
    <t>原木しいたけ</t>
    <rPh sb="0" eb="2">
      <t>ゲンボク</t>
    </rPh>
    <phoneticPr fontId="5"/>
  </si>
  <si>
    <t>(露地栽培)</t>
    <rPh sb="1" eb="2">
      <t>ロ</t>
    </rPh>
    <rPh sb="2" eb="3">
      <t>チ</t>
    </rPh>
    <rPh sb="3" eb="5">
      <t>サイバイ</t>
    </rPh>
    <phoneticPr fontId="5"/>
  </si>
  <si>
    <t>菌床しいたけ</t>
    <rPh sb="0" eb="1">
      <t>キン</t>
    </rPh>
    <rPh sb="1" eb="2">
      <t>ショウ</t>
    </rPh>
    <phoneticPr fontId="5"/>
  </si>
  <si>
    <t>(施設栽培)</t>
    <rPh sb="1" eb="3">
      <t>シセツ</t>
    </rPh>
    <rPh sb="3" eb="5">
      <t>サイバイ</t>
    </rPh>
    <phoneticPr fontId="5"/>
  </si>
  <si>
    <t>山菜</t>
    <rPh sb="0" eb="2">
      <t>サンサイ</t>
    </rPh>
    <phoneticPr fontId="5"/>
  </si>
  <si>
    <t>その他</t>
    <rPh sb="2" eb="3">
      <t>タ</t>
    </rPh>
    <phoneticPr fontId="5"/>
  </si>
  <si>
    <t>○厚生労働省の検査実施状況</t>
    <rPh sb="1" eb="3">
      <t>コウセイ</t>
    </rPh>
    <rPh sb="3" eb="6">
      <t>ロウドウショウ</t>
    </rPh>
    <phoneticPr fontId="5"/>
  </si>
  <si>
    <t>乾しいたけ</t>
    <rPh sb="0" eb="1">
      <t>イヌイ</t>
    </rPh>
    <phoneticPr fontId="5"/>
  </si>
  <si>
    <t>単位：ベクレル/kg</t>
    <rPh sb="0" eb="2">
      <t>タンイ</t>
    </rPh>
    <phoneticPr fontId="5"/>
  </si>
  <si>
    <t>番号</t>
    <rPh sb="0" eb="2">
      <t>バンゴウ</t>
    </rPh>
    <phoneticPr fontId="16"/>
  </si>
  <si>
    <t>公表日</t>
    <rPh sb="0" eb="2">
      <t>コウヒョウ</t>
    </rPh>
    <rPh sb="2" eb="3">
      <t>ニチ</t>
    </rPh>
    <phoneticPr fontId="16"/>
  </si>
  <si>
    <t>栽培地</t>
    <rPh sb="0" eb="3">
      <t>サイバイチ</t>
    </rPh>
    <phoneticPr fontId="16"/>
  </si>
  <si>
    <t>採取日</t>
    <rPh sb="0" eb="2">
      <t>サイシュ</t>
    </rPh>
    <rPh sb="2" eb="3">
      <t>ニチ</t>
    </rPh>
    <phoneticPr fontId="16"/>
  </si>
  <si>
    <t>品目</t>
    <rPh sb="0" eb="2">
      <t>ヒンモク</t>
    </rPh>
    <phoneticPr fontId="16"/>
  </si>
  <si>
    <t>栽培状況</t>
    <rPh sb="0" eb="2">
      <t>サイバイ</t>
    </rPh>
    <rPh sb="2" eb="4">
      <t>ジョウキョウ</t>
    </rPh>
    <phoneticPr fontId="16"/>
  </si>
  <si>
    <t>放射性セシウム
134</t>
    <rPh sb="0" eb="3">
      <t>ホウシャセイ</t>
    </rPh>
    <phoneticPr fontId="16"/>
  </si>
  <si>
    <t>放射性セシウム
137</t>
    <rPh sb="0" eb="3">
      <t>ホウシャセイ</t>
    </rPh>
    <phoneticPr fontId="16"/>
  </si>
  <si>
    <t>放射性セシウム
134+137</t>
    <rPh sb="0" eb="3">
      <t>ホウシャセイ</t>
    </rPh>
    <phoneticPr fontId="16"/>
  </si>
  <si>
    <t>令和4年6月21日(第845報)</t>
    <phoneticPr fontId="16"/>
  </si>
  <si>
    <t>木更津市</t>
    <rPh sb="0" eb="3">
      <t>キサラヅ</t>
    </rPh>
    <rPh sb="3" eb="4">
      <t>シ</t>
    </rPh>
    <phoneticPr fontId="16"/>
  </si>
  <si>
    <t>たけのこ</t>
    <phoneticPr fontId="16"/>
  </si>
  <si>
    <t>&lt;1.38</t>
    <phoneticPr fontId="16"/>
  </si>
  <si>
    <t>&lt;1.20</t>
    <phoneticPr fontId="16"/>
  </si>
  <si>
    <t>&lt;2.6</t>
    <phoneticPr fontId="16"/>
  </si>
  <si>
    <t>令和4年6月14日(第844報)</t>
    <phoneticPr fontId="16"/>
  </si>
  <si>
    <t>木更津市</t>
    <rPh sb="0" eb="3">
      <t>キサラヅ</t>
    </rPh>
    <rPh sb="3" eb="4">
      <t>シ</t>
    </rPh>
    <phoneticPr fontId="5"/>
  </si>
  <si>
    <t>たけのこ</t>
  </si>
  <si>
    <t>&lt;1.26</t>
    <phoneticPr fontId="16"/>
  </si>
  <si>
    <t>船橋市</t>
    <rPh sb="0" eb="2">
      <t>フナバシ</t>
    </rPh>
    <rPh sb="2" eb="3">
      <t>シ</t>
    </rPh>
    <phoneticPr fontId="16"/>
  </si>
  <si>
    <t>&lt;0.875</t>
    <phoneticPr fontId="16"/>
  </si>
  <si>
    <t>令和4年6月9日(第843報)</t>
    <phoneticPr fontId="16"/>
  </si>
  <si>
    <t>富津市</t>
    <rPh sb="0" eb="2">
      <t>フッツ</t>
    </rPh>
    <rPh sb="2" eb="3">
      <t>シ</t>
    </rPh>
    <phoneticPr fontId="5"/>
  </si>
  <si>
    <t>原木しいたけ</t>
    <rPh sb="0" eb="2">
      <t>ゲンボク</t>
    </rPh>
    <phoneticPr fontId="16"/>
  </si>
  <si>
    <t>施設栽培</t>
    <rPh sb="0" eb="2">
      <t>シセツ</t>
    </rPh>
    <rPh sb="2" eb="4">
      <t>サイバイ</t>
    </rPh>
    <phoneticPr fontId="16"/>
  </si>
  <si>
    <t>&lt;0.885</t>
  </si>
  <si>
    <t>君津市</t>
    <rPh sb="0" eb="2">
      <t>キミツ</t>
    </rPh>
    <rPh sb="2" eb="3">
      <t>シ</t>
    </rPh>
    <phoneticPr fontId="16"/>
  </si>
  <si>
    <t>&lt;0.765</t>
  </si>
  <si>
    <t>令和4年6月7日(第842報)</t>
    <phoneticPr fontId="16"/>
  </si>
  <si>
    <t>&lt;1.14</t>
  </si>
  <si>
    <t>&lt;0.609</t>
  </si>
  <si>
    <t>令和4年5月31日(第841報)</t>
    <phoneticPr fontId="16"/>
  </si>
  <si>
    <t>&lt;0.900</t>
  </si>
  <si>
    <t>&lt;0.728</t>
  </si>
  <si>
    <t>令和4年5月27日(第840報)</t>
    <phoneticPr fontId="16"/>
  </si>
  <si>
    <t>&lt;1.16</t>
    <phoneticPr fontId="16"/>
  </si>
  <si>
    <t>&lt;2.5</t>
    <phoneticPr fontId="16"/>
  </si>
  <si>
    <t>令和4年5月19日(第839報)</t>
    <phoneticPr fontId="16"/>
  </si>
  <si>
    <t>&lt;0.795</t>
    <phoneticPr fontId="16"/>
  </si>
  <si>
    <t>令和4年5月18日(第838報)</t>
    <phoneticPr fontId="16"/>
  </si>
  <si>
    <t>&lt;1.26</t>
  </si>
  <si>
    <t>&lt;1.37</t>
  </si>
  <si>
    <t>&lt;2.6</t>
  </si>
  <si>
    <t>令和4年5月12日(第837報)</t>
    <phoneticPr fontId="16"/>
  </si>
  <si>
    <t>流山市</t>
    <rPh sb="0" eb="3">
      <t>ナガレヤマシ</t>
    </rPh>
    <phoneticPr fontId="16"/>
  </si>
  <si>
    <t>&lt;1.29</t>
    <phoneticPr fontId="16"/>
  </si>
  <si>
    <t>令和4年5月10日(第836報)</t>
    <phoneticPr fontId="16"/>
  </si>
  <si>
    <t>富津市</t>
    <phoneticPr fontId="16"/>
  </si>
  <si>
    <t>&lt;0.677</t>
    <phoneticPr fontId="16"/>
  </si>
  <si>
    <t>&lt;1.03</t>
    <phoneticPr fontId="16"/>
  </si>
  <si>
    <t>印西市</t>
    <rPh sb="0" eb="2">
      <t>インザイ</t>
    </rPh>
    <rPh sb="2" eb="3">
      <t>シ</t>
    </rPh>
    <phoneticPr fontId="16"/>
  </si>
  <si>
    <t>&lt;1.28</t>
    <phoneticPr fontId="16"/>
  </si>
  <si>
    <t>我孫子市</t>
    <rPh sb="0" eb="4">
      <t>アビコシ</t>
    </rPh>
    <phoneticPr fontId="16"/>
  </si>
  <si>
    <t>&lt;0.867</t>
    <phoneticPr fontId="16"/>
  </si>
  <si>
    <t>芝山町</t>
    <rPh sb="0" eb="2">
      <t>シバヤマ</t>
    </rPh>
    <rPh sb="2" eb="3">
      <t>マチ</t>
    </rPh>
    <phoneticPr fontId="16"/>
  </si>
  <si>
    <t>&lt;0.950</t>
    <phoneticPr fontId="16"/>
  </si>
  <si>
    <t>&lt;0.919</t>
    <phoneticPr fontId="16"/>
  </si>
  <si>
    <t>&lt;1.9</t>
    <phoneticPr fontId="16"/>
  </si>
  <si>
    <t>令和4年4月28日(第835報)</t>
    <phoneticPr fontId="5"/>
  </si>
  <si>
    <t>&lt;0.977</t>
    <phoneticPr fontId="16"/>
  </si>
  <si>
    <t>我孫子市</t>
    <rPh sb="0" eb="4">
      <t>アビコシ</t>
    </rPh>
    <phoneticPr fontId="5"/>
  </si>
  <si>
    <t>&lt;1.31</t>
    <phoneticPr fontId="16"/>
  </si>
  <si>
    <t>流山市</t>
    <rPh sb="0" eb="3">
      <t>ナガレヤマシ</t>
    </rPh>
    <phoneticPr fontId="5"/>
  </si>
  <si>
    <t>&lt;1.39</t>
    <phoneticPr fontId="16"/>
  </si>
  <si>
    <t>&lt;1.15</t>
    <phoneticPr fontId="16"/>
  </si>
  <si>
    <t>&lt;1.33</t>
    <phoneticPr fontId="16"/>
  </si>
  <si>
    <t>八千代市</t>
    <rPh sb="0" eb="4">
      <t>ヤチヨシ</t>
    </rPh>
    <phoneticPr fontId="5"/>
  </si>
  <si>
    <t>&lt;0.785</t>
    <phoneticPr fontId="16"/>
  </si>
  <si>
    <t>令和4年4月27日(第834報)</t>
    <phoneticPr fontId="16"/>
  </si>
  <si>
    <t>栄町</t>
    <rPh sb="0" eb="2">
      <t>サカエマチ</t>
    </rPh>
    <phoneticPr fontId="16"/>
  </si>
  <si>
    <t>&lt;0.811</t>
    <phoneticPr fontId="16"/>
  </si>
  <si>
    <t>&lt;1.14</t>
    <phoneticPr fontId="16"/>
  </si>
  <si>
    <t>&lt;1.02</t>
    <phoneticPr fontId="16"/>
  </si>
  <si>
    <t>令和4年4月26日(第833報)</t>
    <phoneticPr fontId="16"/>
  </si>
  <si>
    <t>木更津市</t>
    <rPh sb="0" eb="4">
      <t>キサラヅシ</t>
    </rPh>
    <phoneticPr fontId="5"/>
  </si>
  <si>
    <t>&lt;0.793</t>
    <phoneticPr fontId="16"/>
  </si>
  <si>
    <t>&lt;0.940</t>
    <phoneticPr fontId="16"/>
  </si>
  <si>
    <t>&lt;1.7</t>
    <phoneticPr fontId="16"/>
  </si>
  <si>
    <t>木更津市</t>
    <rPh sb="0" eb="4">
      <t>キサラヅシ</t>
    </rPh>
    <phoneticPr fontId="16"/>
  </si>
  <si>
    <t>&lt;0.856</t>
    <phoneticPr fontId="16"/>
  </si>
  <si>
    <t>&lt;0.709</t>
    <phoneticPr fontId="16"/>
  </si>
  <si>
    <t>&lt;1.5</t>
    <phoneticPr fontId="16"/>
  </si>
  <si>
    <t>&lt;0.813</t>
    <phoneticPr fontId="16"/>
  </si>
  <si>
    <t>八千代市</t>
    <rPh sb="0" eb="3">
      <t>ヤチヨ</t>
    </rPh>
    <rPh sb="3" eb="4">
      <t>シ</t>
    </rPh>
    <phoneticPr fontId="16"/>
  </si>
  <si>
    <t>&lt;0.865</t>
    <phoneticPr fontId="16"/>
  </si>
  <si>
    <t>令和4年4月22日(第832報)</t>
    <phoneticPr fontId="16"/>
  </si>
  <si>
    <t>露地栽培</t>
    <rPh sb="0" eb="2">
      <t>ロジ</t>
    </rPh>
    <rPh sb="2" eb="4">
      <t>サイバイ</t>
    </rPh>
    <phoneticPr fontId="16"/>
  </si>
  <si>
    <t>&lt;1.08</t>
    <phoneticPr fontId="16"/>
  </si>
  <si>
    <t>令和4年4月21日(第831報)</t>
    <phoneticPr fontId="16"/>
  </si>
  <si>
    <t>我孫子市</t>
    <rPh sb="0" eb="3">
      <t>アビコ</t>
    </rPh>
    <phoneticPr fontId="5"/>
  </si>
  <si>
    <t>&lt;1.34</t>
  </si>
  <si>
    <t>流山市</t>
    <rPh sb="0" eb="2">
      <t>ナガレヤマ</t>
    </rPh>
    <rPh sb="2" eb="3">
      <t>シ</t>
    </rPh>
    <phoneticPr fontId="16"/>
  </si>
  <si>
    <t>&lt;0.802</t>
  </si>
  <si>
    <t>&lt;0.850</t>
  </si>
  <si>
    <t>&lt;1.7</t>
  </si>
  <si>
    <t>&lt;0.881</t>
  </si>
  <si>
    <t>令和4年4月20日(第830報)</t>
    <phoneticPr fontId="16"/>
  </si>
  <si>
    <t>&lt;0.770</t>
    <phoneticPr fontId="16"/>
  </si>
  <si>
    <t>令和4年4月19日(第829報)</t>
    <phoneticPr fontId="16"/>
  </si>
  <si>
    <t>&lt;0.937</t>
  </si>
  <si>
    <t>&lt;0.870</t>
  </si>
  <si>
    <t>&lt;0.706</t>
  </si>
  <si>
    <t>&lt;1.6</t>
  </si>
  <si>
    <t>&lt;0.957</t>
  </si>
  <si>
    <t>&lt;0.821</t>
  </si>
  <si>
    <t>令和4年4月15日(第828報)</t>
    <phoneticPr fontId="16"/>
  </si>
  <si>
    <t>富津市</t>
    <rPh sb="0" eb="2">
      <t>フッツ</t>
    </rPh>
    <rPh sb="2" eb="3">
      <t>シ</t>
    </rPh>
    <phoneticPr fontId="16"/>
  </si>
  <si>
    <t>&lt;0.969</t>
    <phoneticPr fontId="16"/>
  </si>
  <si>
    <t>&lt;1.35</t>
    <phoneticPr fontId="16"/>
  </si>
  <si>
    <t>令和4年4月14日(第827報)</t>
    <phoneticPr fontId="16"/>
  </si>
  <si>
    <t>&lt;1.12</t>
    <phoneticPr fontId="16"/>
  </si>
  <si>
    <t>&lt;1.18</t>
    <phoneticPr fontId="16"/>
  </si>
  <si>
    <t>&lt;2.3</t>
    <phoneticPr fontId="16"/>
  </si>
  <si>
    <t>令和4年4月13日(第826報)</t>
    <phoneticPr fontId="16"/>
  </si>
  <si>
    <t>印西市</t>
    <phoneticPr fontId="5"/>
  </si>
  <si>
    <t>&lt;1.25</t>
    <phoneticPr fontId="16"/>
  </si>
  <si>
    <t>成田市</t>
    <rPh sb="0" eb="3">
      <t>ナリタシ</t>
    </rPh>
    <phoneticPr fontId="16"/>
  </si>
  <si>
    <t>&lt;1.19</t>
    <phoneticPr fontId="16"/>
  </si>
  <si>
    <t>令和4年4月12日(第825報)</t>
    <phoneticPr fontId="16"/>
  </si>
  <si>
    <t>栄町</t>
    <rPh sb="0" eb="2">
      <t>サカエマチ</t>
    </rPh>
    <phoneticPr fontId="5"/>
  </si>
  <si>
    <t>&lt;1.09</t>
  </si>
  <si>
    <t>船橋市</t>
    <rPh sb="0" eb="3">
      <t>フナバシシ</t>
    </rPh>
    <phoneticPr fontId="16"/>
  </si>
  <si>
    <t>&lt;0.552</t>
  </si>
  <si>
    <t>&lt;0.954</t>
  </si>
  <si>
    <t>&lt;1.39</t>
  </si>
  <si>
    <t>&lt;2.3</t>
  </si>
  <si>
    <t>習志野市</t>
    <rPh sb="0" eb="3">
      <t>ナラシノ</t>
    </rPh>
    <rPh sb="3" eb="4">
      <t>シ</t>
    </rPh>
    <phoneticPr fontId="16"/>
  </si>
  <si>
    <t>&lt;1.12</t>
  </si>
  <si>
    <t>&lt;1.22</t>
  </si>
  <si>
    <t>令和4年4月8日(第824報)</t>
    <phoneticPr fontId="16"/>
  </si>
  <si>
    <t>&lt;0.563</t>
    <phoneticPr fontId="16"/>
  </si>
  <si>
    <t>千葉市</t>
    <rPh sb="0" eb="2">
      <t>チバ</t>
    </rPh>
    <rPh sb="2" eb="3">
      <t>シ</t>
    </rPh>
    <phoneticPr fontId="16"/>
  </si>
  <si>
    <t>&lt;0.713</t>
    <phoneticPr fontId="16"/>
  </si>
  <si>
    <t>令和4年4月7日(第823報)</t>
    <phoneticPr fontId="16"/>
  </si>
  <si>
    <t>&lt;1.09</t>
    <phoneticPr fontId="16"/>
  </si>
  <si>
    <t>&lt;1.34</t>
    <phoneticPr fontId="16"/>
  </si>
  <si>
    <t>&lt;1.37</t>
    <phoneticPr fontId="16"/>
  </si>
  <si>
    <t>&lt;2.7</t>
    <phoneticPr fontId="16"/>
  </si>
  <si>
    <t>令和4年4月6日(第822報)</t>
    <phoneticPr fontId="16"/>
  </si>
  <si>
    <t>&lt;0.745</t>
  </si>
  <si>
    <t>&lt;0.828</t>
  </si>
  <si>
    <t>&lt;0.916</t>
  </si>
  <si>
    <t>横芝光町</t>
    <rPh sb="0" eb="2">
      <t>ヨコシバ</t>
    </rPh>
    <rPh sb="2" eb="3">
      <t>ヒカリ</t>
    </rPh>
    <rPh sb="3" eb="4">
      <t>マチ</t>
    </rPh>
    <phoneticPr fontId="16"/>
  </si>
  <si>
    <t>&lt;0.705</t>
  </si>
  <si>
    <t>令和4年4月5日(第821報)</t>
    <phoneticPr fontId="16"/>
  </si>
  <si>
    <t>印西市</t>
    <rPh sb="0" eb="2">
      <t>インザイ</t>
    </rPh>
    <rPh sb="2" eb="3">
      <t>シ</t>
    </rPh>
    <phoneticPr fontId="5"/>
  </si>
  <si>
    <t>令和4年4月1日(第820報)</t>
    <phoneticPr fontId="16"/>
  </si>
  <si>
    <t>白井市</t>
    <rPh sb="0" eb="2">
      <t>シロイ</t>
    </rPh>
    <rPh sb="2" eb="3">
      <t>シ</t>
    </rPh>
    <phoneticPr fontId="16"/>
  </si>
  <si>
    <t>令和4年3月30日(第819報)</t>
    <phoneticPr fontId="16"/>
  </si>
  <si>
    <t>我孫子市</t>
    <rPh sb="0" eb="3">
      <t>アビコ</t>
    </rPh>
    <rPh sb="3" eb="4">
      <t>シ</t>
    </rPh>
    <phoneticPr fontId="5"/>
  </si>
  <si>
    <t>&lt;1.33</t>
  </si>
  <si>
    <t>&lt;0.795</t>
  </si>
  <si>
    <t>八千代市</t>
    <rPh sb="0" eb="4">
      <t>ヤチヨシ</t>
    </rPh>
    <phoneticPr fontId="16"/>
  </si>
  <si>
    <t>&lt;0.779</t>
  </si>
  <si>
    <t>令和4年3月29日(第818報)</t>
    <phoneticPr fontId="16"/>
  </si>
  <si>
    <t>&lt;0.873</t>
    <phoneticPr fontId="16"/>
  </si>
  <si>
    <t>栄町</t>
    <rPh sb="0" eb="1">
      <t>サカエ</t>
    </rPh>
    <rPh sb="1" eb="2">
      <t>マチ</t>
    </rPh>
    <phoneticPr fontId="16"/>
  </si>
  <si>
    <t>&lt;1.22</t>
    <phoneticPr fontId="16"/>
  </si>
  <si>
    <t>&lt;1.38</t>
  </si>
  <si>
    <t>令和4年3月28日(第817報)</t>
    <phoneticPr fontId="16"/>
  </si>
  <si>
    <t>&lt;0.788</t>
    <phoneticPr fontId="16"/>
  </si>
  <si>
    <t>&lt;0.938</t>
    <phoneticPr fontId="16"/>
  </si>
  <si>
    <t>令和4年3月25日(第816報)</t>
    <phoneticPr fontId="16"/>
  </si>
  <si>
    <t>&lt;0.922</t>
    <phoneticPr fontId="16"/>
  </si>
  <si>
    <t>令和4年3月24日(第815報)</t>
    <phoneticPr fontId="16"/>
  </si>
  <si>
    <t>成田市</t>
    <rPh sb="0" eb="2">
      <t>ナリタ</t>
    </rPh>
    <rPh sb="2" eb="3">
      <t>シ</t>
    </rPh>
    <phoneticPr fontId="5"/>
  </si>
  <si>
    <t>我孫子市</t>
    <rPh sb="0" eb="3">
      <t>アビコ</t>
    </rPh>
    <rPh sb="3" eb="4">
      <t>シ</t>
    </rPh>
    <phoneticPr fontId="16"/>
  </si>
  <si>
    <t>栄町</t>
  </si>
  <si>
    <t>&lt;1.24</t>
    <phoneticPr fontId="16"/>
  </si>
  <si>
    <t>&lt;1.36</t>
    <phoneticPr fontId="16"/>
  </si>
  <si>
    <t>八千代市</t>
    <rPh sb="0" eb="3">
      <t>ヤチヨ</t>
    </rPh>
    <rPh sb="3" eb="4">
      <t>シ</t>
    </rPh>
    <phoneticPr fontId="5"/>
  </si>
  <si>
    <t>&lt;1.23</t>
    <phoneticPr fontId="16"/>
  </si>
  <si>
    <t>令和4年3月23日(第814報)</t>
    <phoneticPr fontId="16"/>
  </si>
  <si>
    <t>&lt;0.954</t>
    <phoneticPr fontId="16"/>
  </si>
  <si>
    <t>令和4年3月18日(第813報)</t>
    <phoneticPr fontId="16"/>
  </si>
  <si>
    <t>&lt;0.914</t>
    <phoneticPr fontId="16"/>
  </si>
  <si>
    <t>令和4年3月17日(第812報)</t>
    <phoneticPr fontId="16"/>
  </si>
  <si>
    <t>&lt;0.885</t>
    <phoneticPr fontId="16"/>
  </si>
  <si>
    <t>&lt;0.680</t>
    <phoneticPr fontId="16"/>
  </si>
  <si>
    <t>令和4年3月16日(第811報)</t>
    <phoneticPr fontId="16"/>
  </si>
  <si>
    <t>令和4年3月15日(第810報)</t>
    <phoneticPr fontId="16"/>
  </si>
  <si>
    <t>山武市</t>
    <rPh sb="0" eb="2">
      <t>サンム</t>
    </rPh>
    <rPh sb="2" eb="3">
      <t>シ</t>
    </rPh>
    <phoneticPr fontId="16"/>
  </si>
  <si>
    <t>令和4年3月11日(第809報)</t>
    <phoneticPr fontId="16"/>
  </si>
  <si>
    <t>&lt;0.729</t>
    <phoneticPr fontId="16"/>
  </si>
  <si>
    <t>&lt;0.957</t>
    <phoneticPr fontId="16"/>
  </si>
  <si>
    <t>&lt;0.948</t>
    <phoneticPr fontId="16"/>
  </si>
  <si>
    <t>長柄町</t>
    <rPh sb="0" eb="2">
      <t>ナガラ</t>
    </rPh>
    <rPh sb="2" eb="3">
      <t>マチ</t>
    </rPh>
    <phoneticPr fontId="16"/>
  </si>
  <si>
    <t>令和4年3月9日(第808報)</t>
    <phoneticPr fontId="16"/>
  </si>
  <si>
    <t>施設栽培</t>
  </si>
  <si>
    <t>&lt;0.686</t>
  </si>
  <si>
    <t>&lt;0.855</t>
  </si>
  <si>
    <t>佐倉市</t>
    <rPh sb="0" eb="2">
      <t>サクラ</t>
    </rPh>
    <rPh sb="2" eb="3">
      <t>シ</t>
    </rPh>
    <phoneticPr fontId="16"/>
  </si>
  <si>
    <t>&lt;1.35</t>
  </si>
  <si>
    <t>令和4年3月8日(第807報)</t>
    <phoneticPr fontId="16"/>
  </si>
  <si>
    <t>&lt;1.40</t>
  </si>
  <si>
    <t>&lt;1.15</t>
  </si>
  <si>
    <t>&lt;0.917</t>
  </si>
  <si>
    <t>令和4年3月4日(第806報)</t>
    <phoneticPr fontId="16"/>
  </si>
  <si>
    <t>令和4年3月3日(第805報)</t>
    <phoneticPr fontId="16"/>
  </si>
  <si>
    <t>&lt;0.974</t>
  </si>
  <si>
    <t>令和4年2月25日(第804報)</t>
    <phoneticPr fontId="16"/>
  </si>
  <si>
    <t>&lt;0.966</t>
    <phoneticPr fontId="16"/>
  </si>
  <si>
    <t>令和4年2月22日(第803報)</t>
    <phoneticPr fontId="16"/>
  </si>
  <si>
    <t>富津市</t>
    <rPh sb="0" eb="3">
      <t>フッツシ</t>
    </rPh>
    <phoneticPr fontId="16"/>
  </si>
  <si>
    <t>&lt;0.843</t>
  </si>
  <si>
    <t>&lt;1.02</t>
  </si>
  <si>
    <t>&lt;0.910</t>
  </si>
  <si>
    <t>令和4年2月17日(第802報)</t>
    <phoneticPr fontId="16"/>
  </si>
  <si>
    <t>&lt;0.700</t>
    <phoneticPr fontId="16"/>
  </si>
  <si>
    <t>令和4年1月21日(第801報)</t>
    <phoneticPr fontId="16"/>
  </si>
  <si>
    <t>市川市</t>
    <rPh sb="0" eb="3">
      <t>イチカワシ</t>
    </rPh>
    <phoneticPr fontId="16"/>
  </si>
  <si>
    <t>香取市</t>
    <rPh sb="0" eb="2">
      <t>カトリ</t>
    </rPh>
    <rPh sb="2" eb="3">
      <t>シ</t>
    </rPh>
    <phoneticPr fontId="16"/>
  </si>
  <si>
    <t>&lt;0.631</t>
    <phoneticPr fontId="16"/>
  </si>
  <si>
    <t>令和4年1月20日(第800報)</t>
    <phoneticPr fontId="16"/>
  </si>
  <si>
    <t>&lt;0.836</t>
    <phoneticPr fontId="16"/>
  </si>
  <si>
    <t>&lt;0.854</t>
    <phoneticPr fontId="16"/>
  </si>
  <si>
    <t>&lt;0.720</t>
    <phoneticPr fontId="16"/>
  </si>
  <si>
    <t>令和3年12月24日(第799報)</t>
    <phoneticPr fontId="16"/>
  </si>
  <si>
    <t>山武市</t>
    <rPh sb="0" eb="2">
      <t>サンム</t>
    </rPh>
    <rPh sb="2" eb="3">
      <t>シ</t>
    </rPh>
    <phoneticPr fontId="5"/>
  </si>
  <si>
    <t>令和3年12月21日(第798報)</t>
    <phoneticPr fontId="16"/>
  </si>
  <si>
    <t>千葉市</t>
    <rPh sb="0" eb="2">
      <t>チバ</t>
    </rPh>
    <rPh sb="2" eb="3">
      <t>シ</t>
    </rPh>
    <phoneticPr fontId="5"/>
  </si>
  <si>
    <t>令和3年12月16日(第797報)</t>
    <phoneticPr fontId="16"/>
  </si>
  <si>
    <t>鴨川市</t>
    <rPh sb="0" eb="2">
      <t>カモガワ</t>
    </rPh>
    <rPh sb="2" eb="3">
      <t>シ</t>
    </rPh>
    <phoneticPr fontId="5"/>
  </si>
  <si>
    <t>&lt;0.469</t>
  </si>
  <si>
    <t>&lt;0.846</t>
  </si>
  <si>
    <t>&lt;1.3</t>
  </si>
  <si>
    <t>令和3年12月15日(第796報)</t>
    <phoneticPr fontId="16"/>
  </si>
  <si>
    <t>袖ケ浦市</t>
    <rPh sb="0" eb="3">
      <t>ソデガウラ</t>
    </rPh>
    <rPh sb="3" eb="4">
      <t>シ</t>
    </rPh>
    <phoneticPr fontId="16"/>
  </si>
  <si>
    <t>&lt;0.696</t>
  </si>
  <si>
    <t>&lt;0.860</t>
  </si>
  <si>
    <t>&lt;0.747</t>
  </si>
  <si>
    <t>令和3年12月13日(第795報)</t>
    <phoneticPr fontId="16"/>
  </si>
  <si>
    <t>茂原市</t>
    <rPh sb="0" eb="3">
      <t>モバラシ</t>
    </rPh>
    <phoneticPr fontId="5"/>
  </si>
  <si>
    <t>&lt;0.607</t>
    <phoneticPr fontId="16"/>
  </si>
  <si>
    <t>令和3年12月9日(第794報)</t>
    <phoneticPr fontId="16"/>
  </si>
  <si>
    <t>&lt;0.955</t>
    <phoneticPr fontId="16"/>
  </si>
  <si>
    <t>&lt;0.644</t>
    <phoneticPr fontId="16"/>
  </si>
  <si>
    <t>令和3年12月6日(第793報)</t>
    <phoneticPr fontId="16"/>
  </si>
  <si>
    <t>神崎町</t>
    <rPh sb="0" eb="2">
      <t>コウザキ</t>
    </rPh>
    <phoneticPr fontId="5"/>
  </si>
  <si>
    <t>&lt;0.871</t>
  </si>
  <si>
    <t>令和3年12月2日(第792報)</t>
    <phoneticPr fontId="16"/>
  </si>
  <si>
    <t>長南町</t>
    <phoneticPr fontId="5"/>
  </si>
  <si>
    <t>令和3年12月1日(第791報)</t>
    <phoneticPr fontId="16"/>
  </si>
  <si>
    <t>市原市</t>
    <rPh sb="0" eb="2">
      <t>イチハラ</t>
    </rPh>
    <rPh sb="2" eb="3">
      <t>シ</t>
    </rPh>
    <phoneticPr fontId="16"/>
  </si>
  <si>
    <t>&lt;0.835</t>
    <phoneticPr fontId="16"/>
  </si>
  <si>
    <t>令和3年11月26日(第790報)</t>
    <phoneticPr fontId="16"/>
  </si>
  <si>
    <t>令和3年11月25日(第789報)</t>
    <phoneticPr fontId="16"/>
  </si>
  <si>
    <t>&lt;0.722</t>
  </si>
  <si>
    <t>&lt;0.714</t>
  </si>
  <si>
    <t>山武市</t>
    <rPh sb="0" eb="2">
      <t>サンム</t>
    </rPh>
    <rPh sb="2" eb="3">
      <t>シ</t>
    </rPh>
    <phoneticPr fontId="5"/>
  </si>
  <si>
    <t>&lt;1.06</t>
  </si>
  <si>
    <t>令和3年11月19日(第788報)</t>
    <phoneticPr fontId="16"/>
  </si>
  <si>
    <t>富里市</t>
    <rPh sb="0" eb="2">
      <t>トミサト</t>
    </rPh>
    <rPh sb="2" eb="3">
      <t>シ</t>
    </rPh>
    <phoneticPr fontId="16"/>
  </si>
  <si>
    <t>令和3年11月18日(第787報)</t>
    <phoneticPr fontId="16"/>
  </si>
  <si>
    <t>&lt;0.847</t>
    <phoneticPr fontId="16"/>
  </si>
  <si>
    <t>令和3年11月12日(第786報)</t>
    <phoneticPr fontId="16"/>
  </si>
  <si>
    <t>&lt;0.773</t>
    <phoneticPr fontId="16"/>
  </si>
  <si>
    <t>&lt;0.826</t>
    <phoneticPr fontId="16"/>
  </si>
  <si>
    <t>&lt;1.6</t>
    <phoneticPr fontId="16"/>
  </si>
  <si>
    <t>令和3年11月10日(第785報)</t>
    <phoneticPr fontId="16"/>
  </si>
  <si>
    <t>&lt;0.840</t>
  </si>
  <si>
    <t>&lt;0.844</t>
  </si>
  <si>
    <t>野田市</t>
    <rPh sb="0" eb="3">
      <t>ノダシ</t>
    </rPh>
    <phoneticPr fontId="16"/>
  </si>
  <si>
    <t>&lt;0.806</t>
  </si>
  <si>
    <t>千葉市</t>
    <rPh sb="0" eb="3">
      <t>チバシ</t>
    </rPh>
    <phoneticPr fontId="5"/>
  </si>
  <si>
    <t>&lt;0.684</t>
  </si>
  <si>
    <t>令和3年11月9日(第784報)</t>
    <phoneticPr fontId="16"/>
  </si>
  <si>
    <t>大多喜町</t>
    <rPh sb="0" eb="4">
      <t>オオタキマチ</t>
    </rPh>
    <phoneticPr fontId="5"/>
  </si>
  <si>
    <t>&lt;1.16</t>
  </si>
  <si>
    <t>いすみ市</t>
    <phoneticPr fontId="5"/>
  </si>
  <si>
    <t>&lt;0.984</t>
  </si>
  <si>
    <t>&lt;2.4</t>
  </si>
  <si>
    <t>いすみ市</t>
    <rPh sb="3" eb="4">
      <t>シ</t>
    </rPh>
    <phoneticPr fontId="5"/>
  </si>
  <si>
    <t>&lt;1.23</t>
  </si>
  <si>
    <t>富里市</t>
    <rPh sb="0" eb="2">
      <t>トミサト</t>
    </rPh>
    <rPh sb="2" eb="3">
      <t>シ</t>
    </rPh>
    <phoneticPr fontId="5"/>
  </si>
  <si>
    <t>&lt;1.32</t>
  </si>
  <si>
    <t>&lt;2.7</t>
  </si>
  <si>
    <t>令和3年11月8日(第783報)</t>
    <phoneticPr fontId="16"/>
  </si>
  <si>
    <t>&lt;0.734</t>
    <phoneticPr fontId="16"/>
  </si>
  <si>
    <t>令和3年11月5日(第782報)</t>
    <phoneticPr fontId="16"/>
  </si>
  <si>
    <t>御宿町</t>
    <rPh sb="0" eb="3">
      <t>オンジュクマチ</t>
    </rPh>
    <phoneticPr fontId="16"/>
  </si>
  <si>
    <t>&lt;1.30</t>
  </si>
  <si>
    <t>八街市</t>
    <rPh sb="0" eb="3">
      <t>ヤチマタシ</t>
    </rPh>
    <phoneticPr fontId="16"/>
  </si>
  <si>
    <t>&lt;0.737</t>
  </si>
  <si>
    <t>令和3年11月4日(第781報)</t>
    <phoneticPr fontId="16"/>
  </si>
  <si>
    <t>&lt;0.971</t>
  </si>
  <si>
    <t>長生村</t>
    <rPh sb="0" eb="2">
      <t>チョウセイ</t>
    </rPh>
    <rPh sb="2" eb="3">
      <t>ムラ</t>
    </rPh>
    <phoneticPr fontId="16"/>
  </si>
  <si>
    <t>睦沢町</t>
    <rPh sb="0" eb="3">
      <t>ムツサワマチ</t>
    </rPh>
    <phoneticPr fontId="16"/>
  </si>
  <si>
    <t>&lt;1.17</t>
  </si>
  <si>
    <t>&lt;1.20</t>
  </si>
  <si>
    <t>一宮町</t>
    <rPh sb="0" eb="2">
      <t>イチノミヤ</t>
    </rPh>
    <rPh sb="2" eb="3">
      <t>マチ</t>
    </rPh>
    <phoneticPr fontId="5"/>
  </si>
  <si>
    <t>令和3年11月2日(第780報)</t>
    <phoneticPr fontId="16"/>
  </si>
  <si>
    <t>勝浦市</t>
    <rPh sb="0" eb="2">
      <t>カツウラ</t>
    </rPh>
    <rPh sb="2" eb="3">
      <t>シ</t>
    </rPh>
    <phoneticPr fontId="16"/>
  </si>
  <si>
    <t>&lt;1.19</t>
  </si>
  <si>
    <t>&lt;1.05</t>
  </si>
  <si>
    <t>成田市</t>
    <rPh sb="0" eb="2">
      <t>ナリタ</t>
    </rPh>
    <rPh sb="2" eb="3">
      <t>シ</t>
    </rPh>
    <phoneticPr fontId="16"/>
  </si>
  <si>
    <t>令和3年10月29日(第779報)</t>
    <phoneticPr fontId="16"/>
  </si>
  <si>
    <t>鋸南町</t>
    <rPh sb="0" eb="3">
      <t>キョナンマチ</t>
    </rPh>
    <phoneticPr fontId="16"/>
  </si>
  <si>
    <t>令和3年10月28日(第778報)</t>
    <phoneticPr fontId="16"/>
  </si>
  <si>
    <t>&lt;0.912</t>
    <phoneticPr fontId="5"/>
  </si>
  <si>
    <t>令和3年10月27日(第777報)</t>
    <phoneticPr fontId="16"/>
  </si>
  <si>
    <t>大網白里市</t>
    <rPh sb="0" eb="4">
      <t>オオアミシラサト</t>
    </rPh>
    <rPh sb="4" eb="5">
      <t>シ</t>
    </rPh>
    <phoneticPr fontId="16"/>
  </si>
  <si>
    <t>&lt;1.28</t>
  </si>
  <si>
    <t>令和3年10月26日(第776報)</t>
    <phoneticPr fontId="16"/>
  </si>
  <si>
    <t>館山市</t>
    <rPh sb="0" eb="2">
      <t>タテヤマ</t>
    </rPh>
    <rPh sb="2" eb="3">
      <t>シ</t>
    </rPh>
    <phoneticPr fontId="16"/>
  </si>
  <si>
    <t>館山市</t>
    <rPh sb="0" eb="3">
      <t>タテヤマシ</t>
    </rPh>
    <phoneticPr fontId="16"/>
  </si>
  <si>
    <t>&lt;0.739</t>
  </si>
  <si>
    <t>令和3年10月14日(第775報)</t>
    <phoneticPr fontId="16"/>
  </si>
  <si>
    <t>旭市</t>
    <rPh sb="0" eb="2">
      <t>アサヒシ</t>
    </rPh>
    <phoneticPr fontId="16"/>
  </si>
  <si>
    <t>&lt;1.10</t>
  </si>
  <si>
    <t>東庄町</t>
    <rPh sb="0" eb="3">
      <t>トウノショウマチ</t>
    </rPh>
    <phoneticPr fontId="16"/>
  </si>
  <si>
    <t>&lt;0.911</t>
  </si>
  <si>
    <t>令和3年10月13日(第774報)</t>
    <phoneticPr fontId="5"/>
  </si>
  <si>
    <t>&lt;1.21</t>
    <phoneticPr fontId="16"/>
  </si>
  <si>
    <t>茂原市</t>
    <rPh sb="0" eb="2">
      <t>モバラ</t>
    </rPh>
    <rPh sb="2" eb="3">
      <t>シ</t>
    </rPh>
    <phoneticPr fontId="5"/>
  </si>
  <si>
    <t>&lt;0.932</t>
    <phoneticPr fontId="16"/>
  </si>
  <si>
    <t>東金市</t>
    <rPh sb="0" eb="2">
      <t>トウガネ</t>
    </rPh>
    <rPh sb="2" eb="3">
      <t>シ</t>
    </rPh>
    <phoneticPr fontId="5"/>
  </si>
  <si>
    <t>&lt;0.627</t>
    <phoneticPr fontId="16"/>
  </si>
  <si>
    <t>匝瑳市</t>
    <rPh sb="0" eb="2">
      <t>ソウサ</t>
    </rPh>
    <rPh sb="2" eb="3">
      <t>シ</t>
    </rPh>
    <phoneticPr fontId="16"/>
  </si>
  <si>
    <t>匝瑳市</t>
    <rPh sb="0" eb="2">
      <t>ソウサ</t>
    </rPh>
    <rPh sb="2" eb="3">
      <t>シ</t>
    </rPh>
    <phoneticPr fontId="5"/>
  </si>
  <si>
    <t>[</t>
    <phoneticPr fontId="16"/>
  </si>
  <si>
    <t>令和3年10月12日(第773報)</t>
    <phoneticPr fontId="16"/>
  </si>
  <si>
    <t>袖ケ浦市</t>
    <rPh sb="0" eb="4">
      <t>ソデガウラシ</t>
    </rPh>
    <phoneticPr fontId="16"/>
  </si>
  <si>
    <t>&lt;0.997</t>
    <phoneticPr fontId="16"/>
  </si>
  <si>
    <t>長南町</t>
    <rPh sb="0" eb="2">
      <t>チョウナン</t>
    </rPh>
    <rPh sb="2" eb="3">
      <t>マチ</t>
    </rPh>
    <phoneticPr fontId="16"/>
  </si>
  <si>
    <t>多古町</t>
    <rPh sb="0" eb="3">
      <t>タコマチ</t>
    </rPh>
    <phoneticPr fontId="16"/>
  </si>
  <si>
    <t>令和3年10月11日(第772報)</t>
    <phoneticPr fontId="16"/>
  </si>
  <si>
    <t>大多喜町</t>
    <rPh sb="0" eb="4">
      <t>オオタキマチ</t>
    </rPh>
    <phoneticPr fontId="16"/>
  </si>
  <si>
    <t>&lt;0.874</t>
    <phoneticPr fontId="16"/>
  </si>
  <si>
    <t>令和3年10月8日(第771報)</t>
    <phoneticPr fontId="16"/>
  </si>
  <si>
    <t>南房総市</t>
    <rPh sb="0" eb="1">
      <t>ミナミ</t>
    </rPh>
    <rPh sb="1" eb="3">
      <t>ボウソウ</t>
    </rPh>
    <rPh sb="3" eb="4">
      <t>シ</t>
    </rPh>
    <phoneticPr fontId="16"/>
  </si>
  <si>
    <t>&lt;1.13</t>
    <phoneticPr fontId="16"/>
  </si>
  <si>
    <t>令和3年9月28日(第770報)</t>
    <phoneticPr fontId="16"/>
  </si>
  <si>
    <t>柏市</t>
    <rPh sb="0" eb="1">
      <t>カシワ</t>
    </rPh>
    <rPh sb="1" eb="2">
      <t>シ</t>
    </rPh>
    <phoneticPr fontId="16"/>
  </si>
  <si>
    <t>令和3年9月24日(第769報)</t>
    <phoneticPr fontId="16"/>
  </si>
  <si>
    <t>東金市</t>
    <rPh sb="0" eb="2">
      <t>トウガネ</t>
    </rPh>
    <rPh sb="2" eb="3">
      <t>シ</t>
    </rPh>
    <phoneticPr fontId="16"/>
  </si>
  <si>
    <t>&lt;1.27</t>
    <phoneticPr fontId="16"/>
  </si>
  <si>
    <t>令和3年9月17日(第768報)</t>
    <phoneticPr fontId="16"/>
  </si>
  <si>
    <t>鴨川市</t>
    <rPh sb="0" eb="2">
      <t>カモガワ</t>
    </rPh>
    <rPh sb="2" eb="3">
      <t>シ</t>
    </rPh>
    <phoneticPr fontId="16"/>
  </si>
  <si>
    <t>&lt;1.30</t>
    <phoneticPr fontId="16"/>
  </si>
  <si>
    <t>令和3年9月16日(第767報)</t>
    <phoneticPr fontId="16"/>
  </si>
  <si>
    <t>&lt;0.744</t>
    <phoneticPr fontId="16"/>
  </si>
  <si>
    <t>&lt;0.838</t>
  </si>
  <si>
    <t>&lt;1.9</t>
  </si>
  <si>
    <t>令和3年9月14日(第766報)</t>
    <phoneticPr fontId="16"/>
  </si>
  <si>
    <t>&lt;0.747</t>
    <phoneticPr fontId="16"/>
  </si>
  <si>
    <t>&lt;0.915</t>
    <phoneticPr fontId="5"/>
  </si>
  <si>
    <t>&lt;1.7</t>
    <phoneticPr fontId="5"/>
  </si>
  <si>
    <t>令和3年8月26日(第765報)</t>
    <phoneticPr fontId="16"/>
  </si>
  <si>
    <t>&lt;0.830</t>
    <phoneticPr fontId="16"/>
  </si>
  <si>
    <t>令和3年7月20日(第764報)</t>
    <phoneticPr fontId="16"/>
  </si>
  <si>
    <t>&lt;0.784</t>
    <phoneticPr fontId="16"/>
  </si>
  <si>
    <t>令和3年7月15日(第763報)</t>
    <phoneticPr fontId="16"/>
  </si>
  <si>
    <t>&lt;0.647</t>
    <phoneticPr fontId="16"/>
  </si>
  <si>
    <t>令和3年7月2日(第762報)</t>
    <phoneticPr fontId="16"/>
  </si>
  <si>
    <t>令和3年6月24日(第761報)</t>
    <phoneticPr fontId="16"/>
  </si>
  <si>
    <t>令和3年6月23日(第760報)</t>
    <phoneticPr fontId="16"/>
  </si>
  <si>
    <t>&lt;0.757</t>
  </si>
  <si>
    <t>&lt;1.5</t>
  </si>
  <si>
    <t>令和3年6月17日(第759報)</t>
    <phoneticPr fontId="16"/>
  </si>
  <si>
    <t>&lt;0.979</t>
    <phoneticPr fontId="16"/>
  </si>
  <si>
    <t>令和3年6月16日(第758報)</t>
    <phoneticPr fontId="16"/>
  </si>
  <si>
    <t>&lt;1.05</t>
    <phoneticPr fontId="16"/>
  </si>
  <si>
    <t>令和3年6月15日(第757報)</t>
    <phoneticPr fontId="16"/>
  </si>
  <si>
    <t>&lt;1.01</t>
    <phoneticPr fontId="16"/>
  </si>
  <si>
    <t>令和3年6月10日(第756報)</t>
    <phoneticPr fontId="16"/>
  </si>
  <si>
    <t>&lt;0.956</t>
    <phoneticPr fontId="16"/>
  </si>
  <si>
    <t>令和3年6月9日(第755報)</t>
    <phoneticPr fontId="16"/>
  </si>
  <si>
    <t>&lt;0.934</t>
    <phoneticPr fontId="16"/>
  </si>
  <si>
    <t>令和3年6月4日(第754報)</t>
    <phoneticPr fontId="16"/>
  </si>
  <si>
    <t>&lt;0.834</t>
    <phoneticPr fontId="16"/>
  </si>
  <si>
    <t>&lt;0.951</t>
    <phoneticPr fontId="16"/>
  </si>
  <si>
    <t>&lt;1.8</t>
    <phoneticPr fontId="16"/>
  </si>
  <si>
    <t>令和3年6月2日(第753報)</t>
    <phoneticPr fontId="16"/>
  </si>
  <si>
    <t>&lt;0.962</t>
  </si>
  <si>
    <t>&lt;1.27</t>
  </si>
  <si>
    <t>令和3年5月26日(第752報)</t>
    <phoneticPr fontId="16"/>
  </si>
  <si>
    <t>&lt;2.4</t>
    <phoneticPr fontId="16"/>
  </si>
  <si>
    <t>令和3年5月25日(第751報)</t>
    <phoneticPr fontId="16"/>
  </si>
  <si>
    <t>令和3年5月20日(第750報)</t>
    <phoneticPr fontId="16"/>
  </si>
  <si>
    <t>&lt;0.812</t>
  </si>
  <si>
    <t>&lt;0.930</t>
  </si>
  <si>
    <t>令和3年5月19日(第749報)</t>
    <phoneticPr fontId="16"/>
  </si>
  <si>
    <t>山武市</t>
    <rPh sb="0" eb="3">
      <t>サンムシ</t>
    </rPh>
    <phoneticPr fontId="16"/>
  </si>
  <si>
    <t>&lt;1.11</t>
    <phoneticPr fontId="16"/>
  </si>
  <si>
    <t>令和3年5月12日(第748報)</t>
    <phoneticPr fontId="16"/>
  </si>
  <si>
    <t>&lt;0.790</t>
  </si>
  <si>
    <t>令和3年4月30日(第747報)</t>
    <phoneticPr fontId="16"/>
  </si>
  <si>
    <t>&lt;0.695</t>
    <phoneticPr fontId="5"/>
  </si>
  <si>
    <t>&lt;0.841</t>
    <phoneticPr fontId="16"/>
  </si>
  <si>
    <t>&lt;1.38</t>
    <phoneticPr fontId="5"/>
  </si>
  <si>
    <t>&lt;1.39</t>
    <phoneticPr fontId="5"/>
  </si>
  <si>
    <t>令和3年4月28日(第746報)</t>
    <phoneticPr fontId="16"/>
  </si>
  <si>
    <t>印西市</t>
    <rPh sb="0" eb="3">
      <t>インザイシ</t>
    </rPh>
    <phoneticPr fontId="16"/>
  </si>
  <si>
    <t>&lt;1.24</t>
  </si>
  <si>
    <t>&lt;1.13</t>
  </si>
  <si>
    <t>&lt;0.995</t>
  </si>
  <si>
    <t xml:space="preserve">&lt;2.6 </t>
  </si>
  <si>
    <t>&lt;0.991</t>
  </si>
  <si>
    <t>令和3年4月27日(第745報)</t>
    <phoneticPr fontId="5"/>
  </si>
  <si>
    <t>木更津市</t>
    <phoneticPr fontId="16"/>
  </si>
  <si>
    <t>&lt;1.33</t>
    <phoneticPr fontId="5"/>
  </si>
  <si>
    <t>&lt;0.996</t>
    <phoneticPr fontId="5"/>
  </si>
  <si>
    <t>&lt;1.22</t>
    <phoneticPr fontId="5"/>
  </si>
  <si>
    <t>&lt;1.10</t>
    <phoneticPr fontId="5"/>
  </si>
  <si>
    <t>船橋市</t>
    <rPh sb="0" eb="3">
      <t>フナバシシ</t>
    </rPh>
    <phoneticPr fontId="5"/>
  </si>
  <si>
    <t>長生村</t>
  </si>
  <si>
    <t>&lt;1.08</t>
    <phoneticPr fontId="5"/>
  </si>
  <si>
    <t>&lt;0.856</t>
    <phoneticPr fontId="5"/>
  </si>
  <si>
    <t>&lt;1.9</t>
    <phoneticPr fontId="5"/>
  </si>
  <si>
    <t>令和3年4月23日(第744報)</t>
    <phoneticPr fontId="16"/>
  </si>
  <si>
    <t>令和3年4月22日(第743報)</t>
    <phoneticPr fontId="16"/>
  </si>
  <si>
    <t>&lt;1.04</t>
    <phoneticPr fontId="16"/>
  </si>
  <si>
    <t>令和3年4月21日(第742報)</t>
    <phoneticPr fontId="16"/>
  </si>
  <si>
    <t>&lt;0.833</t>
  </si>
  <si>
    <t>令和3年4月20日(第741報)</t>
    <phoneticPr fontId="16"/>
  </si>
  <si>
    <t>&lt;0.923</t>
  </si>
  <si>
    <t>&lt;0.726</t>
  </si>
  <si>
    <t>芝山町</t>
    <rPh sb="0" eb="3">
      <t>シバヤママチ</t>
    </rPh>
    <phoneticPr fontId="16"/>
  </si>
  <si>
    <t>&lt;0.753</t>
  </si>
  <si>
    <t>&lt;0.798</t>
  </si>
  <si>
    <t>令和3年4月14日(第740報)</t>
    <phoneticPr fontId="16"/>
  </si>
  <si>
    <t>&lt;0.956</t>
  </si>
  <si>
    <t>白井市</t>
    <rPh sb="0" eb="2">
      <t>シロイ</t>
    </rPh>
    <rPh sb="2" eb="3">
      <t>シ</t>
    </rPh>
    <phoneticPr fontId="5"/>
  </si>
  <si>
    <t>&lt;0.940</t>
  </si>
  <si>
    <t>流山市</t>
    <rPh sb="0" eb="2">
      <t>ナガレヤマ</t>
    </rPh>
    <phoneticPr fontId="5"/>
  </si>
  <si>
    <t>&lt;0.875</t>
  </si>
  <si>
    <t>令和3年4月13日(第739報)</t>
    <phoneticPr fontId="16"/>
  </si>
  <si>
    <t>&lt;0.865</t>
  </si>
  <si>
    <t>&lt;1.07</t>
  </si>
  <si>
    <t>&lt;0.873</t>
  </si>
  <si>
    <t>&lt;0.731</t>
  </si>
  <si>
    <t>令和3年4月9日(第738報)</t>
    <phoneticPr fontId="16"/>
  </si>
  <si>
    <t>&lt;1.10</t>
    <phoneticPr fontId="16"/>
  </si>
  <si>
    <t>令和3年4月8日(第737報)</t>
    <phoneticPr fontId="5"/>
  </si>
  <si>
    <t>君津市</t>
    <rPh sb="0" eb="3">
      <t>キミツシ</t>
    </rPh>
    <phoneticPr fontId="5"/>
  </si>
  <si>
    <t>&lt;0.685</t>
    <phoneticPr fontId="16"/>
  </si>
  <si>
    <t>君津市</t>
    <rPh sb="0" eb="2">
      <t>キミツ</t>
    </rPh>
    <rPh sb="2" eb="3">
      <t>シ</t>
    </rPh>
    <phoneticPr fontId="5"/>
  </si>
  <si>
    <t>&lt;0.851</t>
    <phoneticPr fontId="16"/>
  </si>
  <si>
    <t>&lt;1.32</t>
    <phoneticPr fontId="16"/>
  </si>
  <si>
    <t>&lt;2.2</t>
    <phoneticPr fontId="16"/>
  </si>
  <si>
    <t>流山市</t>
    <rPh sb="0" eb="1">
      <t>ナガ</t>
    </rPh>
    <rPh sb="2" eb="3">
      <t>シ</t>
    </rPh>
    <phoneticPr fontId="5"/>
  </si>
  <si>
    <t>令和3年4月7日(第736報)</t>
    <phoneticPr fontId="16"/>
  </si>
  <si>
    <t>印西市</t>
    <rPh sb="0" eb="3">
      <t>インザイシ</t>
    </rPh>
    <phoneticPr fontId="5"/>
  </si>
  <si>
    <t>令和3年4月6日(第735報)</t>
    <phoneticPr fontId="16"/>
  </si>
  <si>
    <t>&lt;0.778</t>
    <phoneticPr fontId="16"/>
  </si>
  <si>
    <t>&lt;0.678</t>
    <phoneticPr fontId="16"/>
  </si>
  <si>
    <t>&lt;0.987</t>
    <phoneticPr fontId="16"/>
  </si>
  <si>
    <t>令和3年4月2日(第734報)</t>
    <phoneticPr fontId="5"/>
  </si>
  <si>
    <t>栄町</t>
    <rPh sb="0" eb="1">
      <t>サカエ</t>
    </rPh>
    <rPh sb="1" eb="2">
      <t>マチ</t>
    </rPh>
    <phoneticPr fontId="5"/>
  </si>
  <si>
    <t>&lt;1.46</t>
  </si>
  <si>
    <t>&lt;1.01</t>
  </si>
  <si>
    <t>&lt;0.880</t>
  </si>
  <si>
    <t>&lt;1.11</t>
  </si>
  <si>
    <t>芝山町</t>
    <rPh sb="0" eb="2">
      <t>シバヤマ</t>
    </rPh>
    <rPh sb="2" eb="3">
      <t>マチ</t>
    </rPh>
    <phoneticPr fontId="5"/>
  </si>
  <si>
    <t>&lt;1.29</t>
  </si>
  <si>
    <t>令和3年3月30日(第733報)</t>
    <phoneticPr fontId="16"/>
  </si>
  <si>
    <t>&lt;0.827</t>
  </si>
  <si>
    <t>千葉市</t>
    <rPh sb="0" eb="2">
      <t>チバ</t>
    </rPh>
    <rPh sb="2" eb="3">
      <t>シ</t>
    </rPh>
    <phoneticPr fontId="5"/>
  </si>
  <si>
    <t>&lt;1.21</t>
  </si>
  <si>
    <t>令和3年3月26日(第732報)</t>
    <rPh sb="0" eb="2">
      <t>レイワ</t>
    </rPh>
    <rPh sb="3" eb="4">
      <t>ネン</t>
    </rPh>
    <rPh sb="5" eb="6">
      <t>ガツ</t>
    </rPh>
    <rPh sb="8" eb="9">
      <t>ニチ</t>
    </rPh>
    <rPh sb="10" eb="11">
      <t>ダイ</t>
    </rPh>
    <rPh sb="14" eb="15">
      <t>ホウ</t>
    </rPh>
    <phoneticPr fontId="16"/>
  </si>
  <si>
    <t>令和3年3月24日(第731報)</t>
    <phoneticPr fontId="5"/>
  </si>
  <si>
    <t>&lt;0.800</t>
  </si>
  <si>
    <t>令和3年3月23日(第730報)</t>
    <phoneticPr fontId="16"/>
  </si>
  <si>
    <t>印西市</t>
    <rPh sb="0" eb="2">
      <t>インザイ</t>
    </rPh>
    <phoneticPr fontId="16"/>
  </si>
  <si>
    <t>&lt;1.03</t>
  </si>
  <si>
    <t>船橋市</t>
    <rPh sb="0" eb="2">
      <t>フナバシ</t>
    </rPh>
    <rPh sb="2" eb="3">
      <t>シ</t>
    </rPh>
    <phoneticPr fontId="5"/>
  </si>
  <si>
    <t>&lt;0.948</t>
  </si>
  <si>
    <t>&lt;2.2</t>
  </si>
  <si>
    <t>&lt;1.18</t>
  </si>
  <si>
    <t>&lt;0.868</t>
  </si>
  <si>
    <t>令和3年3月22日(第729報)</t>
    <rPh sb="0" eb="2">
      <t>レイワ</t>
    </rPh>
    <phoneticPr fontId="16"/>
  </si>
  <si>
    <t>&lt;1.40</t>
    <phoneticPr fontId="16"/>
  </si>
  <si>
    <t>令和3年3月18日(第728報)</t>
    <phoneticPr fontId="16"/>
  </si>
  <si>
    <t>令和3年3月17日(第727報)</t>
    <rPh sb="0" eb="2">
      <t>レイワ</t>
    </rPh>
    <rPh sb="3" eb="4">
      <t>ネン</t>
    </rPh>
    <rPh sb="5" eb="6">
      <t>ガツ</t>
    </rPh>
    <rPh sb="8" eb="9">
      <t>ニチ</t>
    </rPh>
    <rPh sb="10" eb="11">
      <t>ダイ</t>
    </rPh>
    <rPh sb="14" eb="15">
      <t>ホウ</t>
    </rPh>
    <phoneticPr fontId="16"/>
  </si>
  <si>
    <t>&lt;0.661</t>
    <phoneticPr fontId="16"/>
  </si>
  <si>
    <t>令和3年3月16日(第726報)</t>
    <phoneticPr fontId="16"/>
  </si>
  <si>
    <t>令和3年3月15日(第725報)</t>
    <phoneticPr fontId="16"/>
  </si>
  <si>
    <t>令和3年3月12日(第724報)</t>
    <rPh sb="0" eb="2">
      <t>レイワ</t>
    </rPh>
    <rPh sb="3" eb="4">
      <t>ネン</t>
    </rPh>
    <rPh sb="5" eb="6">
      <t>ガツ</t>
    </rPh>
    <rPh sb="8" eb="9">
      <t>ニチ</t>
    </rPh>
    <rPh sb="10" eb="11">
      <t>ダイ</t>
    </rPh>
    <rPh sb="14" eb="15">
      <t>ホウ</t>
    </rPh>
    <phoneticPr fontId="16"/>
  </si>
  <si>
    <t>&lt;0.964</t>
    <phoneticPr fontId="16"/>
  </si>
  <si>
    <t>&lt;0.911</t>
    <phoneticPr fontId="16"/>
  </si>
  <si>
    <t>令和3年3月11日(第723報)</t>
    <phoneticPr fontId="16"/>
  </si>
  <si>
    <t>&lt;0.694</t>
    <phoneticPr fontId="16"/>
  </si>
  <si>
    <t>&lt;0.886</t>
  </si>
  <si>
    <t>&lt;0.963</t>
    <phoneticPr fontId="16"/>
  </si>
  <si>
    <t>令和3年3月9日(第722報)</t>
    <phoneticPr fontId="16"/>
  </si>
  <si>
    <t>流山市</t>
    <rPh sb="0" eb="2">
      <t>ナガレヤマ</t>
    </rPh>
    <rPh sb="2" eb="3">
      <t>シ</t>
    </rPh>
    <phoneticPr fontId="5"/>
  </si>
  <si>
    <t>佐倉市</t>
  </si>
  <si>
    <t>&lt;1.17</t>
    <phoneticPr fontId="16"/>
  </si>
  <si>
    <t>山武市</t>
    <rPh sb="0" eb="3">
      <t>サンムシ</t>
    </rPh>
    <phoneticPr fontId="5"/>
  </si>
  <si>
    <t>&lt;0.974</t>
    <phoneticPr fontId="16"/>
  </si>
  <si>
    <t>令和3年2月19日(第721報)</t>
    <phoneticPr fontId="16"/>
  </si>
  <si>
    <t>&lt;0.918</t>
    <phoneticPr fontId="16"/>
  </si>
  <si>
    <t>令和3年2月17日(第720報)</t>
    <phoneticPr fontId="16"/>
  </si>
  <si>
    <t>&lt;0.890</t>
    <phoneticPr fontId="16"/>
  </si>
  <si>
    <t>令和3年2月12日(第719報)</t>
    <phoneticPr fontId="16"/>
  </si>
  <si>
    <t>&lt;0.777</t>
    <phoneticPr fontId="16"/>
  </si>
  <si>
    <t>令和3年2月9日(第718報)</t>
    <phoneticPr fontId="16"/>
  </si>
  <si>
    <t>&lt;0.960</t>
    <phoneticPr fontId="16"/>
  </si>
  <si>
    <t>令和3年2月4日(第717報)</t>
    <phoneticPr fontId="16"/>
  </si>
  <si>
    <t>&lt;0.852</t>
    <phoneticPr fontId="16"/>
  </si>
  <si>
    <t>令和3年1月28日(第716報)</t>
    <phoneticPr fontId="16"/>
  </si>
  <si>
    <t>&lt;2.8</t>
    <phoneticPr fontId="16"/>
  </si>
  <si>
    <t>令和3年1月27日(第715報)</t>
    <phoneticPr fontId="16"/>
  </si>
  <si>
    <t>&lt;0.809</t>
    <phoneticPr fontId="16"/>
  </si>
  <si>
    <t>令和3年1月22日(第714報)</t>
    <phoneticPr fontId="16"/>
  </si>
  <si>
    <t>&lt;0.872</t>
  </si>
  <si>
    <t>令和3年1月21日(第713報)</t>
    <phoneticPr fontId="16"/>
  </si>
  <si>
    <t>市川市</t>
    <rPh sb="0" eb="2">
      <t>イチカワ</t>
    </rPh>
    <phoneticPr fontId="16"/>
  </si>
  <si>
    <t>令和3年1月14日(第712報)</t>
    <rPh sb="0" eb="2">
      <t>レイワ</t>
    </rPh>
    <phoneticPr fontId="16"/>
  </si>
  <si>
    <t>&lt;0.602</t>
    <phoneticPr fontId="16"/>
  </si>
  <si>
    <t>令和3年1月7日(第711報)</t>
    <phoneticPr fontId="16"/>
  </si>
  <si>
    <t>いすみ市</t>
    <phoneticPr fontId="16"/>
  </si>
  <si>
    <t>令和2年12月25日(第710報)</t>
    <phoneticPr fontId="16"/>
  </si>
  <si>
    <t>長柄町</t>
    <rPh sb="0" eb="3">
      <t>ナガラマチ</t>
    </rPh>
    <phoneticPr fontId="5"/>
  </si>
  <si>
    <t>令和2年12月21日(第709報)</t>
    <phoneticPr fontId="16"/>
  </si>
  <si>
    <t>匝瑳市</t>
    <rPh sb="0" eb="3">
      <t>ソウサシ</t>
    </rPh>
    <phoneticPr fontId="5"/>
  </si>
  <si>
    <t>&lt;0.766</t>
    <phoneticPr fontId="16"/>
  </si>
  <si>
    <t>令和2年12月15日(第708報)</t>
    <rPh sb="0" eb="2">
      <t>レイワ</t>
    </rPh>
    <phoneticPr fontId="16"/>
  </si>
  <si>
    <t>&lt;0.936</t>
    <phoneticPr fontId="16"/>
  </si>
  <si>
    <t>&lt;0.733</t>
    <phoneticPr fontId="16"/>
  </si>
  <si>
    <t>令和2年12月10日(第707報)</t>
    <phoneticPr fontId="16"/>
  </si>
  <si>
    <t>&lt;0.665</t>
    <phoneticPr fontId="16"/>
  </si>
  <si>
    <t>令和2年12月4日(第706報)</t>
    <phoneticPr fontId="16"/>
  </si>
  <si>
    <t>令和2年12月3日(第705報)</t>
    <phoneticPr fontId="16"/>
  </si>
  <si>
    <t>山武市</t>
    <phoneticPr fontId="16"/>
  </si>
  <si>
    <t>令和2年12月2日(第704報)</t>
    <rPh sb="0" eb="2">
      <t>レイワ</t>
    </rPh>
    <phoneticPr fontId="16"/>
  </si>
  <si>
    <t>令和2年12月1日(第703報)</t>
    <rPh sb="0" eb="2">
      <t>レイワ</t>
    </rPh>
    <phoneticPr fontId="16"/>
  </si>
  <si>
    <t>松戸市</t>
    <rPh sb="0" eb="3">
      <t>マツドシ</t>
    </rPh>
    <phoneticPr fontId="5"/>
  </si>
  <si>
    <t>令和2年11月27日(第702報)</t>
    <phoneticPr fontId="16"/>
  </si>
  <si>
    <t>印西市</t>
    <rPh sb="0" eb="3">
      <t>インザイシ</t>
    </rPh>
    <phoneticPr fontId="5"/>
  </si>
  <si>
    <t>令和2年11月26日(第701報)</t>
    <phoneticPr fontId="16"/>
  </si>
  <si>
    <t>&lt;0.799</t>
    <phoneticPr fontId="16"/>
  </si>
  <si>
    <t>市原市</t>
    <rPh sb="0" eb="2">
      <t>イチハラ</t>
    </rPh>
    <rPh sb="2" eb="3">
      <t>シ</t>
    </rPh>
    <phoneticPr fontId="5"/>
  </si>
  <si>
    <t>&lt;0.796</t>
    <phoneticPr fontId="16"/>
  </si>
  <si>
    <t>東庄町</t>
    <rPh sb="0" eb="3">
      <t>トウノショウマチ</t>
    </rPh>
    <phoneticPr fontId="5"/>
  </si>
  <si>
    <t>&lt;0.855</t>
    <phoneticPr fontId="16"/>
  </si>
  <si>
    <t>令和2年11月20日(第700報)</t>
    <phoneticPr fontId="16"/>
  </si>
  <si>
    <t>令和2年11月18日(第699報)</t>
    <rPh sb="0" eb="2">
      <t>レイワ</t>
    </rPh>
    <phoneticPr fontId="16"/>
  </si>
  <si>
    <t>柏市</t>
    <rPh sb="0" eb="1">
      <t>カシワ</t>
    </rPh>
    <rPh sb="1" eb="2">
      <t>シ</t>
    </rPh>
    <phoneticPr fontId="5"/>
  </si>
  <si>
    <t>令和2年11月11日(第698報)</t>
    <phoneticPr fontId="16"/>
  </si>
  <si>
    <t>令和2年11月10日(第697報)</t>
    <phoneticPr fontId="16"/>
  </si>
  <si>
    <t>野田市</t>
    <rPh sb="0" eb="2">
      <t>ノダ</t>
    </rPh>
    <rPh sb="2" eb="3">
      <t>シ</t>
    </rPh>
    <phoneticPr fontId="5"/>
  </si>
  <si>
    <t>&lt;0.779</t>
    <phoneticPr fontId="16"/>
  </si>
  <si>
    <t>令和2年11月6日(第696報)</t>
    <phoneticPr fontId="16"/>
  </si>
  <si>
    <t>御宿町</t>
    <rPh sb="0" eb="2">
      <t>オンジュク</t>
    </rPh>
    <rPh sb="2" eb="3">
      <t>マチ</t>
    </rPh>
    <phoneticPr fontId="5"/>
  </si>
  <si>
    <t>令和2年11月5日(第695報)</t>
    <phoneticPr fontId="16"/>
  </si>
  <si>
    <t>&lt;0.662</t>
    <phoneticPr fontId="16"/>
  </si>
  <si>
    <t>君津市</t>
    <rPh sb="0" eb="3">
      <t>キミツシ</t>
    </rPh>
    <phoneticPr fontId="16"/>
  </si>
  <si>
    <t>&lt;0.759</t>
    <phoneticPr fontId="16"/>
  </si>
  <si>
    <t>&lt;0.643</t>
    <phoneticPr fontId="16"/>
  </si>
  <si>
    <t>令和2年11月4日(第694報)</t>
    <rPh sb="0" eb="2">
      <t>レイワ</t>
    </rPh>
    <phoneticPr fontId="16"/>
  </si>
  <si>
    <t>八街市</t>
    <rPh sb="0" eb="2">
      <t>ヤチマタ</t>
    </rPh>
    <rPh sb="2" eb="3">
      <t>シ</t>
    </rPh>
    <phoneticPr fontId="5"/>
  </si>
  <si>
    <t>&lt;1.37</t>
    <phoneticPr fontId="5"/>
  </si>
  <si>
    <t>&lt;2.5</t>
    <phoneticPr fontId="5"/>
  </si>
  <si>
    <t>令和2年11月2日(第693報)</t>
    <rPh sb="0" eb="2">
      <t>レイワ</t>
    </rPh>
    <phoneticPr fontId="16"/>
  </si>
  <si>
    <t>&lt;0.935</t>
    <phoneticPr fontId="16"/>
  </si>
  <si>
    <t>令和2年10月30日(第692報)</t>
    <rPh sb="0" eb="2">
      <t>レイワ</t>
    </rPh>
    <phoneticPr fontId="16"/>
  </si>
  <si>
    <t>長生村</t>
    <rPh sb="0" eb="2">
      <t>チョウセイ</t>
    </rPh>
    <rPh sb="2" eb="3">
      <t>ムラ</t>
    </rPh>
    <phoneticPr fontId="5"/>
  </si>
  <si>
    <t>令和2年10月29日(第691報)</t>
    <rPh sb="0" eb="2">
      <t>レイワ</t>
    </rPh>
    <phoneticPr fontId="16"/>
  </si>
  <si>
    <t>袖ケ浦市</t>
    <rPh sb="0" eb="3">
      <t>ソデガウラ</t>
    </rPh>
    <rPh sb="3" eb="4">
      <t>シ</t>
    </rPh>
    <phoneticPr fontId="5"/>
  </si>
  <si>
    <t>&lt;0.800</t>
    <phoneticPr fontId="16"/>
  </si>
  <si>
    <t>&lt;0.775</t>
    <phoneticPr fontId="16"/>
  </si>
  <si>
    <t>&lt;0.757</t>
    <phoneticPr fontId="16"/>
  </si>
  <si>
    <t>令和2年10月28日(第690報)</t>
    <phoneticPr fontId="16"/>
  </si>
  <si>
    <t>令和2年10月27日(第689報)</t>
    <rPh sb="0" eb="2">
      <t>レイワ</t>
    </rPh>
    <rPh sb="3" eb="4">
      <t>ネン</t>
    </rPh>
    <rPh sb="6" eb="7">
      <t>ガツ</t>
    </rPh>
    <rPh sb="9" eb="10">
      <t>ニチ</t>
    </rPh>
    <rPh sb="11" eb="12">
      <t>ダイ</t>
    </rPh>
    <rPh sb="15" eb="16">
      <t>ホウ</t>
    </rPh>
    <phoneticPr fontId="16"/>
  </si>
  <si>
    <t>大多喜町</t>
    <rPh sb="0" eb="3">
      <t>オオタキ</t>
    </rPh>
    <rPh sb="3" eb="4">
      <t>マチ</t>
    </rPh>
    <phoneticPr fontId="16"/>
  </si>
  <si>
    <t>&lt;0.833</t>
    <phoneticPr fontId="16"/>
  </si>
  <si>
    <t>富津市</t>
    <rPh sb="0" eb="3">
      <t>フッツシ</t>
    </rPh>
    <phoneticPr fontId="5"/>
  </si>
  <si>
    <t>&lt;0.772</t>
    <phoneticPr fontId="16"/>
  </si>
  <si>
    <t>君津市</t>
    <rPh sb="0" eb="2">
      <t>キミツ</t>
    </rPh>
    <rPh sb="2" eb="3">
      <t>シ</t>
    </rPh>
    <phoneticPr fontId="5"/>
  </si>
  <si>
    <t>&lt;0.723</t>
    <phoneticPr fontId="16"/>
  </si>
  <si>
    <t>令和2年10月22日(第688報)</t>
    <rPh sb="0" eb="2">
      <t>レイワ</t>
    </rPh>
    <phoneticPr fontId="16"/>
  </si>
  <si>
    <t>館山市</t>
    <rPh sb="0" eb="2">
      <t>タテヤマ</t>
    </rPh>
    <rPh sb="2" eb="3">
      <t>シ</t>
    </rPh>
    <phoneticPr fontId="5"/>
  </si>
  <si>
    <t>&lt;1.07</t>
    <phoneticPr fontId="16"/>
  </si>
  <si>
    <t>令和2年10月21日(第687報)</t>
    <rPh sb="0" eb="2">
      <t>レイワ</t>
    </rPh>
    <phoneticPr fontId="16"/>
  </si>
  <si>
    <t>南房総市</t>
    <rPh sb="0" eb="4">
      <t>ミナミボウソウシ</t>
    </rPh>
    <phoneticPr fontId="5"/>
  </si>
  <si>
    <t>佐倉市</t>
    <rPh sb="0" eb="2">
      <t>サクラ</t>
    </rPh>
    <rPh sb="2" eb="3">
      <t>シ</t>
    </rPh>
    <phoneticPr fontId="5"/>
  </si>
  <si>
    <t>令和2年10月20日(第686報)</t>
    <phoneticPr fontId="5"/>
  </si>
  <si>
    <t>勝浦市</t>
    <rPh sb="0" eb="3">
      <t>カツウラシ</t>
    </rPh>
    <phoneticPr fontId="5"/>
  </si>
  <si>
    <t>&lt;0.703</t>
    <phoneticPr fontId="16"/>
  </si>
  <si>
    <t>&lt;0.731</t>
    <phoneticPr fontId="16"/>
  </si>
  <si>
    <t>&lt;0.634</t>
    <phoneticPr fontId="16"/>
  </si>
  <si>
    <t>東金市</t>
    <rPh sb="0" eb="3">
      <t>トウガネシ</t>
    </rPh>
    <phoneticPr fontId="16"/>
  </si>
  <si>
    <t>神崎町</t>
    <rPh sb="0" eb="2">
      <t>コウザキ</t>
    </rPh>
    <rPh sb="2" eb="3">
      <t>マチ</t>
    </rPh>
    <phoneticPr fontId="16"/>
  </si>
  <si>
    <t>令和2年10月16日(第685報)</t>
    <rPh sb="0" eb="2">
      <t>レイワ</t>
    </rPh>
    <rPh sb="3" eb="4">
      <t>ネン</t>
    </rPh>
    <rPh sb="6" eb="7">
      <t>ガツ</t>
    </rPh>
    <rPh sb="9" eb="10">
      <t>ニチ</t>
    </rPh>
    <rPh sb="11" eb="12">
      <t>ダイ</t>
    </rPh>
    <rPh sb="15" eb="16">
      <t>ホウ</t>
    </rPh>
    <phoneticPr fontId="16"/>
  </si>
  <si>
    <t>茂原市</t>
    <rPh sb="0" eb="3">
      <t>モバラシ</t>
    </rPh>
    <phoneticPr fontId="16"/>
  </si>
  <si>
    <t>大網白里市</t>
    <rPh sb="0" eb="4">
      <t>オオアミシラサト</t>
    </rPh>
    <rPh sb="4" eb="5">
      <t>シ</t>
    </rPh>
    <phoneticPr fontId="5"/>
  </si>
  <si>
    <t>香取市</t>
    <rPh sb="0" eb="2">
      <t>カトリ</t>
    </rPh>
    <rPh sb="2" eb="3">
      <t>シ</t>
    </rPh>
    <phoneticPr fontId="5"/>
  </si>
  <si>
    <t>令和2年10月13日(第684報)</t>
    <phoneticPr fontId="16"/>
  </si>
  <si>
    <t>&lt;0.808</t>
    <phoneticPr fontId="16"/>
  </si>
  <si>
    <t>睦沢町</t>
    <rPh sb="0" eb="1">
      <t>ムツ</t>
    </rPh>
    <rPh sb="1" eb="2">
      <t>サワ</t>
    </rPh>
    <rPh sb="2" eb="3">
      <t>マチ</t>
    </rPh>
    <phoneticPr fontId="5"/>
  </si>
  <si>
    <t>&lt;0.714</t>
    <phoneticPr fontId="16"/>
  </si>
  <si>
    <t>令和2年10月8日(第683報)</t>
    <rPh sb="0" eb="2">
      <t>レイワ</t>
    </rPh>
    <rPh sb="3" eb="4">
      <t>ネン</t>
    </rPh>
    <rPh sb="6" eb="7">
      <t>ガツ</t>
    </rPh>
    <rPh sb="8" eb="9">
      <t>ニチ</t>
    </rPh>
    <rPh sb="10" eb="11">
      <t>ダイ</t>
    </rPh>
    <rPh sb="14" eb="15">
      <t>ホウ</t>
    </rPh>
    <phoneticPr fontId="16"/>
  </si>
  <si>
    <t>&lt;0.807</t>
    <phoneticPr fontId="16"/>
  </si>
  <si>
    <t>東金市</t>
    <rPh sb="0" eb="3">
      <t>トウガネシ</t>
    </rPh>
    <phoneticPr fontId="5"/>
  </si>
  <si>
    <t>&lt;0.667</t>
    <phoneticPr fontId="16"/>
  </si>
  <si>
    <t>旭市</t>
    <rPh sb="0" eb="1">
      <t>アサヒ</t>
    </rPh>
    <rPh sb="1" eb="2">
      <t>シ</t>
    </rPh>
    <phoneticPr fontId="16"/>
  </si>
  <si>
    <t>&lt;0.860</t>
    <phoneticPr fontId="16"/>
  </si>
  <si>
    <t>令和2年10月6日(第682報)</t>
    <rPh sb="0" eb="2">
      <t>レイワ</t>
    </rPh>
    <rPh sb="3" eb="4">
      <t>ネン</t>
    </rPh>
    <rPh sb="6" eb="7">
      <t>ガツ</t>
    </rPh>
    <rPh sb="8" eb="9">
      <t>ニチ</t>
    </rPh>
    <rPh sb="10" eb="11">
      <t>ダイ</t>
    </rPh>
    <rPh sb="14" eb="15">
      <t>ホウ</t>
    </rPh>
    <phoneticPr fontId="16"/>
  </si>
  <si>
    <t>市原市</t>
    <rPh sb="0" eb="3">
      <t>イチハラシ</t>
    </rPh>
    <phoneticPr fontId="16"/>
  </si>
  <si>
    <t>令和2年10月2日(第681報)</t>
    <rPh sb="0" eb="2">
      <t>レイワ</t>
    </rPh>
    <phoneticPr fontId="16"/>
  </si>
  <si>
    <t>&lt;0.916</t>
    <phoneticPr fontId="16"/>
  </si>
  <si>
    <t>&lt;0.750</t>
    <phoneticPr fontId="16"/>
  </si>
  <si>
    <t>令和2年9月30日(第680報)</t>
    <phoneticPr fontId="16"/>
  </si>
  <si>
    <t>&lt;0.837</t>
    <phoneticPr fontId="16"/>
  </si>
  <si>
    <t>令和2年9月29日(第679報)</t>
    <rPh sb="0" eb="2">
      <t>レイワ</t>
    </rPh>
    <rPh sb="3" eb="4">
      <t>ネン</t>
    </rPh>
    <rPh sb="5" eb="6">
      <t>ガツ</t>
    </rPh>
    <rPh sb="8" eb="9">
      <t>ニチ</t>
    </rPh>
    <rPh sb="10" eb="11">
      <t>ダイ</t>
    </rPh>
    <rPh sb="14" eb="15">
      <t>ホウ</t>
    </rPh>
    <phoneticPr fontId="16"/>
  </si>
  <si>
    <t>&lt;0.853</t>
    <phoneticPr fontId="16"/>
  </si>
  <si>
    <t>&lt;0.981</t>
    <phoneticPr fontId="16"/>
  </si>
  <si>
    <t>&lt;2.1</t>
    <phoneticPr fontId="16"/>
  </si>
  <si>
    <t>&lt;0.905</t>
    <phoneticPr fontId="16"/>
  </si>
  <si>
    <t>令和2年9月17日(第678報)</t>
    <phoneticPr fontId="16"/>
  </si>
  <si>
    <t>令和2年9月16日(第677報)</t>
    <phoneticPr fontId="16"/>
  </si>
  <si>
    <t>&lt;0.743</t>
    <phoneticPr fontId="16"/>
  </si>
  <si>
    <t>令和2年8月18日(第676報)</t>
    <phoneticPr fontId="16"/>
  </si>
  <si>
    <t>令和2年8月13日(第675報)</t>
    <phoneticPr fontId="16"/>
  </si>
  <si>
    <t>&lt;0.820</t>
    <phoneticPr fontId="16"/>
  </si>
  <si>
    <t>令和2年8月4日(第674報)</t>
    <phoneticPr fontId="16"/>
  </si>
  <si>
    <t>令和2年7月14日(第673報)</t>
    <phoneticPr fontId="16"/>
  </si>
  <si>
    <t>&lt;0.970</t>
    <phoneticPr fontId="16"/>
  </si>
  <si>
    <t>令和2年7月9日(第672報)</t>
    <rPh sb="0" eb="2">
      <t>レイワ</t>
    </rPh>
    <phoneticPr fontId="16"/>
  </si>
  <si>
    <t>&lt;0.798</t>
    <phoneticPr fontId="16"/>
  </si>
  <si>
    <t>令和2年7月2日(第671報)</t>
    <phoneticPr fontId="16"/>
  </si>
  <si>
    <t>令和2年6月25日(第670報)</t>
    <phoneticPr fontId="16"/>
  </si>
  <si>
    <t>令和2年6月16日(第669報)</t>
    <phoneticPr fontId="16"/>
  </si>
  <si>
    <t>令和2年6月11日(第668報)</t>
    <rPh sb="0" eb="2">
      <t>レイワ</t>
    </rPh>
    <rPh sb="3" eb="4">
      <t>ネン</t>
    </rPh>
    <rPh sb="5" eb="6">
      <t>ガツ</t>
    </rPh>
    <rPh sb="8" eb="9">
      <t>ニチ</t>
    </rPh>
    <rPh sb="10" eb="11">
      <t>ダイ</t>
    </rPh>
    <rPh sb="14" eb="15">
      <t>ホウ</t>
    </rPh>
    <phoneticPr fontId="16"/>
  </si>
  <si>
    <t>令和2年6月4日(第667報)</t>
    <rPh sb="0" eb="2">
      <t>レイワ</t>
    </rPh>
    <phoneticPr fontId="16"/>
  </si>
  <si>
    <t>令和2年5月21日(第666報)</t>
    <phoneticPr fontId="16"/>
  </si>
  <si>
    <t>令和2年5月19日(第665報)</t>
    <rPh sb="0" eb="2">
      <t>レイワ</t>
    </rPh>
    <phoneticPr fontId="16"/>
  </si>
  <si>
    <t>八千代市</t>
    <rPh sb="0" eb="4">
      <t>ヤチヨシ</t>
    </rPh>
    <phoneticPr fontId="5"/>
  </si>
  <si>
    <t>&lt;0.863</t>
    <phoneticPr fontId="16"/>
  </si>
  <si>
    <t>令和2年5月15日(第664報)</t>
    <phoneticPr fontId="16"/>
  </si>
  <si>
    <t>&lt;0.783</t>
    <phoneticPr fontId="16"/>
  </si>
  <si>
    <t>令和2年5月14日(第663報)</t>
    <rPh sb="0" eb="2">
      <t>レイワ</t>
    </rPh>
    <rPh sb="3" eb="4">
      <t>ネン</t>
    </rPh>
    <rPh sb="5" eb="6">
      <t>ガツ</t>
    </rPh>
    <rPh sb="8" eb="9">
      <t>ニチ</t>
    </rPh>
    <rPh sb="10" eb="11">
      <t>ダイ</t>
    </rPh>
    <rPh sb="14" eb="15">
      <t>ホウ</t>
    </rPh>
    <phoneticPr fontId="16"/>
  </si>
  <si>
    <t>木更津市</t>
    <rPh sb="0" eb="3">
      <t>キサラズ</t>
    </rPh>
    <rPh sb="3" eb="4">
      <t>シ</t>
    </rPh>
    <phoneticPr fontId="5"/>
  </si>
  <si>
    <t>令和2年5月12日(第662報)</t>
    <phoneticPr fontId="5"/>
  </si>
  <si>
    <t>白井市</t>
    <rPh sb="0" eb="3">
      <t>シロイシ</t>
    </rPh>
    <phoneticPr fontId="16"/>
  </si>
  <si>
    <t>&lt;0.983</t>
    <phoneticPr fontId="16"/>
  </si>
  <si>
    <t>令和2年5月8日(第661報)</t>
    <rPh sb="0" eb="2">
      <t>レイワ</t>
    </rPh>
    <rPh sb="3" eb="4">
      <t>ネン</t>
    </rPh>
    <rPh sb="5" eb="6">
      <t>ガツ</t>
    </rPh>
    <rPh sb="7" eb="8">
      <t>ニチ</t>
    </rPh>
    <rPh sb="9" eb="10">
      <t>ダイ</t>
    </rPh>
    <rPh sb="13" eb="14">
      <t>ホウ</t>
    </rPh>
    <phoneticPr fontId="16"/>
  </si>
  <si>
    <t>令和2年5月1日(第660報)</t>
    <phoneticPr fontId="5"/>
  </si>
  <si>
    <t>&lt;0.801</t>
  </si>
  <si>
    <t>令和2年4月28日(第659報)</t>
    <phoneticPr fontId="16"/>
  </si>
  <si>
    <t>&lt;1.00</t>
    <phoneticPr fontId="16"/>
  </si>
  <si>
    <t>&lt;0.698</t>
    <phoneticPr fontId="16"/>
  </si>
  <si>
    <t>&lt;0.985</t>
    <phoneticPr fontId="16"/>
  </si>
  <si>
    <t>令和2年4月23日(第658報)</t>
    <phoneticPr fontId="5"/>
  </si>
  <si>
    <t>&lt;0.870</t>
    <phoneticPr fontId="16"/>
  </si>
  <si>
    <t>令和2年4月21日(第657報)</t>
    <rPh sb="0" eb="2">
      <t>レイワ</t>
    </rPh>
    <phoneticPr fontId="16"/>
  </si>
  <si>
    <t>&lt;0.933</t>
    <phoneticPr fontId="16"/>
  </si>
  <si>
    <t>&lt;0.978</t>
    <phoneticPr fontId="16"/>
  </si>
  <si>
    <t>令和2年4月16日(第656報)</t>
    <phoneticPr fontId="16"/>
  </si>
  <si>
    <t>&lt;0.898</t>
    <phoneticPr fontId="16"/>
  </si>
  <si>
    <t>令和2年4月14日(第655報)</t>
    <phoneticPr fontId="16"/>
  </si>
  <si>
    <t>&lt;0.921</t>
    <phoneticPr fontId="16"/>
  </si>
  <si>
    <t>&lt;0.891</t>
    <phoneticPr fontId="16"/>
  </si>
  <si>
    <t>&lt;0.937</t>
    <phoneticPr fontId="16"/>
  </si>
  <si>
    <t>令和2年4月9日(第654報)</t>
    <phoneticPr fontId="5"/>
  </si>
  <si>
    <t>富津市</t>
    <rPh sb="0" eb="3">
      <t>フッツシ</t>
    </rPh>
    <phoneticPr fontId="5"/>
  </si>
  <si>
    <t>&lt;0.929</t>
    <phoneticPr fontId="16"/>
  </si>
  <si>
    <t>&lt;0.904</t>
    <phoneticPr fontId="16"/>
  </si>
  <si>
    <t>&lt;0.679</t>
    <phoneticPr fontId="16"/>
  </si>
  <si>
    <t>令和2年4月8日(第653報)</t>
    <phoneticPr fontId="16"/>
  </si>
  <si>
    <t>令和2年4月7日(第652報)</t>
    <phoneticPr fontId="16"/>
  </si>
  <si>
    <t>&lt;0.947</t>
    <phoneticPr fontId="16"/>
  </si>
  <si>
    <t>&lt;0.829</t>
    <phoneticPr fontId="16"/>
  </si>
  <si>
    <t>習志野市</t>
    <rPh sb="0" eb="4">
      <t>ナラシノシ</t>
    </rPh>
    <phoneticPr fontId="16"/>
  </si>
  <si>
    <t>&lt;0.763</t>
    <phoneticPr fontId="16"/>
  </si>
  <si>
    <t>令和2年4月3日(第651報)</t>
    <phoneticPr fontId="16"/>
  </si>
  <si>
    <t>&lt;0.812</t>
    <phoneticPr fontId="16"/>
  </si>
  <si>
    <t>&lt;0.992</t>
    <phoneticPr fontId="16"/>
  </si>
  <si>
    <t>大網白里市</t>
    <rPh sb="0" eb="2">
      <t>オオアミ</t>
    </rPh>
    <rPh sb="2" eb="4">
      <t>シラサト</t>
    </rPh>
    <rPh sb="4" eb="5">
      <t>シ</t>
    </rPh>
    <phoneticPr fontId="16"/>
  </si>
  <si>
    <t>令和2年4月2日(第650報)</t>
    <phoneticPr fontId="16"/>
  </si>
  <si>
    <t>令和2年4月1日(第649報)</t>
    <phoneticPr fontId="5"/>
  </si>
  <si>
    <t>&lt;3.57</t>
    <phoneticPr fontId="16"/>
  </si>
  <si>
    <t>&lt;4.59</t>
    <phoneticPr fontId="16"/>
  </si>
  <si>
    <t>&lt;8.2</t>
    <phoneticPr fontId="16"/>
  </si>
  <si>
    <t>&lt;4.60</t>
    <phoneticPr fontId="16"/>
  </si>
  <si>
    <t>&lt;2.92</t>
    <phoneticPr fontId="16"/>
  </si>
  <si>
    <t>&lt;5.05</t>
    <phoneticPr fontId="16"/>
  </si>
  <si>
    <t>&lt;3.55</t>
    <phoneticPr fontId="16"/>
  </si>
  <si>
    <t>鎌ケ谷市</t>
    <rPh sb="0" eb="4">
      <t>カマガヤシ</t>
    </rPh>
    <phoneticPr fontId="16"/>
  </si>
  <si>
    <t>&lt;4.12</t>
    <phoneticPr fontId="16"/>
  </si>
  <si>
    <t>令和2年3月27日(第648報)</t>
    <phoneticPr fontId="5"/>
  </si>
  <si>
    <t>木更津市</t>
    <rPh sb="0" eb="3">
      <t>キサラヅ</t>
    </rPh>
    <rPh sb="3" eb="4">
      <t>シ</t>
    </rPh>
    <phoneticPr fontId="5"/>
  </si>
  <si>
    <t>松戸市</t>
    <rPh sb="0" eb="2">
      <t>マツド</t>
    </rPh>
    <rPh sb="2" eb="3">
      <t>シ</t>
    </rPh>
    <phoneticPr fontId="16"/>
  </si>
  <si>
    <t>市川市</t>
    <rPh sb="0" eb="2">
      <t>イチカワ</t>
    </rPh>
    <rPh sb="2" eb="3">
      <t>シ</t>
    </rPh>
    <phoneticPr fontId="16"/>
  </si>
  <si>
    <t>白子町</t>
    <rPh sb="0" eb="2">
      <t>シラコ</t>
    </rPh>
    <rPh sb="2" eb="3">
      <t>マチ</t>
    </rPh>
    <phoneticPr fontId="16"/>
  </si>
  <si>
    <t>令和2年3月26日(第647報)</t>
    <phoneticPr fontId="16"/>
  </si>
  <si>
    <t>令和2年3月25日(第646報)</t>
    <phoneticPr fontId="5"/>
  </si>
  <si>
    <t>佐倉市</t>
    <rPh sb="0" eb="3">
      <t>サクラシ</t>
    </rPh>
    <phoneticPr fontId="16"/>
  </si>
  <si>
    <t>&lt;1.06</t>
    <phoneticPr fontId="16"/>
  </si>
  <si>
    <t>&lt;0.781</t>
    <phoneticPr fontId="16"/>
  </si>
  <si>
    <t>&lt;0.939</t>
    <phoneticPr fontId="16"/>
  </si>
  <si>
    <t>令和2年3月24日(第645報)</t>
    <phoneticPr fontId="16"/>
  </si>
  <si>
    <t>令和2年3月23日(第644報)</t>
    <phoneticPr fontId="16"/>
  </si>
  <si>
    <t>芝山町</t>
    <rPh sb="0" eb="3">
      <t>シバヤママチ</t>
    </rPh>
    <phoneticPr fontId="5"/>
  </si>
  <si>
    <t>令和2年3月19日(第643報)</t>
    <phoneticPr fontId="16"/>
  </si>
  <si>
    <t>長南町</t>
    <rPh sb="0" eb="2">
      <t>チョウナン</t>
    </rPh>
    <rPh sb="2" eb="3">
      <t>マチ</t>
    </rPh>
    <phoneticPr fontId="5"/>
  </si>
  <si>
    <t>&lt;0.845</t>
    <phoneticPr fontId="16"/>
  </si>
  <si>
    <t>銚子市</t>
    <rPh sb="0" eb="2">
      <t>チョウシ</t>
    </rPh>
    <rPh sb="2" eb="3">
      <t>シ</t>
    </rPh>
    <phoneticPr fontId="5"/>
  </si>
  <si>
    <t>令和2年3月18日(第642報)</t>
    <phoneticPr fontId="16"/>
  </si>
  <si>
    <t>令和2年3月17日(第641報)</t>
    <rPh sb="0" eb="2">
      <t>レイワ</t>
    </rPh>
    <phoneticPr fontId="16"/>
  </si>
  <si>
    <t>鋸南町</t>
    <rPh sb="0" eb="2">
      <t>キョナン</t>
    </rPh>
    <rPh sb="2" eb="3">
      <t>マチ</t>
    </rPh>
    <phoneticPr fontId="16"/>
  </si>
  <si>
    <t>酒々井町</t>
    <rPh sb="0" eb="4">
      <t>シスイマチ</t>
    </rPh>
    <phoneticPr fontId="16"/>
  </si>
  <si>
    <t>令和2年3月13日(第640報)</t>
    <rPh sb="0" eb="2">
      <t>レイワ</t>
    </rPh>
    <phoneticPr fontId="16"/>
  </si>
  <si>
    <t>柏市</t>
    <rPh sb="0" eb="2">
      <t>カシワシ</t>
    </rPh>
    <phoneticPr fontId="16"/>
  </si>
  <si>
    <t>令和2年3月12日(第639報)</t>
    <rPh sb="0" eb="2">
      <t>レイワ</t>
    </rPh>
    <phoneticPr fontId="16"/>
  </si>
  <si>
    <t>八街市</t>
    <rPh sb="0" eb="2">
      <t>ヤチマタ</t>
    </rPh>
    <rPh sb="2" eb="3">
      <t>シ</t>
    </rPh>
    <phoneticPr fontId="16"/>
  </si>
  <si>
    <t>令和2年3月11日(第638報)</t>
    <phoneticPr fontId="16"/>
  </si>
  <si>
    <t>&lt;0.850</t>
    <phoneticPr fontId="16"/>
  </si>
  <si>
    <t>令和2年3月10日(第637報)</t>
    <phoneticPr fontId="16"/>
  </si>
  <si>
    <t>流山市</t>
    <rPh sb="0" eb="2">
      <t>ナガレヤマ</t>
    </rPh>
    <rPh sb="2" eb="3">
      <t>シ</t>
    </rPh>
    <phoneticPr fontId="5"/>
  </si>
  <si>
    <t>令和2年3月6日(第636報)</t>
    <rPh sb="0" eb="2">
      <t>レイワ</t>
    </rPh>
    <phoneticPr fontId="16"/>
  </si>
  <si>
    <t>令和2年3月5日(第635報)</t>
    <phoneticPr fontId="16"/>
  </si>
  <si>
    <t>令和2年3月4日(第634報)</t>
    <rPh sb="0" eb="2">
      <t>レイワ</t>
    </rPh>
    <phoneticPr fontId="16"/>
  </si>
  <si>
    <t>&lt;0.846</t>
    <phoneticPr fontId="16"/>
  </si>
  <si>
    <t>四街道市</t>
    <rPh sb="0" eb="3">
      <t>ヨツカイドウ</t>
    </rPh>
    <rPh sb="3" eb="4">
      <t>シ</t>
    </rPh>
    <phoneticPr fontId="16"/>
  </si>
  <si>
    <t>一宮町</t>
    <rPh sb="0" eb="2">
      <t>イチノミヤ</t>
    </rPh>
    <rPh sb="2" eb="3">
      <t>マチ</t>
    </rPh>
    <phoneticPr fontId="16"/>
  </si>
  <si>
    <t>令和2年3月2日(第633報)</t>
    <phoneticPr fontId="16"/>
  </si>
  <si>
    <t>令和2年2月28日(第632報)</t>
    <rPh sb="0" eb="2">
      <t>レイワ</t>
    </rPh>
    <phoneticPr fontId="16"/>
  </si>
  <si>
    <t>&lt;0.917</t>
    <phoneticPr fontId="16"/>
  </si>
  <si>
    <t>&lt;0.882</t>
    <phoneticPr fontId="16"/>
  </si>
  <si>
    <t>令和2年2月27日(第631報)</t>
    <rPh sb="0" eb="2">
      <t>レイワ</t>
    </rPh>
    <phoneticPr fontId="16"/>
  </si>
  <si>
    <t>令和2年2月26日(第630報)</t>
    <phoneticPr fontId="16"/>
  </si>
  <si>
    <t>令和2年2月21日(第629報)</t>
    <phoneticPr fontId="16"/>
  </si>
  <si>
    <t>東庄町</t>
    <rPh sb="0" eb="2">
      <t>トウノショウ</t>
    </rPh>
    <rPh sb="2" eb="3">
      <t>マチ</t>
    </rPh>
    <phoneticPr fontId="16"/>
  </si>
  <si>
    <t>令和2年2月20日(第628報)</t>
    <phoneticPr fontId="16"/>
  </si>
  <si>
    <t>令和2年2月19日(第627報)</t>
    <phoneticPr fontId="5"/>
  </si>
  <si>
    <t>&lt;0.886</t>
    <phoneticPr fontId="16"/>
  </si>
  <si>
    <t>&lt;0.805</t>
    <phoneticPr fontId="16"/>
  </si>
  <si>
    <t>令和2年2月18日(第626報)</t>
    <phoneticPr fontId="16"/>
  </si>
  <si>
    <t>令和2年2月14日(第625報)</t>
    <phoneticPr fontId="16"/>
  </si>
  <si>
    <t>令和2年2月6日(第624報)</t>
    <phoneticPr fontId="16"/>
  </si>
  <si>
    <t>令和2年2月5日(第623報)</t>
    <phoneticPr fontId="16"/>
  </si>
  <si>
    <t>いすみ市</t>
    <rPh sb="3" eb="4">
      <t>シ</t>
    </rPh>
    <phoneticPr fontId="16"/>
  </si>
  <si>
    <t>令和2年1月30日(第622報)</t>
    <phoneticPr fontId="16"/>
  </si>
  <si>
    <t>令和2年1月28日(第621報)</t>
    <phoneticPr fontId="16"/>
  </si>
  <si>
    <t>令和2年1月27日(第620報)</t>
    <phoneticPr fontId="16"/>
  </si>
  <si>
    <t>令和2年1月24日(第619報)</t>
    <phoneticPr fontId="16"/>
  </si>
  <si>
    <t>&lt;1.17</t>
    <phoneticPr fontId="5"/>
  </si>
  <si>
    <t>&lt;2.6</t>
    <phoneticPr fontId="5"/>
  </si>
  <si>
    <t>令和2年1月23日(第618報)</t>
    <phoneticPr fontId="16"/>
  </si>
  <si>
    <t>&lt;1.12</t>
    <phoneticPr fontId="5"/>
  </si>
  <si>
    <t>令和2年1月21日(第617報)</t>
    <rPh sb="0" eb="2">
      <t>レイワ</t>
    </rPh>
    <phoneticPr fontId="16"/>
  </si>
  <si>
    <t>令和2年1月15日(第616報)</t>
    <rPh sb="0" eb="2">
      <t>レイワ</t>
    </rPh>
    <phoneticPr fontId="16"/>
  </si>
  <si>
    <t>&lt;0.810</t>
    <phoneticPr fontId="16"/>
  </si>
  <si>
    <t>令和2年1月10日(第615報)</t>
    <rPh sb="0" eb="2">
      <t>レイワ</t>
    </rPh>
    <phoneticPr fontId="16"/>
  </si>
  <si>
    <t>令和2年1月7日(第614報)</t>
    <rPh sb="0" eb="2">
      <t>レイワ</t>
    </rPh>
    <rPh sb="7" eb="8">
      <t>ニチ</t>
    </rPh>
    <rPh sb="13" eb="14">
      <t>ホウ</t>
    </rPh>
    <phoneticPr fontId="16"/>
  </si>
  <si>
    <t>茂原市</t>
    <rPh sb="0" eb="2">
      <t>モバラ</t>
    </rPh>
    <rPh sb="2" eb="3">
      <t>シ</t>
    </rPh>
    <phoneticPr fontId="16"/>
  </si>
  <si>
    <t>令和元年12月27日(第613報)</t>
    <rPh sb="0" eb="2">
      <t>レイワ</t>
    </rPh>
    <rPh sb="2" eb="3">
      <t>ゲン</t>
    </rPh>
    <rPh sb="9" eb="10">
      <t>ニチ</t>
    </rPh>
    <rPh sb="15" eb="16">
      <t>ホウ</t>
    </rPh>
    <phoneticPr fontId="16"/>
  </si>
  <si>
    <t>&lt;0.881</t>
    <phoneticPr fontId="5"/>
  </si>
  <si>
    <t>令和元年12月26日(第612報)</t>
    <rPh sb="0" eb="2">
      <t>レイワ</t>
    </rPh>
    <rPh sb="2" eb="3">
      <t>ゲン</t>
    </rPh>
    <phoneticPr fontId="16"/>
  </si>
  <si>
    <t>&lt;0.942</t>
    <phoneticPr fontId="16"/>
  </si>
  <si>
    <t>令和元年12月25日(第611報)</t>
    <phoneticPr fontId="16"/>
  </si>
  <si>
    <t>勝浦市</t>
    <rPh sb="0" eb="2">
      <t>カツウラ</t>
    </rPh>
    <phoneticPr fontId="16"/>
  </si>
  <si>
    <t>富津市</t>
    <rPh sb="0" eb="2">
      <t>フッツ</t>
    </rPh>
    <phoneticPr fontId="16"/>
  </si>
  <si>
    <t>千葉市</t>
  </si>
  <si>
    <t>令和元年12月24日(第610報)</t>
    <rPh sb="0" eb="2">
      <t>レイワ</t>
    </rPh>
    <rPh sb="2" eb="3">
      <t>ゲン</t>
    </rPh>
    <rPh sb="9" eb="10">
      <t>ニチ</t>
    </rPh>
    <rPh sb="15" eb="16">
      <t>ホウ</t>
    </rPh>
    <phoneticPr fontId="16"/>
  </si>
  <si>
    <t>&lt;1.15</t>
    <phoneticPr fontId="5"/>
  </si>
  <si>
    <t>令和元年12月20日(第609報)</t>
    <rPh sb="0" eb="2">
      <t>レイワ</t>
    </rPh>
    <rPh sb="2" eb="3">
      <t>ゲン</t>
    </rPh>
    <rPh sb="9" eb="10">
      <t>ニチ</t>
    </rPh>
    <rPh sb="15" eb="16">
      <t>ホウ</t>
    </rPh>
    <phoneticPr fontId="16"/>
  </si>
  <si>
    <t>南房総市</t>
    <rPh sb="0" eb="1">
      <t>ミナミ</t>
    </rPh>
    <rPh sb="1" eb="3">
      <t>ボウソウ</t>
    </rPh>
    <rPh sb="3" eb="4">
      <t>シ</t>
    </rPh>
    <phoneticPr fontId="5"/>
  </si>
  <si>
    <t>&lt;1.03</t>
    <phoneticPr fontId="5"/>
  </si>
  <si>
    <t>令和元年12月13日(第608報)</t>
    <rPh sb="0" eb="2">
      <t>レイワ</t>
    </rPh>
    <rPh sb="2" eb="3">
      <t>ゲン</t>
    </rPh>
    <phoneticPr fontId="16"/>
  </si>
  <si>
    <t>匝瑳市</t>
    <rPh sb="0" eb="3">
      <t>ソウサシ</t>
    </rPh>
    <phoneticPr fontId="16"/>
  </si>
  <si>
    <t>令和元年12月10日(第607報)</t>
    <rPh sb="0" eb="2">
      <t>レイワ</t>
    </rPh>
    <rPh sb="2" eb="3">
      <t>ゲン</t>
    </rPh>
    <rPh sb="9" eb="10">
      <t>ニチ</t>
    </rPh>
    <rPh sb="15" eb="16">
      <t>ホウ</t>
    </rPh>
    <phoneticPr fontId="16"/>
  </si>
  <si>
    <t>&lt;1.29</t>
    <phoneticPr fontId="5"/>
  </si>
  <si>
    <t>令和元年12月4日(第606報)</t>
    <rPh sb="0" eb="2">
      <t>レイワ</t>
    </rPh>
    <rPh sb="2" eb="3">
      <t>ゲン</t>
    </rPh>
    <rPh sb="8" eb="9">
      <t>ニチ</t>
    </rPh>
    <rPh sb="14" eb="15">
      <t>ホウ</t>
    </rPh>
    <phoneticPr fontId="16"/>
  </si>
  <si>
    <t>&lt;0.852</t>
    <phoneticPr fontId="5"/>
  </si>
  <si>
    <t>令和元年12月3日(第605報)</t>
    <phoneticPr fontId="16"/>
  </si>
  <si>
    <t>富津市</t>
  </si>
  <si>
    <t>&lt;0.857</t>
    <phoneticPr fontId="16"/>
  </si>
  <si>
    <t>令和元年11月29日(第604報)</t>
    <rPh sb="0" eb="2">
      <t>レイワ</t>
    </rPh>
    <rPh sb="2" eb="3">
      <t>ゲン</t>
    </rPh>
    <phoneticPr fontId="16"/>
  </si>
  <si>
    <t>&lt;0.968</t>
  </si>
  <si>
    <t>令和元年11月28日(第603報)</t>
    <rPh sb="0" eb="2">
      <t>レイワ</t>
    </rPh>
    <rPh sb="2" eb="3">
      <t>ゲン</t>
    </rPh>
    <phoneticPr fontId="16"/>
  </si>
  <si>
    <t>野田市</t>
    <rPh sb="0" eb="2">
      <t>ノダ</t>
    </rPh>
    <phoneticPr fontId="16"/>
  </si>
  <si>
    <t>令和元年11月26日(第602報)</t>
    <rPh sb="0" eb="2">
      <t>レイワ</t>
    </rPh>
    <rPh sb="2" eb="3">
      <t>ゲン</t>
    </rPh>
    <rPh sb="9" eb="10">
      <t>ニチ</t>
    </rPh>
    <rPh sb="15" eb="16">
      <t>ホウ</t>
    </rPh>
    <phoneticPr fontId="16"/>
  </si>
  <si>
    <t>&lt;0.983</t>
    <phoneticPr fontId="5"/>
  </si>
  <si>
    <t>令和元年11月20日(第601報)</t>
    <rPh sb="0" eb="2">
      <t>レイワ</t>
    </rPh>
    <rPh sb="2" eb="3">
      <t>ゲン</t>
    </rPh>
    <rPh sb="9" eb="10">
      <t>ニチ</t>
    </rPh>
    <rPh sb="15" eb="16">
      <t>ホウ</t>
    </rPh>
    <phoneticPr fontId="16"/>
  </si>
  <si>
    <t>&lt;0.861</t>
    <phoneticPr fontId="5"/>
  </si>
  <si>
    <t>令和元年11月19日(第600報)</t>
    <rPh sb="0" eb="2">
      <t>レイワ</t>
    </rPh>
    <rPh sb="2" eb="3">
      <t>ゲン</t>
    </rPh>
    <rPh sb="9" eb="10">
      <t>ニチ</t>
    </rPh>
    <rPh sb="15" eb="16">
      <t>ホウ</t>
    </rPh>
    <phoneticPr fontId="16"/>
  </si>
  <si>
    <t>八街市</t>
    <rPh sb="0" eb="3">
      <t>ヤチマタシ</t>
    </rPh>
    <phoneticPr fontId="5"/>
  </si>
  <si>
    <t>&lt;1.40</t>
    <phoneticPr fontId="5"/>
  </si>
  <si>
    <t>令和元年11月15日(第599報)</t>
    <phoneticPr fontId="16"/>
  </si>
  <si>
    <t>富津市</t>
    <rPh sb="0" eb="2">
      <t>フッツ</t>
    </rPh>
    <rPh sb="2" eb="3">
      <t>イチ</t>
    </rPh>
    <phoneticPr fontId="16"/>
  </si>
  <si>
    <t>茂原市</t>
    <rPh sb="0" eb="2">
      <t>モバラ</t>
    </rPh>
    <phoneticPr fontId="16"/>
  </si>
  <si>
    <t>令和元年11月14日(第598報)</t>
    <rPh sb="0" eb="2">
      <t>レイワ</t>
    </rPh>
    <rPh sb="2" eb="3">
      <t>ゲン</t>
    </rPh>
    <phoneticPr fontId="16"/>
  </si>
  <si>
    <t>令和元年11月13日(第597報)</t>
    <rPh sb="0" eb="2">
      <t>レイワ</t>
    </rPh>
    <rPh sb="2" eb="3">
      <t>ゲン</t>
    </rPh>
    <rPh sb="9" eb="10">
      <t>ニチ</t>
    </rPh>
    <rPh sb="15" eb="16">
      <t>ホウ</t>
    </rPh>
    <phoneticPr fontId="16"/>
  </si>
  <si>
    <t>市原市</t>
    <rPh sb="0" eb="2">
      <t>イチハラ</t>
    </rPh>
    <rPh sb="2" eb="3">
      <t>シ</t>
    </rPh>
    <phoneticPr fontId="5"/>
  </si>
  <si>
    <t>&lt;0.949</t>
  </si>
  <si>
    <t>令和元年11月12日(第596報)</t>
    <phoneticPr fontId="16"/>
  </si>
  <si>
    <t>令和元年11月8日(第595報)</t>
    <rPh sb="0" eb="2">
      <t>レイワ</t>
    </rPh>
    <rPh sb="2" eb="3">
      <t>ゲン</t>
    </rPh>
    <rPh sb="8" eb="9">
      <t>ニチ</t>
    </rPh>
    <rPh sb="14" eb="15">
      <t>ホウ</t>
    </rPh>
    <phoneticPr fontId="16"/>
  </si>
  <si>
    <t>館山市</t>
    <rPh sb="0" eb="2">
      <t>タテヤマ</t>
    </rPh>
    <rPh sb="2" eb="3">
      <t>シ</t>
    </rPh>
    <phoneticPr fontId="5"/>
  </si>
  <si>
    <t>令和元年11月7日(第594報)</t>
    <rPh sb="0" eb="2">
      <t>レイワ</t>
    </rPh>
    <rPh sb="2" eb="3">
      <t>ゲン</t>
    </rPh>
    <rPh sb="8" eb="9">
      <t>ニチ</t>
    </rPh>
    <rPh sb="14" eb="15">
      <t>ホウ</t>
    </rPh>
    <phoneticPr fontId="16"/>
  </si>
  <si>
    <t>船橋市</t>
    <rPh sb="0" eb="3">
      <t>フナバシシ</t>
    </rPh>
    <phoneticPr fontId="5"/>
  </si>
  <si>
    <t>&lt;0.816</t>
    <phoneticPr fontId="16"/>
  </si>
  <si>
    <t>令和元年11月5日(第593報)</t>
    <rPh sb="0" eb="2">
      <t>レイワ</t>
    </rPh>
    <rPh sb="2" eb="3">
      <t>ゲン</t>
    </rPh>
    <rPh sb="8" eb="9">
      <t>ニチ</t>
    </rPh>
    <rPh sb="14" eb="15">
      <t>ホウ</t>
    </rPh>
    <phoneticPr fontId="16"/>
  </si>
  <si>
    <t>令和元年11月1日(第592報)</t>
    <phoneticPr fontId="16"/>
  </si>
  <si>
    <t>&lt;0.990</t>
    <phoneticPr fontId="16"/>
  </si>
  <si>
    <t>長柄町</t>
    <rPh sb="0" eb="2">
      <t>ナガラ</t>
    </rPh>
    <rPh sb="2" eb="3">
      <t>マチ</t>
    </rPh>
    <phoneticPr fontId="5"/>
  </si>
  <si>
    <t>香取市</t>
    <rPh sb="0" eb="2">
      <t>カトリ</t>
    </rPh>
    <rPh sb="2" eb="3">
      <t>シ</t>
    </rPh>
    <phoneticPr fontId="5"/>
  </si>
  <si>
    <t>&lt;2.5</t>
  </si>
  <si>
    <t>令和元年10月31日(第591報)</t>
    <rPh sb="0" eb="2">
      <t>レイワ</t>
    </rPh>
    <rPh sb="2" eb="3">
      <t>ゲン</t>
    </rPh>
    <rPh sb="9" eb="10">
      <t>ニチ</t>
    </rPh>
    <rPh sb="15" eb="16">
      <t>ホウ</t>
    </rPh>
    <phoneticPr fontId="16"/>
  </si>
  <si>
    <t>南房総市</t>
    <rPh sb="0" eb="1">
      <t>ミナミ</t>
    </rPh>
    <rPh sb="1" eb="3">
      <t>ボウソウ</t>
    </rPh>
    <rPh sb="3" eb="4">
      <t>シ</t>
    </rPh>
    <phoneticPr fontId="5"/>
  </si>
  <si>
    <t>&lt;0.865</t>
    <phoneticPr fontId="5"/>
  </si>
  <si>
    <t>令和元年10月30日(第590報)</t>
    <rPh sb="0" eb="2">
      <t>レイワ</t>
    </rPh>
    <rPh sb="2" eb="3">
      <t>ゲン</t>
    </rPh>
    <phoneticPr fontId="16"/>
  </si>
  <si>
    <t>&lt;1.00</t>
  </si>
  <si>
    <t>御宿町</t>
    <rPh sb="0" eb="2">
      <t>オヤド</t>
    </rPh>
    <rPh sb="2" eb="3">
      <t>マチ</t>
    </rPh>
    <phoneticPr fontId="16"/>
  </si>
  <si>
    <t>令和元年10月29日(第589報)</t>
    <phoneticPr fontId="5"/>
  </si>
  <si>
    <t>&lt;0.722</t>
    <phoneticPr fontId="16"/>
  </si>
  <si>
    <t>佐倉市</t>
    <rPh sb="0" eb="3">
      <t>サクラシ</t>
    </rPh>
    <phoneticPr fontId="5"/>
  </si>
  <si>
    <t>&lt;0.681</t>
  </si>
  <si>
    <t>芝山町</t>
  </si>
  <si>
    <t>令和元年10月25日(第588報)</t>
    <rPh sb="0" eb="2">
      <t>レイワ</t>
    </rPh>
    <rPh sb="2" eb="3">
      <t>ゲン</t>
    </rPh>
    <phoneticPr fontId="16"/>
  </si>
  <si>
    <t>&lt;0.988</t>
    <phoneticPr fontId="5"/>
  </si>
  <si>
    <t>長柄町</t>
    <rPh sb="0" eb="3">
      <t>ナガラマチ</t>
    </rPh>
    <phoneticPr fontId="16"/>
  </si>
  <si>
    <t>&lt;0.892</t>
    <phoneticPr fontId="5"/>
  </si>
  <si>
    <t>&lt;0.715</t>
    <phoneticPr fontId="5"/>
  </si>
  <si>
    <t>令和元年10月24日(第587報)</t>
    <rPh sb="0" eb="2">
      <t>レイワ</t>
    </rPh>
    <rPh sb="2" eb="3">
      <t>ゲン</t>
    </rPh>
    <phoneticPr fontId="16"/>
  </si>
  <si>
    <t>&lt;0.909</t>
    <phoneticPr fontId="5"/>
  </si>
  <si>
    <t>&lt;1.6</t>
    <phoneticPr fontId="5"/>
  </si>
  <si>
    <t>&lt;0.918</t>
    <phoneticPr fontId="5"/>
  </si>
  <si>
    <t>&lt;0.879</t>
    <phoneticPr fontId="5"/>
  </si>
  <si>
    <t>&lt;1.8</t>
    <phoneticPr fontId="5"/>
  </si>
  <si>
    <t>令和元年10月23日(第586報)</t>
    <rPh sb="0" eb="2">
      <t>レイワ</t>
    </rPh>
    <rPh sb="2" eb="3">
      <t>ゲン</t>
    </rPh>
    <phoneticPr fontId="16"/>
  </si>
  <si>
    <t>&lt;0.786</t>
  </si>
  <si>
    <t>&lt;0.822</t>
  </si>
  <si>
    <t>令和元年10月21日(第585報)</t>
    <rPh sb="0" eb="2">
      <t>レイワ</t>
    </rPh>
    <rPh sb="2" eb="3">
      <t>ゲン</t>
    </rPh>
    <phoneticPr fontId="16"/>
  </si>
  <si>
    <t>長南町</t>
    <rPh sb="0" eb="2">
      <t>チョウナン</t>
    </rPh>
    <rPh sb="2" eb="3">
      <t>マチ</t>
    </rPh>
    <phoneticPr fontId="5"/>
  </si>
  <si>
    <t>&lt;0.908</t>
  </si>
  <si>
    <t>令和元年10月17日(第584報)</t>
    <rPh sb="0" eb="2">
      <t>レイワ</t>
    </rPh>
    <rPh sb="2" eb="3">
      <t>ゲン</t>
    </rPh>
    <phoneticPr fontId="16"/>
  </si>
  <si>
    <t>&lt;0.844</t>
    <phoneticPr fontId="16"/>
  </si>
  <si>
    <t>令和元年10月11日(第583報)</t>
    <rPh sb="0" eb="2">
      <t>レイワ</t>
    </rPh>
    <rPh sb="2" eb="3">
      <t>ゲン</t>
    </rPh>
    <rPh sb="9" eb="10">
      <t>ニチ</t>
    </rPh>
    <rPh sb="15" eb="16">
      <t>ホウ</t>
    </rPh>
    <phoneticPr fontId="16"/>
  </si>
  <si>
    <t>&lt;0.637</t>
    <phoneticPr fontId="5"/>
  </si>
  <si>
    <t>令和元年10月10日(第582報)</t>
    <rPh sb="0" eb="2">
      <t>レイワ</t>
    </rPh>
    <rPh sb="2" eb="3">
      <t>ゲン</t>
    </rPh>
    <rPh sb="9" eb="10">
      <t>ニチ</t>
    </rPh>
    <rPh sb="15" eb="16">
      <t>ホウ</t>
    </rPh>
    <phoneticPr fontId="16"/>
  </si>
  <si>
    <t>富津市</t>
    <rPh sb="0" eb="2">
      <t>フッツ</t>
    </rPh>
    <rPh sb="2" eb="3">
      <t>シ</t>
    </rPh>
    <phoneticPr fontId="5"/>
  </si>
  <si>
    <t>&lt;0.977</t>
    <phoneticPr fontId="5"/>
  </si>
  <si>
    <t>令和元年10月8日(第581報)</t>
    <rPh sb="0" eb="2">
      <t>レイワ</t>
    </rPh>
    <rPh sb="2" eb="3">
      <t>ゲン</t>
    </rPh>
    <rPh sb="8" eb="9">
      <t>ニチ</t>
    </rPh>
    <rPh sb="14" eb="15">
      <t>ホウ</t>
    </rPh>
    <phoneticPr fontId="16"/>
  </si>
  <si>
    <t>旭市</t>
    <rPh sb="0" eb="1">
      <t>アサヒ</t>
    </rPh>
    <rPh sb="1" eb="2">
      <t>シ</t>
    </rPh>
    <phoneticPr fontId="5"/>
  </si>
  <si>
    <t>&lt;0.827</t>
    <phoneticPr fontId="5"/>
  </si>
  <si>
    <t>令和元年10月3日(第580報)</t>
    <rPh sb="0" eb="2">
      <t>レイワ</t>
    </rPh>
    <rPh sb="2" eb="3">
      <t>ゲン</t>
    </rPh>
    <phoneticPr fontId="16"/>
  </si>
  <si>
    <t>&lt;0.927</t>
    <phoneticPr fontId="16"/>
  </si>
  <si>
    <t>令和元年10月1日(第579報)</t>
    <rPh sb="0" eb="2">
      <t>レイワ</t>
    </rPh>
    <rPh sb="2" eb="3">
      <t>ゲン</t>
    </rPh>
    <rPh sb="8" eb="9">
      <t>ニチ</t>
    </rPh>
    <rPh sb="14" eb="15">
      <t>ホウ</t>
    </rPh>
    <phoneticPr fontId="16"/>
  </si>
  <si>
    <t>&lt;0.755</t>
    <phoneticPr fontId="5"/>
  </si>
  <si>
    <t>令和元年9月26日(第578報)</t>
    <rPh sb="0" eb="2">
      <t>レイワ</t>
    </rPh>
    <rPh sb="2" eb="3">
      <t>ゲン</t>
    </rPh>
    <phoneticPr fontId="16"/>
  </si>
  <si>
    <t>令和元年9月25日(第577報)</t>
    <rPh sb="0" eb="2">
      <t>レイワ</t>
    </rPh>
    <rPh sb="2" eb="3">
      <t>ゲン</t>
    </rPh>
    <rPh sb="8" eb="9">
      <t>ニチ</t>
    </rPh>
    <rPh sb="14" eb="15">
      <t>ホウ</t>
    </rPh>
    <phoneticPr fontId="16"/>
  </si>
  <si>
    <t>&lt;0.831</t>
    <phoneticPr fontId="5"/>
  </si>
  <si>
    <t>令和元年9月20日(第576報)</t>
    <rPh sb="0" eb="2">
      <t>レイワ</t>
    </rPh>
    <rPh sb="2" eb="3">
      <t>ゲン</t>
    </rPh>
    <phoneticPr fontId="16"/>
  </si>
  <si>
    <t>&lt;0.903</t>
    <phoneticPr fontId="16"/>
  </si>
  <si>
    <t>令和元年9月18日(第575報)</t>
    <rPh sb="0" eb="2">
      <t>レイワ</t>
    </rPh>
    <rPh sb="2" eb="3">
      <t>ゲン</t>
    </rPh>
    <phoneticPr fontId="16"/>
  </si>
  <si>
    <t>&lt;0.838</t>
    <phoneticPr fontId="16"/>
  </si>
  <si>
    <t>令和元年8月7日(第574報)</t>
    <rPh sb="0" eb="2">
      <t>レイワ</t>
    </rPh>
    <rPh sb="2" eb="3">
      <t>ゲン</t>
    </rPh>
    <phoneticPr fontId="16"/>
  </si>
  <si>
    <t>&lt;0.968</t>
    <phoneticPr fontId="16"/>
  </si>
  <si>
    <t>令和元年7月17日(第573報)</t>
    <rPh sb="0" eb="2">
      <t>レイワ</t>
    </rPh>
    <rPh sb="2" eb="3">
      <t>ゲン</t>
    </rPh>
    <phoneticPr fontId="16"/>
  </si>
  <si>
    <t>&lt;0.765</t>
    <phoneticPr fontId="16"/>
  </si>
  <si>
    <t>令和元年7月11日(第572報)</t>
    <rPh sb="0" eb="2">
      <t>レイワ</t>
    </rPh>
    <rPh sb="2" eb="3">
      <t>ゲン</t>
    </rPh>
    <phoneticPr fontId="16"/>
  </si>
  <si>
    <t>&lt;0.880</t>
    <phoneticPr fontId="16"/>
  </si>
  <si>
    <t>令和元年7月4日(第571報)</t>
    <rPh sb="0" eb="2">
      <t>レイワ</t>
    </rPh>
    <rPh sb="2" eb="3">
      <t>ゲン</t>
    </rPh>
    <phoneticPr fontId="16"/>
  </si>
  <si>
    <t>&lt;0.945</t>
    <phoneticPr fontId="16"/>
  </si>
  <si>
    <t>令和元年6月25日(第570報)</t>
    <rPh sb="0" eb="2">
      <t>レイワ</t>
    </rPh>
    <rPh sb="2" eb="3">
      <t>ゲン</t>
    </rPh>
    <phoneticPr fontId="16"/>
  </si>
  <si>
    <t>令和元年6月11日(第569報)</t>
    <rPh sb="0" eb="2">
      <t>レイワ</t>
    </rPh>
    <rPh sb="2" eb="3">
      <t>ガン</t>
    </rPh>
    <phoneticPr fontId="16"/>
  </si>
  <si>
    <t>令和元年5月21日(第568報)</t>
    <rPh sb="0" eb="2">
      <t>レイワ</t>
    </rPh>
    <rPh sb="2" eb="3">
      <t>ゲン</t>
    </rPh>
    <phoneticPr fontId="16"/>
  </si>
  <si>
    <t>R1.5.20</t>
    <phoneticPr fontId="16"/>
  </si>
  <si>
    <t>令和元年5月16日(第567報)</t>
    <rPh sb="0" eb="2">
      <t>レイワ</t>
    </rPh>
    <rPh sb="2" eb="3">
      <t>ガン</t>
    </rPh>
    <rPh sb="8" eb="9">
      <t>ニチ</t>
    </rPh>
    <rPh sb="14" eb="15">
      <t>ホウ</t>
    </rPh>
    <phoneticPr fontId="16"/>
  </si>
  <si>
    <t>R1.5.15</t>
    <phoneticPr fontId="16"/>
  </si>
  <si>
    <t>&lt;0.832</t>
    <phoneticPr fontId="16"/>
  </si>
  <si>
    <t>R1.5.14</t>
    <phoneticPr fontId="16"/>
  </si>
  <si>
    <t>令和元年5月9日(第566報)</t>
    <phoneticPr fontId="16"/>
  </si>
  <si>
    <t>R1.5.8</t>
    <phoneticPr fontId="16"/>
  </si>
  <si>
    <t>&lt;0.806</t>
    <phoneticPr fontId="16"/>
  </si>
  <si>
    <t>R1.5.8</t>
  </si>
  <si>
    <t>&lt;0.818</t>
    <phoneticPr fontId="16"/>
  </si>
  <si>
    <t>R1.5.5</t>
    <phoneticPr fontId="16"/>
  </si>
  <si>
    <t>令和元年5月8日(第565報)</t>
    <rPh sb="0" eb="2">
      <t>レイワ</t>
    </rPh>
    <rPh sb="2" eb="3">
      <t>ガン</t>
    </rPh>
    <phoneticPr fontId="16"/>
  </si>
  <si>
    <t>&lt;0.792</t>
    <phoneticPr fontId="16"/>
  </si>
  <si>
    <t>平成31年4月25日(第564報)</t>
    <phoneticPr fontId="5"/>
  </si>
  <si>
    <t>平成31年4月23日(第563報)</t>
    <phoneticPr fontId="5"/>
  </si>
  <si>
    <t>&lt;0.825</t>
    <phoneticPr fontId="16"/>
  </si>
  <si>
    <t>&lt;0.790</t>
    <phoneticPr fontId="16"/>
  </si>
  <si>
    <t>&lt;1.42</t>
    <phoneticPr fontId="16"/>
  </si>
  <si>
    <t>&lt;0.704</t>
    <phoneticPr fontId="16"/>
  </si>
  <si>
    <t>平成31年4月19日(第562報)</t>
    <phoneticPr fontId="16"/>
  </si>
  <si>
    <t>&lt;0.588</t>
    <phoneticPr fontId="16"/>
  </si>
  <si>
    <t>平成31年4月18日(第561報)</t>
    <phoneticPr fontId="16"/>
  </si>
  <si>
    <t>&lt;0.908</t>
    <phoneticPr fontId="16"/>
  </si>
  <si>
    <t>平成31年4月16日(第560報)</t>
    <phoneticPr fontId="16"/>
  </si>
  <si>
    <t>&lt;0.730</t>
    <phoneticPr fontId="16"/>
  </si>
  <si>
    <t>平成31年4月11日(第559報)</t>
    <rPh sb="9" eb="10">
      <t>ニチ</t>
    </rPh>
    <rPh sb="15" eb="16">
      <t>ホウ</t>
    </rPh>
    <phoneticPr fontId="16"/>
  </si>
  <si>
    <t>白井市</t>
    <phoneticPr fontId="16"/>
  </si>
  <si>
    <t>&lt;2.0</t>
    <phoneticPr fontId="16"/>
  </si>
  <si>
    <t>平成31年4月10日(第558報)</t>
    <rPh sb="9" eb="10">
      <t>ニチ</t>
    </rPh>
    <rPh sb="15" eb="16">
      <t>ホウ</t>
    </rPh>
    <phoneticPr fontId="16"/>
  </si>
  <si>
    <t>&lt;0.930</t>
    <phoneticPr fontId="16"/>
  </si>
  <si>
    <t>平成31年4月9日(第557報)</t>
    <rPh sb="8" eb="9">
      <t>ニチ</t>
    </rPh>
    <rPh sb="14" eb="15">
      <t>ホウ</t>
    </rPh>
    <phoneticPr fontId="16"/>
  </si>
  <si>
    <t>&lt;0.910</t>
    <phoneticPr fontId="16"/>
  </si>
  <si>
    <t>&lt;0.883</t>
    <phoneticPr fontId="16"/>
  </si>
  <si>
    <t>&lt;0.925</t>
    <phoneticPr fontId="16"/>
  </si>
  <si>
    <t>鎌ケ谷市</t>
    <rPh sb="0" eb="3">
      <t>カマガヤ</t>
    </rPh>
    <rPh sb="3" eb="4">
      <t>シ</t>
    </rPh>
    <phoneticPr fontId="16"/>
  </si>
  <si>
    <t>&lt;0.827</t>
    <phoneticPr fontId="16"/>
  </si>
  <si>
    <t>山武市</t>
    <rPh sb="0" eb="2">
      <t>サンム</t>
    </rPh>
    <rPh sb="2" eb="3">
      <t>シライチ</t>
    </rPh>
    <phoneticPr fontId="16"/>
  </si>
  <si>
    <t>平成31年4月5日(第556報)</t>
    <rPh sb="8" eb="9">
      <t>ニチ</t>
    </rPh>
    <rPh sb="14" eb="15">
      <t>ホウ</t>
    </rPh>
    <phoneticPr fontId="16"/>
  </si>
  <si>
    <t>平成31年4月4日(第555報)</t>
    <rPh sb="8" eb="9">
      <t>ニチ</t>
    </rPh>
    <rPh sb="14" eb="15">
      <t>ホウ</t>
    </rPh>
    <phoneticPr fontId="16"/>
  </si>
  <si>
    <t>&lt;0.815</t>
    <phoneticPr fontId="16"/>
  </si>
  <si>
    <t>&lt;0.958</t>
    <phoneticPr fontId="16"/>
  </si>
  <si>
    <t>酒々井町</t>
    <rPh sb="0" eb="3">
      <t>シスイ</t>
    </rPh>
    <rPh sb="3" eb="4">
      <t>マチ</t>
    </rPh>
    <phoneticPr fontId="16"/>
  </si>
  <si>
    <t>白井市</t>
    <rPh sb="0" eb="3">
      <t>シロイシ</t>
    </rPh>
    <phoneticPr fontId="5"/>
  </si>
  <si>
    <t>平成31年4月2日(第554報)</t>
    <rPh sb="8" eb="9">
      <t>ニチ</t>
    </rPh>
    <rPh sb="14" eb="15">
      <t>ホウ</t>
    </rPh>
    <phoneticPr fontId="16"/>
  </si>
  <si>
    <t>長生村</t>
    <rPh sb="0" eb="3">
      <t>チョウセイムラ</t>
    </rPh>
    <phoneticPr fontId="16"/>
  </si>
  <si>
    <t>&lt;0.894</t>
    <phoneticPr fontId="16"/>
  </si>
  <si>
    <t>平成31年4月2日(第553報)</t>
    <rPh sb="8" eb="9">
      <t>ニチ</t>
    </rPh>
    <rPh sb="14" eb="15">
      <t>ホウ</t>
    </rPh>
    <phoneticPr fontId="16"/>
  </si>
  <si>
    <t>白井市</t>
  </si>
  <si>
    <t>横芝光町</t>
    <rPh sb="0" eb="3">
      <t>ヨコシバヒカリ</t>
    </rPh>
    <rPh sb="3" eb="4">
      <t>マチ</t>
    </rPh>
    <phoneticPr fontId="5"/>
  </si>
  <si>
    <t>平成31年3月29日(第552報)</t>
    <rPh sb="9" eb="10">
      <t>ニチ</t>
    </rPh>
    <rPh sb="15" eb="16">
      <t>ホウ</t>
    </rPh>
    <phoneticPr fontId="16"/>
  </si>
  <si>
    <t>&lt;3.39</t>
    <phoneticPr fontId="16"/>
  </si>
  <si>
    <t>平成31年3月27日(第551報)</t>
    <phoneticPr fontId="5"/>
  </si>
  <si>
    <t>松戸市</t>
    <rPh sb="0" eb="3">
      <t>マツドシ</t>
    </rPh>
    <phoneticPr fontId="16"/>
  </si>
  <si>
    <t>白子町</t>
    <phoneticPr fontId="5"/>
  </si>
  <si>
    <t>銚子市</t>
    <rPh sb="0" eb="2">
      <t>チョウシ</t>
    </rPh>
    <rPh sb="2" eb="3">
      <t>シ</t>
    </rPh>
    <phoneticPr fontId="16"/>
  </si>
  <si>
    <t>平成31年3月26日(第550報)</t>
    <phoneticPr fontId="16"/>
  </si>
  <si>
    <t>多古町</t>
    <rPh sb="0" eb="2">
      <t>タコ</t>
    </rPh>
    <rPh sb="2" eb="3">
      <t>マチ</t>
    </rPh>
    <phoneticPr fontId="5"/>
  </si>
  <si>
    <t>&lt;0.879</t>
    <phoneticPr fontId="16"/>
  </si>
  <si>
    <t>平成31年3月25日(第549報)</t>
    <rPh sb="9" eb="10">
      <t>ニチ</t>
    </rPh>
    <rPh sb="15" eb="16">
      <t>ホウ</t>
    </rPh>
    <phoneticPr fontId="16"/>
  </si>
  <si>
    <t>平成31年3月22日(第548報)</t>
    <phoneticPr fontId="16"/>
  </si>
  <si>
    <t>平成31年3月20日(第547報)</t>
    <phoneticPr fontId="5"/>
  </si>
  <si>
    <t>&lt;0.797</t>
    <phoneticPr fontId="16"/>
  </si>
  <si>
    <t>&lt;0.965</t>
    <phoneticPr fontId="16"/>
  </si>
  <si>
    <t>&lt;1.47</t>
    <phoneticPr fontId="16"/>
  </si>
  <si>
    <t>平成31年3月19日(第546報)</t>
    <phoneticPr fontId="5"/>
  </si>
  <si>
    <t>袖ケ浦市</t>
    <rPh sb="0" eb="3">
      <t>ソデガウラ</t>
    </rPh>
    <rPh sb="3" eb="4">
      <t>シ</t>
    </rPh>
    <phoneticPr fontId="5"/>
  </si>
  <si>
    <t>睦沢町</t>
    <rPh sb="0" eb="1">
      <t>ムツ</t>
    </rPh>
    <rPh sb="1" eb="2">
      <t>サワ</t>
    </rPh>
    <rPh sb="2" eb="3">
      <t>マチ</t>
    </rPh>
    <phoneticPr fontId="16"/>
  </si>
  <si>
    <t>&lt;0.864</t>
    <phoneticPr fontId="16"/>
  </si>
  <si>
    <t>平成31年3月15日(第545報)</t>
    <phoneticPr fontId="16"/>
  </si>
  <si>
    <t>四街道市</t>
    <rPh sb="0" eb="4">
      <t>ヨツカイドウシ</t>
    </rPh>
    <phoneticPr fontId="16"/>
  </si>
  <si>
    <t>&lt;0.971</t>
    <phoneticPr fontId="16"/>
  </si>
  <si>
    <t>&lt;0.881</t>
    <phoneticPr fontId="16"/>
  </si>
  <si>
    <t>平成31年3月14日(第544報)</t>
    <phoneticPr fontId="16"/>
  </si>
  <si>
    <t>平成31年3月13日(第543報)</t>
    <phoneticPr fontId="16"/>
  </si>
  <si>
    <t>平成31年3月12日(第542報)</t>
    <phoneticPr fontId="5"/>
  </si>
  <si>
    <t>木更津市</t>
  </si>
  <si>
    <t>平成31年3月8日(第541報)</t>
    <rPh sb="8" eb="9">
      <t>ニチ</t>
    </rPh>
    <rPh sb="14" eb="15">
      <t>ポウ</t>
    </rPh>
    <phoneticPr fontId="16"/>
  </si>
  <si>
    <t>&lt;0.999</t>
    <phoneticPr fontId="16"/>
  </si>
  <si>
    <t>平成31年3月7日(第540報)</t>
    <rPh sb="8" eb="9">
      <t>ニチ</t>
    </rPh>
    <rPh sb="14" eb="15">
      <t>ホウ</t>
    </rPh>
    <phoneticPr fontId="16"/>
  </si>
  <si>
    <t>成田市</t>
    <rPh sb="0" eb="2">
      <t>ナリタ</t>
    </rPh>
    <phoneticPr fontId="16"/>
  </si>
  <si>
    <t>&lt;1.09</t>
    <phoneticPr fontId="16"/>
  </si>
  <si>
    <t>山武市</t>
    <rPh sb="0" eb="2">
      <t>サンム</t>
    </rPh>
    <phoneticPr fontId="16"/>
  </si>
  <si>
    <t>&lt;0.852</t>
    <phoneticPr fontId="16"/>
  </si>
  <si>
    <t>平成31年3月6日(第539報)</t>
    <rPh sb="8" eb="9">
      <t>ニチ</t>
    </rPh>
    <rPh sb="14" eb="15">
      <t>ホウ</t>
    </rPh>
    <phoneticPr fontId="16"/>
  </si>
  <si>
    <t>平成31年3月5日(第538報)</t>
    <phoneticPr fontId="5"/>
  </si>
  <si>
    <t>&lt;0.862</t>
    <phoneticPr fontId="16"/>
  </si>
  <si>
    <t>平成31年2月28日(第537報)</t>
    <rPh sb="9" eb="10">
      <t>ニチ</t>
    </rPh>
    <rPh sb="15" eb="16">
      <t>ホウ</t>
    </rPh>
    <phoneticPr fontId="16"/>
  </si>
  <si>
    <t>平成31年2月21日(第536報)</t>
    <rPh sb="9" eb="10">
      <t>ニチ</t>
    </rPh>
    <rPh sb="15" eb="16">
      <t>ホウ</t>
    </rPh>
    <phoneticPr fontId="16"/>
  </si>
  <si>
    <t>平成31年2月15日(第535報)</t>
    <phoneticPr fontId="16"/>
  </si>
  <si>
    <t>&lt;0.828</t>
    <phoneticPr fontId="16"/>
  </si>
  <si>
    <t>平成31年2月8日(第534報)</t>
    <rPh sb="14" eb="15">
      <t>ホウ</t>
    </rPh>
    <phoneticPr fontId="16"/>
  </si>
  <si>
    <t>&lt;0.982</t>
    <phoneticPr fontId="5"/>
  </si>
  <si>
    <t>平成31年2月5日(第533報)</t>
    <rPh sb="14" eb="15">
      <t>ホウ</t>
    </rPh>
    <phoneticPr fontId="16"/>
  </si>
  <si>
    <t>&lt;0.834</t>
    <phoneticPr fontId="5"/>
  </si>
  <si>
    <t>平成31年1月22日(第532報)</t>
    <rPh sb="15" eb="16">
      <t>ホウ</t>
    </rPh>
    <phoneticPr fontId="16"/>
  </si>
  <si>
    <t>&lt;0.845</t>
    <phoneticPr fontId="5"/>
  </si>
  <si>
    <t>平成31年1月18日(第531報)</t>
    <rPh sb="15" eb="16">
      <t>ホウ</t>
    </rPh>
    <phoneticPr fontId="16"/>
  </si>
  <si>
    <t>&lt;0.738</t>
    <phoneticPr fontId="5"/>
  </si>
  <si>
    <t>平成31年1月17日(第530報)</t>
    <rPh sb="15" eb="16">
      <t>ホウ</t>
    </rPh>
    <phoneticPr fontId="16"/>
  </si>
  <si>
    <t>&lt;1.04</t>
    <phoneticPr fontId="5"/>
  </si>
  <si>
    <t>平成31年1月10日(第529報)</t>
    <phoneticPr fontId="16"/>
  </si>
  <si>
    <t>&lt;0.938</t>
    <phoneticPr fontId="5"/>
  </si>
  <si>
    <t>平成30年12月26日(第528報)</t>
    <phoneticPr fontId="5"/>
  </si>
  <si>
    <t>&lt;0.973</t>
    <phoneticPr fontId="16"/>
  </si>
  <si>
    <t>平成30年12月20日(第527報)</t>
    <phoneticPr fontId="5"/>
  </si>
  <si>
    <t>平成30年12月18日(第526報)</t>
    <phoneticPr fontId="16"/>
  </si>
  <si>
    <t>&lt;1.28</t>
    <phoneticPr fontId="5"/>
  </si>
  <si>
    <t>平成30年12月13日(第525報)</t>
    <phoneticPr fontId="5"/>
  </si>
  <si>
    <t>平成30年12月11日(第524報)</t>
    <phoneticPr fontId="5"/>
  </si>
  <si>
    <t>&lt;0.684</t>
    <phoneticPr fontId="16"/>
  </si>
  <si>
    <t>平成30年12月6日(第523報)</t>
    <phoneticPr fontId="16"/>
  </si>
  <si>
    <t>&lt;0.876</t>
    <phoneticPr fontId="16"/>
  </si>
  <si>
    <t>平成30年12月4日(第522報)</t>
    <phoneticPr fontId="16"/>
  </si>
  <si>
    <t>平成30年11月29日(第521報)</t>
    <phoneticPr fontId="16"/>
  </si>
  <si>
    <t>平成30年11月27日(第520報)</t>
    <phoneticPr fontId="5"/>
  </si>
  <si>
    <t>&lt;0.663</t>
    <phoneticPr fontId="16"/>
  </si>
  <si>
    <t>平成30年11月22日(第519報)</t>
    <phoneticPr fontId="16"/>
  </si>
  <si>
    <t>平成30年11月15日(第518報)</t>
    <phoneticPr fontId="5"/>
  </si>
  <si>
    <t>&lt;0.743</t>
  </si>
  <si>
    <t>平成30年11月13日(第517報)</t>
    <phoneticPr fontId="5"/>
  </si>
  <si>
    <t>平成30年11月9日(第516報)</t>
    <phoneticPr fontId="16"/>
  </si>
  <si>
    <t>平成30年11月8日(第515報)</t>
    <phoneticPr fontId="16"/>
  </si>
  <si>
    <t>御宿町</t>
    <rPh sb="0" eb="2">
      <t>オンジュク</t>
    </rPh>
    <rPh sb="2" eb="3">
      <t>マチ</t>
    </rPh>
    <phoneticPr fontId="16"/>
  </si>
  <si>
    <t>&lt;0.995</t>
    <phoneticPr fontId="16"/>
  </si>
  <si>
    <t>&lt;0.909</t>
    <phoneticPr fontId="16"/>
  </si>
  <si>
    <t>&lt;0.678</t>
  </si>
  <si>
    <t>&lt;0.754</t>
  </si>
  <si>
    <t>平成30年11月6日(第514報)</t>
    <phoneticPr fontId="5"/>
  </si>
  <si>
    <t>&lt;0.560</t>
    <phoneticPr fontId="16"/>
  </si>
  <si>
    <t>平成30年11月5日(第513報)</t>
    <phoneticPr fontId="16"/>
  </si>
  <si>
    <t>平成30年11月1日(第512報)</t>
    <phoneticPr fontId="16"/>
  </si>
  <si>
    <t>野田市</t>
    <rPh sb="0" eb="2">
      <t>ノダ</t>
    </rPh>
    <rPh sb="2" eb="3">
      <t>シ</t>
    </rPh>
    <phoneticPr fontId="16"/>
  </si>
  <si>
    <t>平成30年10月31日(第511報)</t>
    <phoneticPr fontId="16"/>
  </si>
  <si>
    <t>&lt;0.821</t>
    <phoneticPr fontId="16"/>
  </si>
  <si>
    <t>平成30年10月30日(第510報)</t>
    <phoneticPr fontId="5"/>
  </si>
  <si>
    <t>鋸南町</t>
    <rPh sb="0" eb="2">
      <t>キョナン</t>
    </rPh>
    <rPh sb="2" eb="3">
      <t>マチ</t>
    </rPh>
    <phoneticPr fontId="5"/>
  </si>
  <si>
    <t>平成30年10月26日(第509報)</t>
    <phoneticPr fontId="5"/>
  </si>
  <si>
    <t>佐倉市</t>
    <rPh sb="0" eb="3">
      <t>サクラシ</t>
    </rPh>
    <phoneticPr fontId="5"/>
  </si>
  <si>
    <t>平成30年10月25日(第508報)</t>
    <phoneticPr fontId="5"/>
  </si>
  <si>
    <t>&lt;0.840</t>
    <phoneticPr fontId="16"/>
  </si>
  <si>
    <t>平成30年10月23日(第507報)</t>
    <phoneticPr fontId="16"/>
  </si>
  <si>
    <t>平成30年10月18日(第506報)</t>
    <phoneticPr fontId="16"/>
  </si>
  <si>
    <t>&lt;0.726</t>
    <phoneticPr fontId="16"/>
  </si>
  <si>
    <t>&lt;0.752</t>
    <phoneticPr fontId="16"/>
  </si>
  <si>
    <t>千葉市</t>
    <rPh sb="0" eb="3">
      <t>チバシ</t>
    </rPh>
    <phoneticPr fontId="16"/>
  </si>
  <si>
    <t>&lt;0.845</t>
  </si>
  <si>
    <t>平成30年10月16日(第505報)</t>
    <phoneticPr fontId="5"/>
  </si>
  <si>
    <t>&lt;1.45</t>
    <phoneticPr fontId="16"/>
  </si>
  <si>
    <t>平成30年10月12日(第504報)</t>
    <phoneticPr fontId="5"/>
  </si>
  <si>
    <t>&lt;0.861</t>
    <phoneticPr fontId="16"/>
  </si>
  <si>
    <t>平成30年10月11日(第503報)</t>
    <phoneticPr fontId="5"/>
  </si>
  <si>
    <t>勝浦市</t>
    <rPh sb="0" eb="3">
      <t>カツウラシ</t>
    </rPh>
    <phoneticPr fontId="16"/>
  </si>
  <si>
    <t>長南町</t>
    <rPh sb="0" eb="1">
      <t>ナガ</t>
    </rPh>
    <rPh sb="1" eb="2">
      <t>ミナミ</t>
    </rPh>
    <rPh sb="2" eb="3">
      <t>マチ</t>
    </rPh>
    <phoneticPr fontId="5"/>
  </si>
  <si>
    <t>長南町</t>
    <rPh sb="0" eb="1">
      <t>ナガ</t>
    </rPh>
    <rPh sb="1" eb="2">
      <t>ミナミ</t>
    </rPh>
    <rPh sb="2" eb="3">
      <t>マチ</t>
    </rPh>
    <phoneticPr fontId="16"/>
  </si>
  <si>
    <t>平成30年10月5日(第502報)</t>
    <phoneticPr fontId="16"/>
  </si>
  <si>
    <t>平成30年10月2日(第501報)</t>
    <phoneticPr fontId="5"/>
  </si>
  <si>
    <t>&lt;0.695</t>
    <phoneticPr fontId="16"/>
  </si>
  <si>
    <t>&lt;0.901</t>
    <phoneticPr fontId="16"/>
  </si>
  <si>
    <t>平成30年9月28日(第500報)</t>
    <phoneticPr fontId="5"/>
  </si>
  <si>
    <t>&lt;0.953</t>
    <phoneticPr fontId="16"/>
  </si>
  <si>
    <t>&lt;0.986</t>
    <phoneticPr fontId="16"/>
  </si>
  <si>
    <t>平成30年9月20日(第499報)</t>
    <phoneticPr fontId="5"/>
  </si>
  <si>
    <t>&lt;0.755</t>
    <phoneticPr fontId="16"/>
  </si>
  <si>
    <t>平成30年9月19日(第498報)</t>
    <phoneticPr fontId="16"/>
  </si>
  <si>
    <t>&lt;0.819</t>
    <phoneticPr fontId="16"/>
  </si>
  <si>
    <t>平成30年9月14日(第497報)</t>
    <phoneticPr fontId="16"/>
  </si>
  <si>
    <t>山武市</t>
    <rPh sb="0" eb="2">
      <t>サンム</t>
    </rPh>
    <rPh sb="2" eb="3">
      <t>ツシ</t>
    </rPh>
    <phoneticPr fontId="16"/>
  </si>
  <si>
    <t>平成30年8月21日(第496報)</t>
    <phoneticPr fontId="16"/>
  </si>
  <si>
    <t>平成30年8月14日(第495報)</t>
    <phoneticPr fontId="16"/>
  </si>
  <si>
    <t>柏市</t>
    <rPh sb="0" eb="1">
      <t>カシワ</t>
    </rPh>
    <rPh sb="1" eb="2">
      <t>ツシ</t>
    </rPh>
    <phoneticPr fontId="16"/>
  </si>
  <si>
    <t>&lt;0.996</t>
  </si>
  <si>
    <t>平成30年8月8日(第494報)</t>
    <phoneticPr fontId="16"/>
  </si>
  <si>
    <t>君津市</t>
    <rPh sb="0" eb="2">
      <t>キミツ</t>
    </rPh>
    <rPh sb="2" eb="3">
      <t>ツシ</t>
    </rPh>
    <phoneticPr fontId="16"/>
  </si>
  <si>
    <t>平成30年7月10日(第493報)</t>
    <phoneticPr fontId="16"/>
  </si>
  <si>
    <t>&lt;0.896</t>
    <phoneticPr fontId="16"/>
  </si>
  <si>
    <t>平成30年7月3日(第492報)</t>
    <phoneticPr fontId="16"/>
  </si>
  <si>
    <t>&lt;0.701</t>
    <phoneticPr fontId="16"/>
  </si>
  <si>
    <t>平成30年6月14日(第491報)</t>
    <phoneticPr fontId="5"/>
  </si>
  <si>
    <t>&lt;0.637</t>
    <phoneticPr fontId="16"/>
  </si>
  <si>
    <t>&lt;0.787</t>
    <phoneticPr fontId="16"/>
  </si>
  <si>
    <t>平成30年5月22日(第490報)</t>
    <phoneticPr fontId="16"/>
  </si>
  <si>
    <t>平成30年5月17日(第489報)</t>
    <phoneticPr fontId="16"/>
  </si>
  <si>
    <t>平成30年5月10日(第488報)</t>
    <phoneticPr fontId="16"/>
  </si>
  <si>
    <t>平成30年5月2日(第487報)</t>
    <phoneticPr fontId="16"/>
  </si>
  <si>
    <t>&lt;0.767</t>
    <phoneticPr fontId="16"/>
  </si>
  <si>
    <t>平成30年4月27日(第486報)</t>
    <phoneticPr fontId="16"/>
  </si>
  <si>
    <t>&lt;0.817</t>
    <phoneticPr fontId="16"/>
  </si>
  <si>
    <t>平成30年4月26日(第485報)</t>
    <phoneticPr fontId="16"/>
  </si>
  <si>
    <t>&lt;0.859</t>
    <phoneticPr fontId="16"/>
  </si>
  <si>
    <t>&lt;0.868</t>
    <phoneticPr fontId="16"/>
  </si>
  <si>
    <t>平成30年4月24日(第484報)</t>
    <phoneticPr fontId="16"/>
  </si>
  <si>
    <t>&lt;0.771</t>
    <phoneticPr fontId="16"/>
  </si>
  <si>
    <t>平成30年4月19日(第483報)</t>
    <phoneticPr fontId="5"/>
  </si>
  <si>
    <t>&lt;0.858</t>
    <phoneticPr fontId="16"/>
  </si>
  <si>
    <t>&lt;0.688</t>
    <phoneticPr fontId="16"/>
  </si>
  <si>
    <t>平成30年4月17日(第482報)</t>
    <phoneticPr fontId="16"/>
  </si>
  <si>
    <t>平成30年4月13日(第481報)</t>
    <phoneticPr fontId="5"/>
  </si>
  <si>
    <t>&lt;0.887</t>
    <phoneticPr fontId="16"/>
  </si>
  <si>
    <t>平成30年4月12日(第480報)</t>
    <phoneticPr fontId="5"/>
  </si>
  <si>
    <t>平成30年4月11日(第479報)</t>
    <phoneticPr fontId="5"/>
  </si>
  <si>
    <t>&lt;0.671</t>
    <phoneticPr fontId="16"/>
  </si>
  <si>
    <t>&lt;0.920</t>
    <phoneticPr fontId="16"/>
  </si>
  <si>
    <t>平成30年4月10日(第478報)</t>
    <phoneticPr fontId="5"/>
  </si>
  <si>
    <t>&lt;0.878</t>
    <phoneticPr fontId="16"/>
  </si>
  <si>
    <t>平成30年4月6日(第477報)</t>
    <phoneticPr fontId="5"/>
  </si>
  <si>
    <t>平成30年4月5日(第476報)</t>
    <phoneticPr fontId="5"/>
  </si>
  <si>
    <t>&lt;0.888</t>
    <phoneticPr fontId="16"/>
  </si>
  <si>
    <t>&lt;0.712</t>
    <phoneticPr fontId="16"/>
  </si>
  <si>
    <t>&lt;0.664</t>
    <phoneticPr fontId="16"/>
  </si>
  <si>
    <t>平成30年4月4日(第475報)</t>
    <phoneticPr fontId="5"/>
  </si>
  <si>
    <t>&lt;0.849</t>
    <phoneticPr fontId="16"/>
  </si>
  <si>
    <t>平成30年4月3日(第474報)</t>
    <phoneticPr fontId="5"/>
  </si>
  <si>
    <t>&lt;0.952</t>
    <phoneticPr fontId="16"/>
  </si>
  <si>
    <t>大網白里市</t>
    <rPh sb="0" eb="5">
      <t>オオアミシラサトシ</t>
    </rPh>
    <phoneticPr fontId="16"/>
  </si>
  <si>
    <t>平成30年3月30日(第473報)</t>
    <phoneticPr fontId="5"/>
  </si>
  <si>
    <t>鎌ケ谷市</t>
    <rPh sb="0" eb="3">
      <t>カマガヤ</t>
    </rPh>
    <rPh sb="3" eb="4">
      <t>シ</t>
    </rPh>
    <phoneticPr fontId="5"/>
  </si>
  <si>
    <t>&lt;4.30</t>
    <phoneticPr fontId="16"/>
  </si>
  <si>
    <t>&lt;2.82</t>
    <phoneticPr fontId="16"/>
  </si>
  <si>
    <t>平成30年3月28日(第472報)</t>
    <phoneticPr fontId="5"/>
  </si>
  <si>
    <t>流山市</t>
  </si>
  <si>
    <t>柏市</t>
  </si>
  <si>
    <t>船橋市</t>
  </si>
  <si>
    <t>&lt;0.716</t>
    <phoneticPr fontId="16"/>
  </si>
  <si>
    <t>平成30年3月27日(第471報)</t>
    <phoneticPr fontId="5"/>
  </si>
  <si>
    <t>印西市</t>
    <rPh sb="0" eb="2">
      <t>インザイ</t>
    </rPh>
    <rPh sb="2" eb="3">
      <t>シ</t>
    </rPh>
    <phoneticPr fontId="5"/>
  </si>
  <si>
    <t>八千代市</t>
    <phoneticPr fontId="16"/>
  </si>
  <si>
    <t>&lt;0.724</t>
    <phoneticPr fontId="16"/>
  </si>
  <si>
    <t>平成30年3月26日(第470報)</t>
    <phoneticPr fontId="5"/>
  </si>
  <si>
    <t>四街道市</t>
    <rPh sb="0" eb="3">
      <t>ヨツカイドウ</t>
    </rPh>
    <rPh sb="3" eb="4">
      <t>シ</t>
    </rPh>
    <phoneticPr fontId="5"/>
  </si>
  <si>
    <t>平成30年3月23日(第469報)</t>
    <phoneticPr fontId="5"/>
  </si>
  <si>
    <t>&lt;0.892</t>
    <phoneticPr fontId="16"/>
  </si>
  <si>
    <t>平成30年3月22日(第468報)</t>
    <phoneticPr fontId="5"/>
  </si>
  <si>
    <t>我孫子市</t>
    <phoneticPr fontId="16"/>
  </si>
  <si>
    <t>銚子市</t>
    <rPh sb="0" eb="3">
      <t>チョウシシ</t>
    </rPh>
    <phoneticPr fontId="16"/>
  </si>
  <si>
    <t>平成30年3月20日(第467報)</t>
    <phoneticPr fontId="5"/>
  </si>
  <si>
    <t>御宿町</t>
    <rPh sb="0" eb="2">
      <t>オンジュク</t>
    </rPh>
    <phoneticPr fontId="16"/>
  </si>
  <si>
    <t>鋸南町</t>
  </si>
  <si>
    <t>鴨川市</t>
  </si>
  <si>
    <t>四街道市</t>
  </si>
  <si>
    <t>多古町</t>
  </si>
  <si>
    <t>平成30年3月15日(第466報)</t>
    <phoneticPr fontId="5"/>
  </si>
  <si>
    <t>&lt;2.1</t>
  </si>
  <si>
    <t>&lt;0.691</t>
  </si>
  <si>
    <t>平成30年3月14日(第465報)</t>
    <phoneticPr fontId="5"/>
  </si>
  <si>
    <t>&lt;0.819</t>
  </si>
  <si>
    <t>&lt;1.36</t>
  </si>
  <si>
    <t>東庄町</t>
  </si>
  <si>
    <t>平成30年3月13日(第464報)</t>
    <phoneticPr fontId="5"/>
  </si>
  <si>
    <t>&lt;0.962</t>
    <phoneticPr fontId="16"/>
  </si>
  <si>
    <t>平成30年3月12日(第463報)</t>
    <phoneticPr fontId="5"/>
  </si>
  <si>
    <t>&lt;0.847</t>
  </si>
  <si>
    <t>&lt;0.780</t>
  </si>
  <si>
    <t>&lt;0.960</t>
  </si>
  <si>
    <t>&lt;0.808</t>
  </si>
  <si>
    <t>平成30年3月9日(第462報)</t>
    <phoneticPr fontId="5"/>
  </si>
  <si>
    <t>平成30年3月8日(第461報)</t>
    <phoneticPr fontId="5"/>
  </si>
  <si>
    <t>成田市</t>
    <rPh sb="0" eb="2">
      <t>ナリタ</t>
    </rPh>
    <rPh sb="2" eb="3">
      <t>シ</t>
    </rPh>
    <phoneticPr fontId="5"/>
  </si>
  <si>
    <t>山武市</t>
    <rPh sb="0" eb="3">
      <t>サンムシ</t>
    </rPh>
    <phoneticPr fontId="5"/>
  </si>
  <si>
    <t>&lt;1.08</t>
  </si>
  <si>
    <t>平成30年3月7日(第460報)</t>
    <phoneticPr fontId="5"/>
  </si>
  <si>
    <t>&lt;0.920</t>
  </si>
  <si>
    <t>&lt;0.972</t>
  </si>
  <si>
    <t>平成30年3月6日(第459報)</t>
    <phoneticPr fontId="5"/>
  </si>
  <si>
    <t>&lt;1.34</t>
    <phoneticPr fontId="5"/>
  </si>
  <si>
    <t>&lt;1.25</t>
    <phoneticPr fontId="5"/>
  </si>
  <si>
    <t>&lt;2.3</t>
    <phoneticPr fontId="5"/>
  </si>
  <si>
    <t>平成30年3月5日(第458報)</t>
    <phoneticPr fontId="5"/>
  </si>
  <si>
    <t>&lt;0.870</t>
    <phoneticPr fontId="5"/>
  </si>
  <si>
    <t>平成30年2月28日(第457報)</t>
    <phoneticPr fontId="5"/>
  </si>
  <si>
    <t>一宮町</t>
    <rPh sb="0" eb="1">
      <t>イチ</t>
    </rPh>
    <rPh sb="1" eb="3">
      <t>ミヤマチ</t>
    </rPh>
    <phoneticPr fontId="16"/>
  </si>
  <si>
    <t>平成30年2月27日(第456報)</t>
    <phoneticPr fontId="5"/>
  </si>
  <si>
    <t>平成30年2月26日(第455報)</t>
    <phoneticPr fontId="5"/>
  </si>
  <si>
    <t>平成30年2月23日(第454報)</t>
    <phoneticPr fontId="5"/>
  </si>
  <si>
    <t>&lt;0.949</t>
    <phoneticPr fontId="16"/>
  </si>
  <si>
    <t>平成30年2月20日(第453報)</t>
    <phoneticPr fontId="5"/>
  </si>
  <si>
    <t>&lt;0.854</t>
  </si>
  <si>
    <t>平成30年2月14日(第452報)</t>
    <phoneticPr fontId="5"/>
  </si>
  <si>
    <t>&lt;0.972</t>
    <phoneticPr fontId="16"/>
  </si>
  <si>
    <t>睦沢町</t>
    <rPh sb="0" eb="3">
      <t>ムツザワマチ</t>
    </rPh>
    <phoneticPr fontId="16"/>
  </si>
  <si>
    <t>平成30年2月8日(第451報)</t>
    <phoneticPr fontId="5"/>
  </si>
  <si>
    <t>&lt;1.13</t>
    <phoneticPr fontId="5"/>
  </si>
  <si>
    <t>平成30年1月31日(第450報)</t>
    <phoneticPr fontId="5"/>
  </si>
  <si>
    <t>平成30年1月26日(第449報)</t>
    <phoneticPr fontId="5"/>
  </si>
  <si>
    <t>平成30年1月25日(第448報)</t>
    <phoneticPr fontId="5"/>
  </si>
  <si>
    <t>&lt;0.887</t>
  </si>
  <si>
    <t>平成30年1月23日(第447報)</t>
    <phoneticPr fontId="5"/>
  </si>
  <si>
    <t>&lt;1.09</t>
    <phoneticPr fontId="5"/>
  </si>
  <si>
    <t>平成30年1月22日(第446報)</t>
    <phoneticPr fontId="5"/>
  </si>
  <si>
    <t>平成30年1月19日(第445報)</t>
    <phoneticPr fontId="5"/>
  </si>
  <si>
    <t>&lt;0.910</t>
    <phoneticPr fontId="5"/>
  </si>
  <si>
    <t>平成30年1月17日(第444報)</t>
    <phoneticPr fontId="5"/>
  </si>
  <si>
    <t>&lt;1.29</t>
    <phoneticPr fontId="16"/>
  </si>
  <si>
    <t>&lt;1.34</t>
    <phoneticPr fontId="16"/>
  </si>
  <si>
    <t>&lt;1.40</t>
    <phoneticPr fontId="16"/>
  </si>
  <si>
    <t>平成30年1月15日(第443報)</t>
    <phoneticPr fontId="5"/>
  </si>
  <si>
    <t>平成30年1月11日(第442報)</t>
    <phoneticPr fontId="5"/>
  </si>
  <si>
    <t>&lt;0.947</t>
  </si>
  <si>
    <t>&lt;0.912</t>
  </si>
  <si>
    <t>平成29年12月25日(第441報)</t>
    <phoneticPr fontId="5"/>
  </si>
  <si>
    <t>平成29年12月21日(第440報)</t>
    <phoneticPr fontId="5"/>
  </si>
  <si>
    <t>平成29年12月18日(第439報)</t>
    <phoneticPr fontId="5"/>
  </si>
  <si>
    <t>平成29年12月15日(第438報)</t>
    <phoneticPr fontId="5"/>
  </si>
  <si>
    <t>平成29年12月13日(第437報)</t>
    <phoneticPr fontId="5"/>
  </si>
  <si>
    <t>&lt;0.911</t>
    <phoneticPr fontId="16"/>
  </si>
  <si>
    <t>&lt;0.975</t>
    <phoneticPr fontId="16"/>
  </si>
  <si>
    <t>&lt;1.33</t>
    <phoneticPr fontId="16"/>
  </si>
  <si>
    <t>成田市</t>
  </si>
  <si>
    <t>平成29年12月12日(第436報)</t>
    <phoneticPr fontId="5"/>
  </si>
  <si>
    <t>&lt;0.926</t>
  </si>
  <si>
    <t>平成29年12月5日(第435報)</t>
    <phoneticPr fontId="5"/>
  </si>
  <si>
    <t>&lt;0.989</t>
  </si>
  <si>
    <t>&lt;0.810</t>
    <phoneticPr fontId="16"/>
  </si>
  <si>
    <t>&lt;1.27</t>
    <phoneticPr fontId="16"/>
  </si>
  <si>
    <t>平成29年12月4日(第434報)</t>
    <phoneticPr fontId="5"/>
  </si>
  <si>
    <t>&lt;0.732</t>
    <phoneticPr fontId="16"/>
  </si>
  <si>
    <t>平成29年11月29日(第433報)</t>
    <phoneticPr fontId="5"/>
  </si>
  <si>
    <t>&lt;0.863</t>
  </si>
  <si>
    <t>平成29年11月28日(第432報)</t>
    <phoneticPr fontId="5"/>
  </si>
  <si>
    <t>&lt;0.735</t>
  </si>
  <si>
    <t>平成29年11月27日(第431報)</t>
    <phoneticPr fontId="5"/>
  </si>
  <si>
    <t>&lt;0.822</t>
    <phoneticPr fontId="16"/>
  </si>
  <si>
    <t>平成29年11月24日(第430報)</t>
    <phoneticPr fontId="5"/>
  </si>
  <si>
    <t>平成29年11月22日(第429報)</t>
    <phoneticPr fontId="5"/>
  </si>
  <si>
    <t>平成29年11月21日(第428報)</t>
    <phoneticPr fontId="5"/>
  </si>
  <si>
    <t>平成29年11月17日(第427報)</t>
    <phoneticPr fontId="5"/>
  </si>
  <si>
    <t>&lt;1.41</t>
    <phoneticPr fontId="16"/>
  </si>
  <si>
    <t>平成29年11月15日(第426報)</t>
    <phoneticPr fontId="5"/>
  </si>
  <si>
    <t>&lt;0.902</t>
    <phoneticPr fontId="16"/>
  </si>
  <si>
    <t>&lt;0.748</t>
    <phoneticPr fontId="16"/>
  </si>
  <si>
    <t>平成29年11月13日(第425報)</t>
    <phoneticPr fontId="5"/>
  </si>
  <si>
    <t>平成29年11月10日(第424報)</t>
    <phoneticPr fontId="5"/>
  </si>
  <si>
    <t>&lt;0.996</t>
    <phoneticPr fontId="16"/>
  </si>
  <si>
    <t>&lt;0.769</t>
    <phoneticPr fontId="16"/>
  </si>
  <si>
    <t>平成29年11月9日(第423報)</t>
    <phoneticPr fontId="5"/>
  </si>
  <si>
    <t>&lt;1.16</t>
    <phoneticPr fontId="5"/>
  </si>
  <si>
    <t>平成29年11月8日(第422報)</t>
    <phoneticPr fontId="5"/>
  </si>
  <si>
    <t>睦沢町</t>
    <rPh sb="0" eb="3">
      <t>ムツザワマチ</t>
    </rPh>
    <phoneticPr fontId="5"/>
  </si>
  <si>
    <t>平成29年11月7日(第421報)</t>
    <phoneticPr fontId="5"/>
  </si>
  <si>
    <t>&lt;0.943</t>
    <phoneticPr fontId="16"/>
  </si>
  <si>
    <t>平成29年11月6日(第420報)</t>
    <phoneticPr fontId="5"/>
  </si>
  <si>
    <t>平成29年10月31日(第419報)</t>
    <phoneticPr fontId="5"/>
  </si>
  <si>
    <t>&lt;0.989</t>
    <phoneticPr fontId="16"/>
  </si>
  <si>
    <t>平成29年10月30日(第418報)</t>
    <phoneticPr fontId="5"/>
  </si>
  <si>
    <t>平成29年10月27日(第417報)</t>
    <phoneticPr fontId="5"/>
  </si>
  <si>
    <t>&lt;1.05</t>
    <phoneticPr fontId="5"/>
  </si>
  <si>
    <t>平成29年10月26日(第416報)</t>
    <phoneticPr fontId="5"/>
  </si>
  <si>
    <t>平成29年10月23日(第415報)</t>
    <phoneticPr fontId="5"/>
  </si>
  <si>
    <t>&lt;0.805</t>
  </si>
  <si>
    <t>&lt;0.683</t>
  </si>
  <si>
    <t>平成29年10月20日(第414報)</t>
    <phoneticPr fontId="5"/>
  </si>
  <si>
    <t>市川市</t>
    <rPh sb="0" eb="2">
      <t>イチカワ</t>
    </rPh>
    <rPh sb="2" eb="3">
      <t>シ</t>
    </rPh>
    <phoneticPr fontId="5"/>
  </si>
  <si>
    <t>&lt;1.02</t>
    <phoneticPr fontId="5"/>
  </si>
  <si>
    <t>平成29年10月17日(第413報)</t>
    <phoneticPr fontId="5"/>
  </si>
  <si>
    <t>平成29年10月16日(第412報)</t>
    <phoneticPr fontId="5"/>
  </si>
  <si>
    <t>平成29年10月13日(第411報)</t>
    <phoneticPr fontId="5"/>
  </si>
  <si>
    <t>平成29年10月12日(第410報)</t>
    <phoneticPr fontId="5"/>
  </si>
  <si>
    <t>&lt;0.998</t>
    <phoneticPr fontId="16"/>
  </si>
  <si>
    <t>平成29年10月11日(第409報)</t>
    <phoneticPr fontId="5"/>
  </si>
  <si>
    <t>&lt;0.733</t>
  </si>
  <si>
    <t>平成29年10月6日(第408報)</t>
    <phoneticPr fontId="5"/>
  </si>
  <si>
    <t>東金市</t>
    <rPh sb="0" eb="2">
      <t>トウガネ</t>
    </rPh>
    <rPh sb="2" eb="3">
      <t>トミイチ</t>
    </rPh>
    <phoneticPr fontId="16"/>
  </si>
  <si>
    <t>平成29年10月4日(第407報)</t>
    <phoneticPr fontId="5"/>
  </si>
  <si>
    <t>成田市</t>
    <rPh sb="0" eb="3">
      <t>ナリタシ</t>
    </rPh>
    <phoneticPr fontId="5"/>
  </si>
  <si>
    <t>平成29年10月2日(第406報)</t>
    <phoneticPr fontId="5"/>
  </si>
  <si>
    <t>平成29年9月27日(第405報)</t>
    <phoneticPr fontId="5"/>
  </si>
  <si>
    <t>&lt;0.665</t>
  </si>
  <si>
    <t>平成29年9月26日(第404報)</t>
    <phoneticPr fontId="5"/>
  </si>
  <si>
    <t>平成29年9月19日(第403報)</t>
    <phoneticPr fontId="5"/>
  </si>
  <si>
    <t>多古町</t>
    <rPh sb="0" eb="3">
      <t>タコマチ</t>
    </rPh>
    <phoneticPr fontId="5"/>
  </si>
  <si>
    <t>平成29年9月14日(第402報)</t>
    <phoneticPr fontId="5"/>
  </si>
  <si>
    <t>&lt;0.751</t>
    <phoneticPr fontId="5"/>
  </si>
  <si>
    <t>&lt;0.783</t>
    <phoneticPr fontId="5"/>
  </si>
  <si>
    <t>&lt;1.5</t>
    <phoneticPr fontId="5"/>
  </si>
  <si>
    <t>&lt;0.937</t>
    <phoneticPr fontId="5"/>
  </si>
  <si>
    <t>平成29年9月11日(第401報)</t>
    <phoneticPr fontId="5"/>
  </si>
  <si>
    <t>平成29年9月8日(第400報)</t>
    <phoneticPr fontId="5"/>
  </si>
  <si>
    <t>&lt;0.598</t>
    <phoneticPr fontId="5"/>
  </si>
  <si>
    <t>&lt;0.908</t>
    <phoneticPr fontId="5"/>
  </si>
  <si>
    <t>&lt;0.682</t>
    <phoneticPr fontId="5"/>
  </si>
  <si>
    <t>平成29年8月17日(第399報)</t>
    <phoneticPr fontId="5"/>
  </si>
  <si>
    <t>平成29年8月3日(第398報)</t>
    <phoneticPr fontId="5"/>
  </si>
  <si>
    <t>平成29年7月11日(第397報)</t>
    <phoneticPr fontId="5"/>
  </si>
  <si>
    <t>平成29年6月27日(第396報)</t>
    <phoneticPr fontId="5"/>
  </si>
  <si>
    <t>&lt;0.778</t>
    <phoneticPr fontId="5"/>
  </si>
  <si>
    <t>&lt;0.642</t>
    <phoneticPr fontId="5"/>
  </si>
  <si>
    <t>平成29年6月13日(第395報)</t>
    <phoneticPr fontId="5"/>
  </si>
  <si>
    <t>平成29年5月23日(第394報)</t>
    <phoneticPr fontId="5"/>
  </si>
  <si>
    <t>平成29年5月18日(第393報)</t>
    <phoneticPr fontId="5"/>
  </si>
  <si>
    <t>白井市</t>
    <rPh sb="0" eb="2">
      <t>シライ</t>
    </rPh>
    <rPh sb="2" eb="3">
      <t>シ</t>
    </rPh>
    <phoneticPr fontId="5"/>
  </si>
  <si>
    <t>平成29年5月16日(第392報)</t>
    <phoneticPr fontId="5"/>
  </si>
  <si>
    <t>&lt;0.897</t>
    <phoneticPr fontId="16"/>
  </si>
  <si>
    <t>平成29年5月11日(第391報)</t>
    <phoneticPr fontId="5"/>
  </si>
  <si>
    <t>神崎町</t>
    <rPh sb="0" eb="3">
      <t>コウザキマチ</t>
    </rPh>
    <phoneticPr fontId="5"/>
  </si>
  <si>
    <t>芝山町</t>
    <rPh sb="0" eb="3">
      <t>シバヤママチ</t>
    </rPh>
    <phoneticPr fontId="5"/>
  </si>
  <si>
    <t>我孫子市</t>
    <rPh sb="0" eb="4">
      <t>アビコシ</t>
    </rPh>
    <phoneticPr fontId="5"/>
  </si>
  <si>
    <t>平成29年5月9日(第390報)</t>
    <phoneticPr fontId="5"/>
  </si>
  <si>
    <t>平成29年5月2日(第389報)</t>
    <phoneticPr fontId="5"/>
  </si>
  <si>
    <t>印西市</t>
  </si>
  <si>
    <t>我孫子市</t>
  </si>
  <si>
    <t>&lt;0.675</t>
    <phoneticPr fontId="16"/>
  </si>
  <si>
    <t>八千代市</t>
  </si>
  <si>
    <t>平成29年4月27日(第388報)</t>
    <phoneticPr fontId="5"/>
  </si>
  <si>
    <t>芝山町</t>
    <phoneticPr fontId="5"/>
  </si>
  <si>
    <t>柏市</t>
    <rPh sb="0" eb="1">
      <t>カシワ</t>
    </rPh>
    <rPh sb="1" eb="2">
      <t>シ</t>
    </rPh>
    <phoneticPr fontId="5"/>
  </si>
  <si>
    <t>平成29年4月25日(第387報)</t>
    <phoneticPr fontId="5"/>
  </si>
  <si>
    <t>栄町</t>
    <rPh sb="0" eb="2">
      <t>サカエマチ</t>
    </rPh>
    <phoneticPr fontId="5"/>
  </si>
  <si>
    <t>白井市</t>
    <rPh sb="0" eb="2">
      <t>シライ</t>
    </rPh>
    <rPh sb="2" eb="3">
      <t>シ</t>
    </rPh>
    <phoneticPr fontId="5"/>
  </si>
  <si>
    <t>平成29年4月21日(第386報)</t>
    <phoneticPr fontId="5"/>
  </si>
  <si>
    <t>&lt;0.871</t>
    <phoneticPr fontId="16"/>
  </si>
  <si>
    <t>平成29年4月20日(第385報)</t>
    <phoneticPr fontId="5"/>
  </si>
  <si>
    <t>大網白里市</t>
  </si>
  <si>
    <t>&lt;0.959</t>
    <phoneticPr fontId="16"/>
  </si>
  <si>
    <t>&lt;0.944</t>
    <phoneticPr fontId="16"/>
  </si>
  <si>
    <t>&lt;0.737</t>
    <phoneticPr fontId="16"/>
  </si>
  <si>
    <t>平成29年4月18日(第384報)</t>
    <phoneticPr fontId="5"/>
  </si>
  <si>
    <t>柏市</t>
    <rPh sb="0" eb="2">
      <t>カシワシ</t>
    </rPh>
    <phoneticPr fontId="5"/>
  </si>
  <si>
    <t>平成29年4月17日(第383報)</t>
    <phoneticPr fontId="5"/>
  </si>
  <si>
    <t>横芝光町</t>
    <rPh sb="0" eb="2">
      <t>ヨコシバ</t>
    </rPh>
    <rPh sb="2" eb="3">
      <t>ヒカリ</t>
    </rPh>
    <rPh sb="3" eb="4">
      <t>マチ</t>
    </rPh>
    <phoneticPr fontId="5"/>
  </si>
  <si>
    <t>平成29年4月13日(第382報)</t>
    <phoneticPr fontId="5"/>
  </si>
  <si>
    <t>御宿町</t>
  </si>
  <si>
    <t>山武市</t>
  </si>
  <si>
    <t>白子町</t>
  </si>
  <si>
    <t>酒々井町</t>
  </si>
  <si>
    <t>平成29年4月12日(第381報)</t>
    <phoneticPr fontId="5"/>
  </si>
  <si>
    <t>長生村</t>
    <rPh sb="0" eb="3">
      <t>チョウセイムラ</t>
    </rPh>
    <phoneticPr fontId="5"/>
  </si>
  <si>
    <t>平成29年4月11日(第380報)</t>
    <phoneticPr fontId="5"/>
  </si>
  <si>
    <t>&lt;1.26</t>
    <phoneticPr fontId="16"/>
  </si>
  <si>
    <t>&lt;0.974</t>
    <phoneticPr fontId="16"/>
  </si>
  <si>
    <t>&lt;1.10</t>
    <phoneticPr fontId="16"/>
  </si>
  <si>
    <t>&lt;1.04</t>
    <phoneticPr fontId="16"/>
  </si>
  <si>
    <t>野田市</t>
    <rPh sb="0" eb="2">
      <t>ノダ</t>
    </rPh>
    <rPh sb="2" eb="3">
      <t>シ</t>
    </rPh>
    <phoneticPr fontId="5"/>
  </si>
  <si>
    <t>&lt;0.740</t>
    <phoneticPr fontId="16"/>
  </si>
  <si>
    <t>松戸市</t>
    <rPh sb="0" eb="2">
      <t>マツド</t>
    </rPh>
    <rPh sb="2" eb="3">
      <t>シ</t>
    </rPh>
    <phoneticPr fontId="5"/>
  </si>
  <si>
    <t>市川市</t>
    <rPh sb="0" eb="2">
      <t>イチカワ</t>
    </rPh>
    <rPh sb="2" eb="3">
      <t>シ</t>
    </rPh>
    <phoneticPr fontId="5"/>
  </si>
  <si>
    <t>&lt;0.742</t>
    <phoneticPr fontId="16"/>
  </si>
  <si>
    <t>茂原市</t>
    <rPh sb="0" eb="3">
      <t>モバラシ</t>
    </rPh>
    <phoneticPr fontId="5"/>
  </si>
  <si>
    <t>原木しいたけ</t>
    <phoneticPr fontId="5"/>
  </si>
  <si>
    <t>露地栽培</t>
    <rPh sb="0" eb="2">
      <t>ロジ</t>
    </rPh>
    <rPh sb="2" eb="4">
      <t>サイバイ</t>
    </rPh>
    <phoneticPr fontId="5"/>
  </si>
  <si>
    <t>&lt;0.735</t>
    <phoneticPr fontId="16"/>
  </si>
  <si>
    <t>平成29年4月10日(第379報)</t>
    <phoneticPr fontId="5"/>
  </si>
  <si>
    <t>多古町</t>
    <rPh sb="0" eb="3">
      <t>タコマチ</t>
    </rPh>
    <phoneticPr fontId="5"/>
  </si>
  <si>
    <t>平成29年4月7日(第378報)</t>
    <phoneticPr fontId="5"/>
  </si>
  <si>
    <t>&lt;1.19</t>
    <phoneticPr fontId="5"/>
  </si>
  <si>
    <t>&lt;0.816</t>
    <phoneticPr fontId="5"/>
  </si>
  <si>
    <t>平成29年4月6日(第377報)</t>
    <phoneticPr fontId="5"/>
  </si>
  <si>
    <t>&lt;0.857</t>
    <phoneticPr fontId="5"/>
  </si>
  <si>
    <t>平成29年4月5日(第376報)</t>
    <phoneticPr fontId="5"/>
  </si>
  <si>
    <t>&lt;0.906</t>
    <phoneticPr fontId="5"/>
  </si>
  <si>
    <t>&lt;0.744</t>
    <phoneticPr fontId="5"/>
  </si>
  <si>
    <t>平成29年4月4日(第375報)</t>
    <phoneticPr fontId="5"/>
  </si>
  <si>
    <t>成田市</t>
    <rPh sb="0" eb="3">
      <t>ナリタシ</t>
    </rPh>
    <phoneticPr fontId="5"/>
  </si>
  <si>
    <t>平成29年3月31日(第374報)</t>
    <phoneticPr fontId="5"/>
  </si>
  <si>
    <t>平成29年3月30日(第373報)</t>
    <phoneticPr fontId="5"/>
  </si>
  <si>
    <t>平成29年3月29日(第372報)</t>
    <phoneticPr fontId="5"/>
  </si>
  <si>
    <t>八街市</t>
    <rPh sb="0" eb="2">
      <t>ヤチマタ</t>
    </rPh>
    <rPh sb="2" eb="3">
      <t>シ</t>
    </rPh>
    <phoneticPr fontId="5"/>
  </si>
  <si>
    <t>&lt;0.843</t>
    <phoneticPr fontId="5"/>
  </si>
  <si>
    <t>四街道市</t>
    <rPh sb="0" eb="3">
      <t>ヨツカイドウ</t>
    </rPh>
    <rPh sb="3" eb="4">
      <t>シ</t>
    </rPh>
    <phoneticPr fontId="5"/>
  </si>
  <si>
    <t>&lt;0.981</t>
    <phoneticPr fontId="5"/>
  </si>
  <si>
    <t>船橋市</t>
    <rPh sb="0" eb="2">
      <t>フナバシ</t>
    </rPh>
    <rPh sb="2" eb="3">
      <t>シ</t>
    </rPh>
    <phoneticPr fontId="5"/>
  </si>
  <si>
    <t>&lt;1.46</t>
    <phoneticPr fontId="5"/>
  </si>
  <si>
    <t>&lt;1.26</t>
    <phoneticPr fontId="5"/>
  </si>
  <si>
    <t>&lt;0.952</t>
    <phoneticPr fontId="5"/>
  </si>
  <si>
    <t>&lt;1.18</t>
    <phoneticPr fontId="5"/>
  </si>
  <si>
    <t>平成29年3月28日(第371報)</t>
    <phoneticPr fontId="5"/>
  </si>
  <si>
    <t>佐倉市</t>
    <rPh sb="0" eb="2">
      <t>サクラ</t>
    </rPh>
    <rPh sb="2" eb="3">
      <t>シ</t>
    </rPh>
    <phoneticPr fontId="5"/>
  </si>
  <si>
    <t>千葉市</t>
    <rPh sb="0" eb="3">
      <t>チバシ</t>
    </rPh>
    <phoneticPr fontId="5"/>
  </si>
  <si>
    <t>平成29年3月27日(第370報)</t>
    <phoneticPr fontId="5"/>
  </si>
  <si>
    <t>平成29年3月24日(第369報)</t>
    <phoneticPr fontId="5"/>
  </si>
  <si>
    <t>&lt;0.956</t>
    <phoneticPr fontId="5"/>
  </si>
  <si>
    <t>露地栽培</t>
    <rPh sb="0" eb="2">
      <t>ロジ</t>
    </rPh>
    <phoneticPr fontId="5"/>
  </si>
  <si>
    <t>&lt;1.45</t>
    <phoneticPr fontId="5"/>
  </si>
  <si>
    <t>平成29年3月23日(第368報)</t>
    <phoneticPr fontId="5"/>
  </si>
  <si>
    <t>一宮町</t>
    <rPh sb="0" eb="2">
      <t>イチノミヤ</t>
    </rPh>
    <rPh sb="2" eb="3">
      <t>マチ</t>
    </rPh>
    <phoneticPr fontId="5"/>
  </si>
  <si>
    <t>&lt;1.32</t>
    <phoneticPr fontId="5"/>
  </si>
  <si>
    <t>旭市</t>
    <rPh sb="0" eb="1">
      <t>アサヒ</t>
    </rPh>
    <rPh sb="1" eb="2">
      <t>シ</t>
    </rPh>
    <phoneticPr fontId="5"/>
  </si>
  <si>
    <t>平成29年3月22日(第367報)</t>
    <phoneticPr fontId="5"/>
  </si>
  <si>
    <t>施設栽培</t>
    <phoneticPr fontId="5"/>
  </si>
  <si>
    <t>平成29年3月16日(第366報)</t>
    <phoneticPr fontId="5"/>
  </si>
  <si>
    <t>&lt;0.949</t>
    <phoneticPr fontId="5"/>
  </si>
  <si>
    <t>&lt;1.48</t>
    <phoneticPr fontId="5"/>
  </si>
  <si>
    <t>平成29年3月14日(第365報)</t>
    <phoneticPr fontId="5"/>
  </si>
  <si>
    <t>鋸南町</t>
    <rPh sb="0" eb="2">
      <t>キョナン</t>
    </rPh>
    <rPh sb="2" eb="3">
      <t>マチ</t>
    </rPh>
    <phoneticPr fontId="5"/>
  </si>
  <si>
    <t>&lt;2.4</t>
    <phoneticPr fontId="5"/>
  </si>
  <si>
    <t>&lt;1.27</t>
    <phoneticPr fontId="5"/>
  </si>
  <si>
    <t>&lt;1.21</t>
    <phoneticPr fontId="5"/>
  </si>
  <si>
    <t>&lt;1.49</t>
    <phoneticPr fontId="5"/>
  </si>
  <si>
    <t>&lt;2.7</t>
    <phoneticPr fontId="5"/>
  </si>
  <si>
    <t>睦沢町</t>
    <rPh sb="0" eb="2">
      <t>ムツザワ</t>
    </rPh>
    <rPh sb="2" eb="3">
      <t>マチ</t>
    </rPh>
    <phoneticPr fontId="5"/>
  </si>
  <si>
    <t>施設栽培</t>
    <rPh sb="0" eb="2">
      <t>シセツ</t>
    </rPh>
    <rPh sb="2" eb="4">
      <t>サイバイ</t>
    </rPh>
    <phoneticPr fontId="5"/>
  </si>
  <si>
    <t>&lt;0.855</t>
    <phoneticPr fontId="5"/>
  </si>
  <si>
    <t>平成29年3月9日(第364報)</t>
    <phoneticPr fontId="5"/>
  </si>
  <si>
    <t>神崎町</t>
    <rPh sb="0" eb="2">
      <t>コウザキ</t>
    </rPh>
    <rPh sb="2" eb="3">
      <t>マチ</t>
    </rPh>
    <phoneticPr fontId="5"/>
  </si>
  <si>
    <t>平成29年3月7日(第363報)</t>
    <phoneticPr fontId="5"/>
  </si>
  <si>
    <t>東庄町</t>
    <rPh sb="0" eb="2">
      <t>トウノショウ</t>
    </rPh>
    <rPh sb="2" eb="3">
      <t>マチ</t>
    </rPh>
    <phoneticPr fontId="5"/>
  </si>
  <si>
    <t>&lt;1.14</t>
    <phoneticPr fontId="5"/>
  </si>
  <si>
    <t>&lt;1.31</t>
    <phoneticPr fontId="5"/>
  </si>
  <si>
    <t>山武市</t>
    <rPh sb="0" eb="2">
      <t>サンブ</t>
    </rPh>
    <rPh sb="2" eb="3">
      <t>シ</t>
    </rPh>
    <phoneticPr fontId="5"/>
  </si>
  <si>
    <t>平成29年3月2日(第362報)</t>
    <phoneticPr fontId="5"/>
  </si>
  <si>
    <t>&lt;0.951</t>
    <phoneticPr fontId="5"/>
  </si>
  <si>
    <t>平成29年2月28日(第361報)</t>
    <phoneticPr fontId="5"/>
  </si>
  <si>
    <t>&lt;1.00</t>
    <phoneticPr fontId="5"/>
  </si>
  <si>
    <t>&lt;0.942</t>
    <phoneticPr fontId="5"/>
  </si>
  <si>
    <t>平成29年2月23日(第360報)</t>
    <phoneticPr fontId="5"/>
  </si>
  <si>
    <t>平成29年2月16日(第359報)</t>
    <phoneticPr fontId="5"/>
  </si>
  <si>
    <t>茂原市</t>
    <rPh sb="0" eb="2">
      <t>モバラ</t>
    </rPh>
    <rPh sb="2" eb="3">
      <t>シ</t>
    </rPh>
    <phoneticPr fontId="5"/>
  </si>
  <si>
    <t>平成29年2月14日(第358報)</t>
    <phoneticPr fontId="5"/>
  </si>
  <si>
    <t>平成29年2月2日(第357報)</t>
    <phoneticPr fontId="5"/>
  </si>
  <si>
    <t>勝浦市</t>
    <rPh sb="0" eb="2">
      <t>カツウラ</t>
    </rPh>
    <rPh sb="2" eb="3">
      <t>シ</t>
    </rPh>
    <phoneticPr fontId="5"/>
  </si>
  <si>
    <t>平成29年1月31日(第356報)</t>
    <phoneticPr fontId="5"/>
  </si>
  <si>
    <t>平成29年1月26日(第355報)</t>
    <phoneticPr fontId="5"/>
  </si>
  <si>
    <t>佐倉市</t>
    <phoneticPr fontId="5"/>
  </si>
  <si>
    <t>&lt;1.43</t>
    <phoneticPr fontId="5"/>
  </si>
  <si>
    <t>平成28年12月27日(第354報)</t>
    <phoneticPr fontId="5"/>
  </si>
  <si>
    <t>&lt;1.42</t>
    <phoneticPr fontId="5"/>
  </si>
  <si>
    <t>平成28年12月22日(第353報)</t>
    <phoneticPr fontId="5"/>
  </si>
  <si>
    <t>いすみ市</t>
    <rPh sb="3" eb="4">
      <t>シ</t>
    </rPh>
    <phoneticPr fontId="5"/>
  </si>
  <si>
    <t>平成28年12月20日(第352報)</t>
    <phoneticPr fontId="5"/>
  </si>
  <si>
    <t>&lt;0.866</t>
    <phoneticPr fontId="16"/>
  </si>
  <si>
    <t>平成28年12月15日(第351報)</t>
    <phoneticPr fontId="5"/>
  </si>
  <si>
    <t>山武市</t>
    <rPh sb="0" eb="1">
      <t>サン</t>
    </rPh>
    <rPh sb="1" eb="2">
      <t>ブ</t>
    </rPh>
    <rPh sb="2" eb="3">
      <t>シ</t>
    </rPh>
    <phoneticPr fontId="5"/>
  </si>
  <si>
    <t>平成28年12月13日(第350報)</t>
    <phoneticPr fontId="5"/>
  </si>
  <si>
    <t>館山市</t>
    <rPh sb="0" eb="3">
      <t>タテヤマシ</t>
    </rPh>
    <phoneticPr fontId="5"/>
  </si>
  <si>
    <t>平成28年12月9日(第349報)</t>
    <phoneticPr fontId="5"/>
  </si>
  <si>
    <t>多古町</t>
    <rPh sb="0" eb="2">
      <t>タコ</t>
    </rPh>
    <rPh sb="2" eb="3">
      <t>マチ</t>
    </rPh>
    <phoneticPr fontId="5"/>
  </si>
  <si>
    <t>&lt;0.724</t>
    <phoneticPr fontId="5"/>
  </si>
  <si>
    <t>平成28年12月8日(第348報)</t>
    <phoneticPr fontId="5"/>
  </si>
  <si>
    <t>大多喜町</t>
    <rPh sb="0" eb="3">
      <t>オオタキ</t>
    </rPh>
    <rPh sb="3" eb="4">
      <t>マチ</t>
    </rPh>
    <phoneticPr fontId="5"/>
  </si>
  <si>
    <t>&lt;1.11</t>
    <phoneticPr fontId="5"/>
  </si>
  <si>
    <t>&lt;1.36</t>
    <phoneticPr fontId="5"/>
  </si>
  <si>
    <t>&lt;1.30</t>
    <phoneticPr fontId="5"/>
  </si>
  <si>
    <t>&lt;0.803</t>
    <phoneticPr fontId="5"/>
  </si>
  <si>
    <t>&lt;0.920</t>
    <phoneticPr fontId="5"/>
  </si>
  <si>
    <t>平成28年12月1日(第347報)</t>
    <phoneticPr fontId="5"/>
  </si>
  <si>
    <t>原木なめこ</t>
    <rPh sb="0" eb="2">
      <t>ゲンボク</t>
    </rPh>
    <phoneticPr fontId="5"/>
  </si>
  <si>
    <t>&lt;1.41</t>
    <phoneticPr fontId="5"/>
  </si>
  <si>
    <t>平成28年11月29日(第346報)</t>
    <phoneticPr fontId="5"/>
  </si>
  <si>
    <t>&lt;0.838</t>
    <phoneticPr fontId="5"/>
  </si>
  <si>
    <t>&lt;0.839</t>
    <phoneticPr fontId="5"/>
  </si>
  <si>
    <t>&lt;0.905</t>
    <phoneticPr fontId="5"/>
  </si>
  <si>
    <t>&lt;0.851</t>
    <phoneticPr fontId="5"/>
  </si>
  <si>
    <t>&lt;0.849</t>
    <phoneticPr fontId="5"/>
  </si>
  <si>
    <t>長生村</t>
    <rPh sb="0" eb="2">
      <t>チョウセイ</t>
    </rPh>
    <rPh sb="2" eb="3">
      <t>ムラ</t>
    </rPh>
    <phoneticPr fontId="5"/>
  </si>
  <si>
    <t>&lt;0.976</t>
    <phoneticPr fontId="5"/>
  </si>
  <si>
    <t>平成28年11月25日(第345報)</t>
    <phoneticPr fontId="5"/>
  </si>
  <si>
    <t>&lt;0.932</t>
    <phoneticPr fontId="5"/>
  </si>
  <si>
    <t>原木なめこ</t>
    <phoneticPr fontId="5"/>
  </si>
  <si>
    <t>&lt;1.07</t>
    <phoneticPr fontId="5"/>
  </si>
  <si>
    <t>平成28年11月24日(第344報)</t>
    <phoneticPr fontId="5"/>
  </si>
  <si>
    <t>&lt;0.882</t>
    <phoneticPr fontId="5"/>
  </si>
  <si>
    <t>&lt;0.815</t>
    <phoneticPr fontId="5"/>
  </si>
  <si>
    <t>&lt;0.701</t>
    <phoneticPr fontId="5"/>
  </si>
  <si>
    <t>平成28年11月22日(第343報)</t>
    <phoneticPr fontId="5"/>
  </si>
  <si>
    <t>東金市</t>
    <rPh sb="0" eb="2">
      <t>トウガネ</t>
    </rPh>
    <rPh sb="2" eb="3">
      <t>シ</t>
    </rPh>
    <phoneticPr fontId="5"/>
  </si>
  <si>
    <t>平成28年11月17日(第342報)</t>
    <phoneticPr fontId="5"/>
  </si>
  <si>
    <t>&lt;0.761</t>
    <phoneticPr fontId="5"/>
  </si>
  <si>
    <t>鋸南町</t>
    <rPh sb="0" eb="3">
      <t>キョナンマチ</t>
    </rPh>
    <phoneticPr fontId="5"/>
  </si>
  <si>
    <t>平成28年11月15日(第341報)</t>
    <phoneticPr fontId="5"/>
  </si>
  <si>
    <t>君津市</t>
    <rPh sb="0" eb="3">
      <t>キミツシ</t>
    </rPh>
    <phoneticPr fontId="5"/>
  </si>
  <si>
    <t>木更津市</t>
    <rPh sb="0" eb="4">
      <t>キサラヅシ</t>
    </rPh>
    <phoneticPr fontId="5"/>
  </si>
  <si>
    <t>平成28年11月10日(第340報)</t>
    <phoneticPr fontId="5"/>
  </si>
  <si>
    <t>長南町</t>
    <rPh sb="0" eb="3">
      <t>チョウナンマチ</t>
    </rPh>
    <phoneticPr fontId="5"/>
  </si>
  <si>
    <t>&lt;0.888</t>
    <phoneticPr fontId="5"/>
  </si>
  <si>
    <t>匝瑳市</t>
    <rPh sb="0" eb="3">
      <t>ソウサシ</t>
    </rPh>
    <phoneticPr fontId="5"/>
  </si>
  <si>
    <t>平成28年11月8日(第339報)</t>
    <phoneticPr fontId="5"/>
  </si>
  <si>
    <t>平成28年11月4日(第338報)</t>
    <phoneticPr fontId="5"/>
  </si>
  <si>
    <t>市川市</t>
    <rPh sb="0" eb="3">
      <t>イチカワシ</t>
    </rPh>
    <phoneticPr fontId="5"/>
  </si>
  <si>
    <t>平成28年11月1日(第337報)</t>
    <phoneticPr fontId="5"/>
  </si>
  <si>
    <t>&lt;0.774</t>
    <phoneticPr fontId="5"/>
  </si>
  <si>
    <t>大網白里市</t>
    <rPh sb="0" eb="2">
      <t>オオアミ</t>
    </rPh>
    <rPh sb="2" eb="3">
      <t>シラ</t>
    </rPh>
    <rPh sb="3" eb="4">
      <t>サト</t>
    </rPh>
    <rPh sb="4" eb="5">
      <t>シ</t>
    </rPh>
    <phoneticPr fontId="5"/>
  </si>
  <si>
    <t>&lt;0.743</t>
    <phoneticPr fontId="5"/>
  </si>
  <si>
    <t>平成28年10月31日(第336報)</t>
    <phoneticPr fontId="5"/>
  </si>
  <si>
    <t>平成28年10月27日(第335報)</t>
    <phoneticPr fontId="5"/>
  </si>
  <si>
    <t>富里市</t>
    <rPh sb="0" eb="3">
      <t>トミサトシ</t>
    </rPh>
    <phoneticPr fontId="5"/>
  </si>
  <si>
    <t>館山市</t>
    <rPh sb="0" eb="3">
      <t>タテヤマシ</t>
    </rPh>
    <phoneticPr fontId="5"/>
  </si>
  <si>
    <t>平成28年10月25日(第334報)</t>
    <phoneticPr fontId="5"/>
  </si>
  <si>
    <t>&lt;0.644</t>
    <phoneticPr fontId="5"/>
  </si>
  <si>
    <t>&lt;0.830</t>
    <phoneticPr fontId="5"/>
  </si>
  <si>
    <t>&lt;0.933</t>
    <phoneticPr fontId="5"/>
  </si>
  <si>
    <t>&lt;1.59</t>
    <phoneticPr fontId="5"/>
  </si>
  <si>
    <t>平成28年10月18日(第333報)</t>
    <phoneticPr fontId="5"/>
  </si>
  <si>
    <t>&lt;0.873</t>
    <phoneticPr fontId="5"/>
  </si>
  <si>
    <t>山武市</t>
    <rPh sb="0" eb="2">
      <t>サンブ</t>
    </rPh>
    <rPh sb="2" eb="3">
      <t>シ</t>
    </rPh>
    <phoneticPr fontId="5"/>
  </si>
  <si>
    <t>&lt;0.670</t>
    <phoneticPr fontId="5"/>
  </si>
  <si>
    <t>平成28年10月13日(第332報)</t>
    <phoneticPr fontId="5"/>
  </si>
  <si>
    <t>&lt;0.832</t>
    <phoneticPr fontId="5"/>
  </si>
  <si>
    <t>&lt;0.914</t>
    <phoneticPr fontId="5"/>
  </si>
  <si>
    <t>平成28年10月6日(第331報)</t>
    <phoneticPr fontId="5"/>
  </si>
  <si>
    <t>東金市</t>
    <rPh sb="0" eb="3">
      <t>トウガネシ</t>
    </rPh>
    <phoneticPr fontId="5"/>
  </si>
  <si>
    <t>&lt;0.712</t>
    <phoneticPr fontId="5"/>
  </si>
  <si>
    <t>平成28年9月29日(第330報)</t>
    <phoneticPr fontId="5"/>
  </si>
  <si>
    <t>長柄町</t>
    <rPh sb="2" eb="3">
      <t>マチ</t>
    </rPh>
    <phoneticPr fontId="5"/>
  </si>
  <si>
    <t>平成28年9月27日(第329報)</t>
    <phoneticPr fontId="5"/>
  </si>
  <si>
    <t>&lt;0.927</t>
    <phoneticPr fontId="5"/>
  </si>
  <si>
    <t>&lt;0.916</t>
    <phoneticPr fontId="5"/>
  </si>
  <si>
    <t>&lt;0.841</t>
    <phoneticPr fontId="5"/>
  </si>
  <si>
    <t>鴨川市</t>
    <rPh sb="0" eb="3">
      <t>カモガワシ</t>
    </rPh>
    <phoneticPr fontId="5"/>
  </si>
  <si>
    <t>平成28年8月25日(第328報)</t>
    <phoneticPr fontId="5"/>
  </si>
  <si>
    <t>平成28年8月23日(第327報)</t>
    <phoneticPr fontId="5"/>
  </si>
  <si>
    <t>&lt;0.799</t>
    <phoneticPr fontId="5"/>
  </si>
  <si>
    <t>平成28年8月18日(第326報)</t>
    <phoneticPr fontId="5"/>
  </si>
  <si>
    <t>&lt;0.896</t>
    <phoneticPr fontId="5"/>
  </si>
  <si>
    <t>平成28年7月28日(第325報)</t>
    <phoneticPr fontId="5"/>
  </si>
  <si>
    <t>&lt;0.965</t>
    <phoneticPr fontId="5"/>
  </si>
  <si>
    <t>平成28年7月26日(第324報)</t>
    <phoneticPr fontId="5"/>
  </si>
  <si>
    <t>&lt;0.814</t>
    <phoneticPr fontId="5"/>
  </si>
  <si>
    <t>平成28年7月21日(第323報)</t>
    <phoneticPr fontId="5"/>
  </si>
  <si>
    <t>平成28年6月30日(第322報)</t>
    <phoneticPr fontId="5"/>
  </si>
  <si>
    <t>平成28年6月14日(第321報)</t>
    <phoneticPr fontId="5"/>
  </si>
  <si>
    <t>&lt;0.997</t>
    <phoneticPr fontId="5"/>
  </si>
  <si>
    <t>山武市</t>
    <rPh sb="0" eb="1">
      <t>サン</t>
    </rPh>
    <rPh sb="1" eb="2">
      <t>ブ</t>
    </rPh>
    <rPh sb="2" eb="3">
      <t>シ</t>
    </rPh>
    <phoneticPr fontId="5"/>
  </si>
  <si>
    <t>&lt;0.657</t>
    <phoneticPr fontId="5"/>
  </si>
  <si>
    <t>平成28年5月31日(第320報)</t>
    <phoneticPr fontId="5"/>
  </si>
  <si>
    <t>四街道市</t>
    <rPh sb="0" eb="4">
      <t>ヨツカイドウシ</t>
    </rPh>
    <phoneticPr fontId="5"/>
  </si>
  <si>
    <t>平成28年5月24日(第319報)</t>
    <phoneticPr fontId="5"/>
  </si>
  <si>
    <t>&lt;0.902</t>
    <phoneticPr fontId="5"/>
  </si>
  <si>
    <t>&lt;0.710</t>
    <phoneticPr fontId="5"/>
  </si>
  <si>
    <t>平成28年5月6日(第318報)</t>
    <phoneticPr fontId="5"/>
  </si>
  <si>
    <t>八千代市</t>
    <rPh sb="0" eb="3">
      <t>ヤチヨ</t>
    </rPh>
    <rPh sb="3" eb="4">
      <t>シ</t>
    </rPh>
    <phoneticPr fontId="5"/>
  </si>
  <si>
    <t>芝山町</t>
    <rPh sb="0" eb="2">
      <t>シバヤマ</t>
    </rPh>
    <rPh sb="2" eb="3">
      <t>マチ</t>
    </rPh>
    <phoneticPr fontId="5"/>
  </si>
  <si>
    <t>&lt;0.796</t>
    <phoneticPr fontId="5"/>
  </si>
  <si>
    <t>平成28年4月28日(第317報)</t>
    <phoneticPr fontId="5"/>
  </si>
  <si>
    <t>&lt;0.835</t>
    <phoneticPr fontId="5"/>
  </si>
  <si>
    <t>平成28年4月26日(第316報)</t>
    <phoneticPr fontId="5"/>
  </si>
  <si>
    <t>&lt;1.35</t>
    <phoneticPr fontId="5"/>
  </si>
  <si>
    <t>&lt;0.736</t>
    <phoneticPr fontId="5"/>
  </si>
  <si>
    <t>&lt;0.966</t>
    <phoneticPr fontId="5"/>
  </si>
  <si>
    <t>市原市</t>
    <rPh sb="0" eb="2">
      <t>イチハラ</t>
    </rPh>
    <phoneticPr fontId="5"/>
  </si>
  <si>
    <t>香取市</t>
    <rPh sb="0" eb="3">
      <t>カトリシ</t>
    </rPh>
    <phoneticPr fontId="5"/>
  </si>
  <si>
    <t>平成28年4月21日(第315報)</t>
    <phoneticPr fontId="5"/>
  </si>
  <si>
    <t>&lt;1.53</t>
    <phoneticPr fontId="5"/>
  </si>
  <si>
    <t>&lt;0.833</t>
    <phoneticPr fontId="5"/>
  </si>
  <si>
    <t>&lt;0.886</t>
    <phoneticPr fontId="5"/>
  </si>
  <si>
    <t>平成28年4月19日(第314報)</t>
    <phoneticPr fontId="5"/>
  </si>
  <si>
    <t>&lt;0.829</t>
    <phoneticPr fontId="5"/>
  </si>
  <si>
    <t>&lt;0.782</t>
    <phoneticPr fontId="5"/>
  </si>
  <si>
    <t>&lt;0.747</t>
    <phoneticPr fontId="5"/>
  </si>
  <si>
    <t>&lt;0.984</t>
    <phoneticPr fontId="5"/>
  </si>
  <si>
    <t>平成28年4月14日(第313報)</t>
    <phoneticPr fontId="5"/>
  </si>
  <si>
    <t>栄町</t>
    <rPh sb="0" eb="1">
      <t>サカエ</t>
    </rPh>
    <rPh sb="1" eb="2">
      <t>マチ</t>
    </rPh>
    <phoneticPr fontId="5"/>
  </si>
  <si>
    <t>銚子市</t>
    <rPh sb="0" eb="2">
      <t>チョウシ</t>
    </rPh>
    <rPh sb="2" eb="3">
      <t>シ</t>
    </rPh>
    <phoneticPr fontId="5"/>
  </si>
  <si>
    <t>&lt;0.711</t>
    <phoneticPr fontId="5"/>
  </si>
  <si>
    <t>平成28年4月12日(第312報)</t>
    <phoneticPr fontId="5"/>
  </si>
  <si>
    <t>&lt;0.921</t>
    <phoneticPr fontId="5"/>
  </si>
  <si>
    <t>平成28年4月7日(第311報)</t>
    <phoneticPr fontId="5"/>
  </si>
  <si>
    <t>&lt;0.759</t>
    <phoneticPr fontId="5"/>
  </si>
  <si>
    <t>平成28年4月6日(第310報)</t>
    <phoneticPr fontId="5"/>
  </si>
  <si>
    <t>平成28年4月5日(第309報)</t>
    <phoneticPr fontId="5"/>
  </si>
  <si>
    <t>鎌ケ谷市</t>
    <rPh sb="0" eb="4">
      <t>カマガヤシ</t>
    </rPh>
    <phoneticPr fontId="5"/>
  </si>
  <si>
    <t>木更津市</t>
    <phoneticPr fontId="5"/>
  </si>
  <si>
    <t>平成28年3月30日(第308報)</t>
    <phoneticPr fontId="5"/>
  </si>
  <si>
    <t>大網白里市</t>
    <phoneticPr fontId="5"/>
  </si>
  <si>
    <t>平成28年3月29日(第307報)</t>
    <phoneticPr fontId="5"/>
  </si>
  <si>
    <t>&lt;0.812</t>
    <phoneticPr fontId="5"/>
  </si>
  <si>
    <t>&lt;1.06</t>
    <phoneticPr fontId="5"/>
  </si>
  <si>
    <t>平成28年3月25日(第306報)</t>
    <phoneticPr fontId="5"/>
  </si>
  <si>
    <t>白子町</t>
    <rPh sb="0" eb="3">
      <t>シラコマチ</t>
    </rPh>
    <phoneticPr fontId="5"/>
  </si>
  <si>
    <t>平成28年3月24日(第305報)</t>
    <phoneticPr fontId="5"/>
  </si>
  <si>
    <t>&lt;0.794</t>
    <phoneticPr fontId="5"/>
  </si>
  <si>
    <t>&lt;2.1</t>
    <phoneticPr fontId="5"/>
  </si>
  <si>
    <t>酒々井町</t>
    <rPh sb="0" eb="3">
      <t>シスイ</t>
    </rPh>
    <rPh sb="3" eb="4">
      <t>マチ</t>
    </rPh>
    <phoneticPr fontId="5"/>
  </si>
  <si>
    <t>流山市</t>
    <rPh sb="0" eb="3">
      <t>ナガレヤマシ</t>
    </rPh>
    <phoneticPr fontId="5"/>
  </si>
  <si>
    <t>&lt;1.20</t>
    <phoneticPr fontId="5"/>
  </si>
  <si>
    <t>平成28年3月23日(第304報)</t>
    <phoneticPr fontId="5"/>
  </si>
  <si>
    <t>平成28年3月17日(第303報)</t>
    <phoneticPr fontId="5"/>
  </si>
  <si>
    <t>&lt;0.947</t>
    <phoneticPr fontId="5"/>
  </si>
  <si>
    <t>&lt;0.808</t>
    <phoneticPr fontId="5"/>
  </si>
  <si>
    <t>平成28年3月15日(第302報)</t>
    <phoneticPr fontId="5"/>
  </si>
  <si>
    <t>&lt;1.23</t>
    <phoneticPr fontId="5"/>
  </si>
  <si>
    <t>御宿町</t>
    <rPh sb="0" eb="2">
      <t>オンジュク</t>
    </rPh>
    <rPh sb="2" eb="3">
      <t>マチ</t>
    </rPh>
    <phoneticPr fontId="5"/>
  </si>
  <si>
    <t>平成28年3月10日(第301報)</t>
    <phoneticPr fontId="5"/>
  </si>
  <si>
    <t>市原市</t>
    <rPh sb="0" eb="3">
      <t>イチハラシ</t>
    </rPh>
    <phoneticPr fontId="5"/>
  </si>
  <si>
    <t>&lt;0.847</t>
    <phoneticPr fontId="5"/>
  </si>
  <si>
    <t>平成28年3月8日(第300報)</t>
    <phoneticPr fontId="5"/>
  </si>
  <si>
    <t>&lt;2.8</t>
    <phoneticPr fontId="5"/>
  </si>
  <si>
    <t>平成28年3月7日(第299報)</t>
    <phoneticPr fontId="5"/>
  </si>
  <si>
    <t>平成28年3月4日(第298報)</t>
    <phoneticPr fontId="5"/>
  </si>
  <si>
    <t>袖ケ浦市</t>
    <rPh sb="0" eb="4">
      <t>ソデガウラシ</t>
    </rPh>
    <phoneticPr fontId="5"/>
  </si>
  <si>
    <t>平成28年3月3日(第297報)</t>
    <phoneticPr fontId="5"/>
  </si>
  <si>
    <t>平成28年3月1日(第296報)</t>
    <phoneticPr fontId="5"/>
  </si>
  <si>
    <t>平成28年2月25日(第295報)</t>
    <phoneticPr fontId="5"/>
  </si>
  <si>
    <t>&lt;0.810</t>
    <phoneticPr fontId="5"/>
  </si>
  <si>
    <t>平成28年2月18日(第294報)</t>
    <phoneticPr fontId="5"/>
  </si>
  <si>
    <t>一宮町</t>
    <rPh sb="0" eb="1">
      <t>イチ</t>
    </rPh>
    <rPh sb="1" eb="2">
      <t>ミヤ</t>
    </rPh>
    <rPh sb="2" eb="3">
      <t>マチ</t>
    </rPh>
    <phoneticPr fontId="5"/>
  </si>
  <si>
    <t>平成28年2月17日(第293報)</t>
    <phoneticPr fontId="5"/>
  </si>
  <si>
    <t>平成28年2月16日(第292報)</t>
    <phoneticPr fontId="5"/>
  </si>
  <si>
    <t>平成28年2月5日(第291報)</t>
    <phoneticPr fontId="5"/>
  </si>
  <si>
    <t>平成28年1月27日(第290報)</t>
    <phoneticPr fontId="5"/>
  </si>
  <si>
    <t>&lt;1.44</t>
    <phoneticPr fontId="5"/>
  </si>
  <si>
    <t>平成28年1月26日(第289報)</t>
    <phoneticPr fontId="5"/>
  </si>
  <si>
    <t>平成28年1月21日(第288報)</t>
    <phoneticPr fontId="5"/>
  </si>
  <si>
    <t>&lt;0.792</t>
    <phoneticPr fontId="5"/>
  </si>
  <si>
    <t>平成28年1月20日(第287報)</t>
    <phoneticPr fontId="5"/>
  </si>
  <si>
    <t>平成28年1月19日(第286報)</t>
    <phoneticPr fontId="5"/>
  </si>
  <si>
    <t>富里市</t>
    <rPh sb="0" eb="2">
      <t>トミサト</t>
    </rPh>
    <rPh sb="2" eb="3">
      <t>シ</t>
    </rPh>
    <phoneticPr fontId="5"/>
  </si>
  <si>
    <t>&lt;0.756</t>
    <phoneticPr fontId="5"/>
  </si>
  <si>
    <t>&lt;0.850</t>
    <phoneticPr fontId="5"/>
  </si>
  <si>
    <t>平成28年1月12日(第285報)</t>
    <phoneticPr fontId="5"/>
  </si>
  <si>
    <t>&lt;1.50</t>
    <phoneticPr fontId="5"/>
  </si>
  <si>
    <t>平成28年1月8日(第284報)</t>
    <phoneticPr fontId="5"/>
  </si>
  <si>
    <t>平成28年1月7日(第283報)</t>
    <phoneticPr fontId="5"/>
  </si>
  <si>
    <t>平成28年1月5日(第282報)</t>
    <phoneticPr fontId="5"/>
  </si>
  <si>
    <t>睦沢町</t>
    <rPh sb="0" eb="2">
      <t>ムツザワ</t>
    </rPh>
    <rPh sb="2" eb="3">
      <t>マチ</t>
    </rPh>
    <phoneticPr fontId="5"/>
  </si>
  <si>
    <t>平成27年12月25日(第281報)</t>
    <phoneticPr fontId="5"/>
  </si>
  <si>
    <t>一宮町</t>
    <rPh sb="0" eb="3">
      <t>イチノミヤマチ</t>
    </rPh>
    <phoneticPr fontId="5"/>
  </si>
  <si>
    <t>平成27年12月22日(第280報)</t>
    <phoneticPr fontId="5"/>
  </si>
  <si>
    <t>平成27年12月17日(第279報)</t>
    <phoneticPr fontId="5"/>
  </si>
  <si>
    <t>原木しいたけ</t>
  </si>
  <si>
    <t>&lt;0.590</t>
    <phoneticPr fontId="5"/>
  </si>
  <si>
    <t>&lt;0.877</t>
    <phoneticPr fontId="5"/>
  </si>
  <si>
    <t>長柄町</t>
    <rPh sb="0" eb="2">
      <t>ナガエ</t>
    </rPh>
    <rPh sb="2" eb="3">
      <t>マチ</t>
    </rPh>
    <phoneticPr fontId="5"/>
  </si>
  <si>
    <t>平成27年12月9日(第278報)</t>
    <phoneticPr fontId="5"/>
  </si>
  <si>
    <t>平成27年12月8日(第277報)</t>
    <phoneticPr fontId="5"/>
  </si>
  <si>
    <t>平成27年12月7日(第276報)</t>
    <phoneticPr fontId="5"/>
  </si>
  <si>
    <t>大多喜町</t>
    <rPh sb="0" eb="3">
      <t>オオタキ</t>
    </rPh>
    <rPh sb="3" eb="4">
      <t>マチ</t>
    </rPh>
    <phoneticPr fontId="5"/>
  </si>
  <si>
    <t>&lt;0.603</t>
    <phoneticPr fontId="5"/>
  </si>
  <si>
    <t>平成27年12月2日(第275報)</t>
    <phoneticPr fontId="5"/>
  </si>
  <si>
    <t>大網白里市</t>
    <rPh sb="0" eb="2">
      <t>オオアミ</t>
    </rPh>
    <rPh sb="2" eb="3">
      <t>シラ</t>
    </rPh>
    <rPh sb="3" eb="4">
      <t>サト</t>
    </rPh>
    <rPh sb="4" eb="5">
      <t>シ</t>
    </rPh>
    <phoneticPr fontId="5"/>
  </si>
  <si>
    <t>平成27年11月30日(第274報)</t>
    <phoneticPr fontId="5"/>
  </si>
  <si>
    <t>富津市</t>
    <phoneticPr fontId="5"/>
  </si>
  <si>
    <t>平成27年11月25日(第273報)</t>
    <phoneticPr fontId="5"/>
  </si>
  <si>
    <t>&lt;0.900</t>
    <phoneticPr fontId="5"/>
  </si>
  <si>
    <t>平成27年11月19日(第272報)</t>
    <phoneticPr fontId="5"/>
  </si>
  <si>
    <t>平成27年11月18日(第271報)</t>
    <phoneticPr fontId="5"/>
  </si>
  <si>
    <t>&lt;0.674</t>
    <phoneticPr fontId="5"/>
  </si>
  <si>
    <t>平成27年11月16日(第270報)</t>
    <phoneticPr fontId="5"/>
  </si>
  <si>
    <t>平成27年11月13日(第269報)</t>
    <phoneticPr fontId="5"/>
  </si>
  <si>
    <t>平成27年11月12日(第268報)</t>
    <phoneticPr fontId="5"/>
  </si>
  <si>
    <t>&lt;0.872</t>
    <phoneticPr fontId="5"/>
  </si>
  <si>
    <t>&lt;0.734</t>
    <phoneticPr fontId="5"/>
  </si>
  <si>
    <t>&lt;0.898</t>
    <phoneticPr fontId="5"/>
  </si>
  <si>
    <t>神崎町</t>
    <rPh sb="0" eb="2">
      <t>カンザキ</t>
    </rPh>
    <rPh sb="2" eb="3">
      <t>マチ</t>
    </rPh>
    <phoneticPr fontId="5"/>
  </si>
  <si>
    <t>&lt;0.694</t>
    <phoneticPr fontId="5"/>
  </si>
  <si>
    <t>平成27年11月10日(第267報)</t>
    <phoneticPr fontId="5"/>
  </si>
  <si>
    <t>平成27年11月6日(第266報)</t>
    <phoneticPr fontId="5"/>
  </si>
  <si>
    <t>平成27年11月5日(第265報)</t>
    <phoneticPr fontId="5"/>
  </si>
  <si>
    <t>平成27年11月2日(第264報)</t>
    <phoneticPr fontId="5"/>
  </si>
  <si>
    <t>平成27年10月30日(第263報)</t>
    <phoneticPr fontId="5"/>
  </si>
  <si>
    <t>平成27年10月29日(第262報)</t>
    <phoneticPr fontId="5"/>
  </si>
  <si>
    <t>平成27年10月27日(第261報)</t>
    <phoneticPr fontId="5"/>
  </si>
  <si>
    <t>&lt;0.925</t>
    <phoneticPr fontId="5"/>
  </si>
  <si>
    <t>&lt;0.895</t>
    <phoneticPr fontId="5"/>
  </si>
  <si>
    <t>平成27年10月23日(第260報)</t>
    <phoneticPr fontId="5"/>
  </si>
  <si>
    <t>平成27年10月22日(第259報)</t>
    <phoneticPr fontId="5"/>
  </si>
  <si>
    <t>野田市</t>
    <rPh sb="0" eb="3">
      <t>ノダシ</t>
    </rPh>
    <phoneticPr fontId="5"/>
  </si>
  <si>
    <t>&lt;0.878</t>
    <phoneticPr fontId="5"/>
  </si>
  <si>
    <t>東庄町</t>
    <rPh sb="0" eb="1">
      <t>ヒガシ</t>
    </rPh>
    <rPh sb="2" eb="3">
      <t>マチ</t>
    </rPh>
    <phoneticPr fontId="5"/>
  </si>
  <si>
    <t>平成27年10月21日(第258報)</t>
    <phoneticPr fontId="5"/>
  </si>
  <si>
    <t>&lt;0.840</t>
    <phoneticPr fontId="5"/>
  </si>
  <si>
    <t>平成27年10月20日(第257報)</t>
    <phoneticPr fontId="5"/>
  </si>
  <si>
    <t>&lt;0.789</t>
    <phoneticPr fontId="5"/>
  </si>
  <si>
    <t>平成27年10月16日(第256報)</t>
    <phoneticPr fontId="5"/>
  </si>
  <si>
    <t>平成27年10月15日(第255報)</t>
    <phoneticPr fontId="5"/>
  </si>
  <si>
    <t>平成27年10月14日(第254報)</t>
    <phoneticPr fontId="5"/>
  </si>
  <si>
    <t>平成27年10月9日(第253報)</t>
    <phoneticPr fontId="5"/>
  </si>
  <si>
    <t>&lt;0.883</t>
    <phoneticPr fontId="5"/>
  </si>
  <si>
    <t>平成27年10月8日(第252報)</t>
    <phoneticPr fontId="5"/>
  </si>
  <si>
    <t>平成27年10月6日(第251報)</t>
    <phoneticPr fontId="5"/>
  </si>
  <si>
    <t>匝瑳市</t>
    <rPh sb="0" eb="2">
      <t>ソウサ</t>
    </rPh>
    <rPh sb="2" eb="3">
      <t>シ</t>
    </rPh>
    <phoneticPr fontId="5"/>
  </si>
  <si>
    <t>平成27年10月1日(第250報)</t>
    <phoneticPr fontId="5"/>
  </si>
  <si>
    <t>平成27年9月29日(第249報)</t>
    <phoneticPr fontId="5"/>
  </si>
  <si>
    <t>長柄町</t>
    <rPh sb="0" eb="2">
      <t>ナガラ</t>
    </rPh>
    <rPh sb="2" eb="3">
      <t>マチ</t>
    </rPh>
    <phoneticPr fontId="5"/>
  </si>
  <si>
    <t>&lt;0.619</t>
    <phoneticPr fontId="5"/>
  </si>
  <si>
    <t>&lt;0.704</t>
    <phoneticPr fontId="5"/>
  </si>
  <si>
    <t>平成27年9月25日(第248報)</t>
    <phoneticPr fontId="5"/>
  </si>
  <si>
    <t>大多喜町</t>
    <rPh sb="0" eb="4">
      <t>オオタキマチ</t>
    </rPh>
    <phoneticPr fontId="5"/>
  </si>
  <si>
    <t>長柄町</t>
    <rPh sb="0" eb="3">
      <t>ナガラマチ</t>
    </rPh>
    <phoneticPr fontId="5"/>
  </si>
  <si>
    <t>平成27年9月18日(第247報)</t>
    <phoneticPr fontId="5"/>
  </si>
  <si>
    <t>平成27年9月17日(第246報)</t>
    <phoneticPr fontId="5"/>
  </si>
  <si>
    <t>平成27年9月15日(第245報)</t>
    <phoneticPr fontId="5"/>
  </si>
  <si>
    <t>平成27年9月11日(第244報)</t>
    <phoneticPr fontId="5"/>
  </si>
  <si>
    <t>&lt;0.800</t>
    <phoneticPr fontId="5"/>
  </si>
  <si>
    <t>平成27年9月8日(第243報)</t>
    <phoneticPr fontId="5"/>
  </si>
  <si>
    <t>&lt;0.732</t>
    <phoneticPr fontId="5"/>
  </si>
  <si>
    <t>平成27年8月19日(第242報)</t>
    <phoneticPr fontId="5"/>
  </si>
  <si>
    <t>&lt;0.717</t>
    <phoneticPr fontId="5"/>
  </si>
  <si>
    <t>平成27年8月12日(第241報)</t>
    <phoneticPr fontId="5"/>
  </si>
  <si>
    <t>平成27年8月6日(第240報)</t>
    <phoneticPr fontId="5"/>
  </si>
  <si>
    <t>平成27年7月23日(第239報)</t>
    <phoneticPr fontId="5"/>
  </si>
  <si>
    <t>&lt;0.688</t>
    <phoneticPr fontId="5"/>
  </si>
  <si>
    <t>平成27年7月14日(第238報)</t>
    <phoneticPr fontId="5"/>
  </si>
  <si>
    <t>平成27年6月25日(第237報)</t>
    <phoneticPr fontId="5"/>
  </si>
  <si>
    <t>&lt;0.705</t>
    <phoneticPr fontId="5"/>
  </si>
  <si>
    <t>平成27年6月16日(第236報)</t>
    <phoneticPr fontId="5"/>
  </si>
  <si>
    <t>平成27年6月11日(第235報)</t>
    <phoneticPr fontId="5"/>
  </si>
  <si>
    <t>&lt;0.679</t>
    <phoneticPr fontId="5"/>
  </si>
  <si>
    <t>平成27年5月28日(第234報)</t>
    <phoneticPr fontId="5"/>
  </si>
  <si>
    <t>平成27年5月21日(第233報)</t>
    <phoneticPr fontId="5"/>
  </si>
  <si>
    <t>平成27年5月19日(第232報)</t>
    <phoneticPr fontId="5"/>
  </si>
  <si>
    <t>平成27年5月14日(第231報)</t>
    <phoneticPr fontId="5"/>
  </si>
  <si>
    <t>平成27年5月12日(第230報)</t>
    <phoneticPr fontId="5"/>
  </si>
  <si>
    <t>平成27年5月8日(第229報)</t>
    <phoneticPr fontId="5"/>
  </si>
  <si>
    <t>&lt;1.48</t>
  </si>
  <si>
    <t>平成27年4月30日(第228報)</t>
    <phoneticPr fontId="5"/>
  </si>
  <si>
    <t>平成27年4月28日(第227報)</t>
    <phoneticPr fontId="5"/>
  </si>
  <si>
    <t>&lt;0.805</t>
    <phoneticPr fontId="5"/>
  </si>
  <si>
    <t>&lt;0.769</t>
  </si>
  <si>
    <t>平成27年4月23日(第226報)</t>
    <phoneticPr fontId="5"/>
  </si>
  <si>
    <t>&lt;1.47</t>
    <phoneticPr fontId="5"/>
  </si>
  <si>
    <t>原木しいたけ</t>
    <phoneticPr fontId="5"/>
  </si>
  <si>
    <t>平成27年4月22日(第225報)</t>
    <rPh sb="0" eb="2">
      <t>ヘイセイ</t>
    </rPh>
    <rPh sb="4" eb="5">
      <t>ネン</t>
    </rPh>
    <rPh sb="6" eb="7">
      <t>ガツ</t>
    </rPh>
    <rPh sb="9" eb="10">
      <t>ニチ</t>
    </rPh>
    <rPh sb="11" eb="12">
      <t>ダイ</t>
    </rPh>
    <rPh sb="15" eb="16">
      <t>ホウ</t>
    </rPh>
    <phoneticPr fontId="5"/>
  </si>
  <si>
    <t>平成27年4月21日(第224報)</t>
    <phoneticPr fontId="5"/>
  </si>
  <si>
    <t>平成27年4月16日(第223報)</t>
    <phoneticPr fontId="5"/>
  </si>
  <si>
    <t>平成27年4月14日(第222報)</t>
    <phoneticPr fontId="5"/>
  </si>
  <si>
    <t>鋸南町</t>
    <rPh sb="0" eb="1">
      <t>ノコギリ</t>
    </rPh>
    <rPh sb="1" eb="2">
      <t>ミナミ</t>
    </rPh>
    <rPh sb="2" eb="3">
      <t>マチ</t>
    </rPh>
    <phoneticPr fontId="5"/>
  </si>
  <si>
    <t>&lt;0.671</t>
    <phoneticPr fontId="5"/>
  </si>
  <si>
    <t>&lt;1.4</t>
    <phoneticPr fontId="5"/>
  </si>
  <si>
    <t>&lt;0.998</t>
    <phoneticPr fontId="5"/>
  </si>
  <si>
    <t>平成27年4月9日(第221報)</t>
    <phoneticPr fontId="5"/>
  </si>
  <si>
    <t>&lt;0.725</t>
    <phoneticPr fontId="5"/>
  </si>
  <si>
    <t>松戸市</t>
    <rPh sb="0" eb="3">
      <t>マツドシ</t>
    </rPh>
    <phoneticPr fontId="5"/>
  </si>
  <si>
    <t>&lt;0.960</t>
    <phoneticPr fontId="5"/>
  </si>
  <si>
    <t>柏市</t>
    <phoneticPr fontId="5"/>
  </si>
  <si>
    <t>平成27年4月7日(第220報)</t>
    <phoneticPr fontId="5"/>
  </si>
  <si>
    <t>&lt;0.823</t>
    <phoneticPr fontId="11"/>
  </si>
  <si>
    <t>白井市</t>
    <rPh sb="0" eb="2">
      <t>シロイ</t>
    </rPh>
    <rPh sb="2" eb="3">
      <t>シ</t>
    </rPh>
    <phoneticPr fontId="5"/>
  </si>
  <si>
    <t>&lt;0.811</t>
    <phoneticPr fontId="11"/>
  </si>
  <si>
    <t>&lt;1.46</t>
    <phoneticPr fontId="11"/>
  </si>
  <si>
    <t>白子町</t>
    <rPh sb="0" eb="2">
      <t>シラコ</t>
    </rPh>
    <rPh sb="2" eb="3">
      <t>マチ</t>
    </rPh>
    <phoneticPr fontId="5"/>
  </si>
  <si>
    <t>&lt;1.22</t>
    <phoneticPr fontId="11"/>
  </si>
  <si>
    <t>&lt;1.10</t>
    <phoneticPr fontId="11"/>
  </si>
  <si>
    <t>&lt;1.37</t>
    <phoneticPr fontId="11"/>
  </si>
  <si>
    <t>平成27年4月2日(第219報)</t>
    <phoneticPr fontId="5"/>
  </si>
  <si>
    <t>&lt;0.700</t>
    <phoneticPr fontId="5"/>
  </si>
  <si>
    <t>&lt;0.823</t>
    <phoneticPr fontId="5"/>
  </si>
  <si>
    <t>平成27年3月31日(第218報)</t>
    <phoneticPr fontId="5"/>
  </si>
  <si>
    <t>平成27年3月26日(第217報)</t>
    <phoneticPr fontId="5"/>
  </si>
  <si>
    <t>平成27年3月24日(第216報)</t>
    <phoneticPr fontId="5"/>
  </si>
  <si>
    <t>&lt;2.75</t>
  </si>
  <si>
    <t>&lt;3.46</t>
  </si>
  <si>
    <t>施設栽培</t>
    <rPh sb="0" eb="2">
      <t>シセツ</t>
    </rPh>
    <rPh sb="2" eb="4">
      <t>サイバイ</t>
    </rPh>
    <phoneticPr fontId="5"/>
  </si>
  <si>
    <t>&lt;4.42</t>
  </si>
  <si>
    <t>露地栽培</t>
    <rPh sb="0" eb="1">
      <t>ロ</t>
    </rPh>
    <rPh sb="1" eb="2">
      <t>チ</t>
    </rPh>
    <rPh sb="2" eb="4">
      <t>サイバイ</t>
    </rPh>
    <phoneticPr fontId="5"/>
  </si>
  <si>
    <t>&lt;2.84</t>
  </si>
  <si>
    <t>&lt;3.07</t>
  </si>
  <si>
    <t>&lt;5.9</t>
  </si>
  <si>
    <t>&lt;4.44</t>
  </si>
  <si>
    <t>&lt;4.62</t>
  </si>
  <si>
    <t>&lt;7.39</t>
  </si>
  <si>
    <t>&lt;3.73</t>
  </si>
  <si>
    <t>&lt;4.36</t>
  </si>
  <si>
    <t>大網白里市</t>
    <rPh sb="0" eb="4">
      <t>オオアミシラサト</t>
    </rPh>
    <rPh sb="4" eb="5">
      <t>シ</t>
    </rPh>
    <phoneticPr fontId="5"/>
  </si>
  <si>
    <t>&lt;3.85</t>
  </si>
  <si>
    <t>&lt;4.16</t>
  </si>
  <si>
    <t>&lt;8.0</t>
  </si>
  <si>
    <t>&lt;6.08</t>
  </si>
  <si>
    <t>&lt;3.96</t>
  </si>
  <si>
    <t>&lt;4.33</t>
  </si>
  <si>
    <t>&lt;8.3</t>
  </si>
  <si>
    <t>&lt;8.4</t>
  </si>
  <si>
    <t>&lt;3.80</t>
  </si>
  <si>
    <t>&lt;3.87</t>
  </si>
  <si>
    <t>&lt;4.92</t>
  </si>
  <si>
    <t>&lt;8.8</t>
  </si>
  <si>
    <t>旭市</t>
    <rPh sb="0" eb="2">
      <t>アサヒシ</t>
    </rPh>
    <phoneticPr fontId="5"/>
  </si>
  <si>
    <t>&lt;6.97</t>
  </si>
  <si>
    <t>平成27年3月20日(第215報)</t>
    <phoneticPr fontId="5"/>
  </si>
  <si>
    <t>山武市</t>
    <phoneticPr fontId="5"/>
  </si>
  <si>
    <t>&lt;4.80</t>
    <phoneticPr fontId="5"/>
  </si>
  <si>
    <t>&lt;3.75</t>
    <phoneticPr fontId="5"/>
  </si>
  <si>
    <t>平成27年3月20日(第214報)</t>
    <phoneticPr fontId="5"/>
  </si>
  <si>
    <t>&lt;4.25</t>
    <phoneticPr fontId="5"/>
  </si>
  <si>
    <t>&lt;4.20</t>
    <phoneticPr fontId="5"/>
  </si>
  <si>
    <t>&lt;3.77</t>
    <phoneticPr fontId="5"/>
  </si>
  <si>
    <t>&lt;8.35</t>
    <phoneticPr fontId="5"/>
  </si>
  <si>
    <t>&lt;4.61</t>
    <phoneticPr fontId="5"/>
  </si>
  <si>
    <t>平成27年3月18日(第213報)</t>
    <phoneticPr fontId="5"/>
  </si>
  <si>
    <t>&lt;3.87</t>
    <phoneticPr fontId="5"/>
  </si>
  <si>
    <t>&lt;3.73</t>
    <phoneticPr fontId="5"/>
  </si>
  <si>
    <t>平成27年3月17日(第212報)</t>
    <phoneticPr fontId="5"/>
  </si>
  <si>
    <t>&lt;3.28</t>
    <phoneticPr fontId="5"/>
  </si>
  <si>
    <t>&lt;6.84</t>
    <phoneticPr fontId="5"/>
  </si>
  <si>
    <t>&lt;6.24</t>
    <phoneticPr fontId="5"/>
  </si>
  <si>
    <t>平成27年3月12日(第211報)</t>
    <phoneticPr fontId="5"/>
  </si>
  <si>
    <t>&lt;5.08</t>
    <phoneticPr fontId="5"/>
  </si>
  <si>
    <t>&lt;9.0</t>
    <phoneticPr fontId="5"/>
  </si>
  <si>
    <t>&lt;2.93</t>
    <phoneticPr fontId="5"/>
  </si>
  <si>
    <t>&lt;3.82</t>
    <phoneticPr fontId="5"/>
  </si>
  <si>
    <t>&lt;7.55</t>
    <phoneticPr fontId="5"/>
  </si>
  <si>
    <t>&lt;4.97</t>
    <phoneticPr fontId="5"/>
  </si>
  <si>
    <t>&lt;13</t>
    <phoneticPr fontId="5"/>
  </si>
  <si>
    <t>富里市</t>
    <rPh sb="0" eb="3">
      <t>トミサトシ</t>
    </rPh>
    <phoneticPr fontId="5"/>
  </si>
  <si>
    <t>平成27年3月10日(第210報)</t>
    <rPh sb="0" eb="2">
      <t>ヘイセイ</t>
    </rPh>
    <rPh sb="4" eb="5">
      <t>ネン</t>
    </rPh>
    <rPh sb="6" eb="7">
      <t>ガツ</t>
    </rPh>
    <rPh sb="9" eb="10">
      <t>ニチ</t>
    </rPh>
    <rPh sb="11" eb="12">
      <t>ダイ</t>
    </rPh>
    <rPh sb="15" eb="16">
      <t>ホウ</t>
    </rPh>
    <phoneticPr fontId="5"/>
  </si>
  <si>
    <t>香取市</t>
    <rPh sb="0" eb="3">
      <t>カトリシ</t>
    </rPh>
    <phoneticPr fontId="5"/>
  </si>
  <si>
    <t>&lt;8.64</t>
    <phoneticPr fontId="5"/>
  </si>
  <si>
    <t>&lt;8.57</t>
    <phoneticPr fontId="5"/>
  </si>
  <si>
    <t>&lt;8.55</t>
    <phoneticPr fontId="5"/>
  </si>
  <si>
    <t>&lt;17</t>
    <phoneticPr fontId="5"/>
  </si>
  <si>
    <t>平成27年3月9日(第209報)</t>
    <phoneticPr fontId="5"/>
  </si>
  <si>
    <t>&lt;2.97</t>
    <phoneticPr fontId="5"/>
  </si>
  <si>
    <t>平成27年3月3日(第208報)</t>
    <rPh sb="0" eb="2">
      <t>ヘイセイ</t>
    </rPh>
    <rPh sb="4" eb="5">
      <t>ネン</t>
    </rPh>
    <rPh sb="6" eb="7">
      <t>ガツ</t>
    </rPh>
    <rPh sb="8" eb="9">
      <t>ニチ</t>
    </rPh>
    <rPh sb="10" eb="11">
      <t>ダイ</t>
    </rPh>
    <rPh sb="14" eb="15">
      <t>ホウ</t>
    </rPh>
    <phoneticPr fontId="5"/>
  </si>
  <si>
    <t>&lt;3.40</t>
    <phoneticPr fontId="5"/>
  </si>
  <si>
    <t>平成27年2月27日(第207報)</t>
    <rPh sb="0" eb="2">
      <t>ヘイセイ</t>
    </rPh>
    <rPh sb="4" eb="5">
      <t>ネン</t>
    </rPh>
    <rPh sb="6" eb="7">
      <t>ガツ</t>
    </rPh>
    <rPh sb="9" eb="10">
      <t>ニチ</t>
    </rPh>
    <rPh sb="11" eb="12">
      <t>ダイ</t>
    </rPh>
    <rPh sb="15" eb="16">
      <t>ホウ</t>
    </rPh>
    <phoneticPr fontId="5"/>
  </si>
  <si>
    <t>平成27年2月26日(第206報)</t>
    <phoneticPr fontId="5"/>
  </si>
  <si>
    <t>勝浦市</t>
    <rPh sb="0" eb="3">
      <t>カツウラシ</t>
    </rPh>
    <phoneticPr fontId="5"/>
  </si>
  <si>
    <t>&lt;4.59</t>
    <phoneticPr fontId="5"/>
  </si>
  <si>
    <t>&lt;5.58</t>
    <phoneticPr fontId="5"/>
  </si>
  <si>
    <t>&lt;5.32</t>
    <phoneticPr fontId="5"/>
  </si>
  <si>
    <t>&lt;11</t>
    <phoneticPr fontId="5"/>
  </si>
  <si>
    <t>&lt;3.51</t>
    <phoneticPr fontId="5"/>
  </si>
  <si>
    <t>平成27年2月25日(第205報)</t>
    <phoneticPr fontId="5"/>
  </si>
  <si>
    <t>&lt;6.02</t>
    <phoneticPr fontId="5"/>
  </si>
  <si>
    <t>&lt;4.39</t>
    <phoneticPr fontId="5"/>
  </si>
  <si>
    <t>平成27年2月19日(第204報)</t>
    <phoneticPr fontId="5"/>
  </si>
  <si>
    <t>&lt;4.33</t>
    <phoneticPr fontId="5"/>
  </si>
  <si>
    <t>平成27年2月17日(第203報)</t>
    <phoneticPr fontId="5"/>
  </si>
  <si>
    <t>&lt;6.12</t>
    <phoneticPr fontId="5"/>
  </si>
  <si>
    <t>平成27年2月10日(第202報)</t>
    <rPh sb="0" eb="2">
      <t>ヘイセイ</t>
    </rPh>
    <rPh sb="4" eb="5">
      <t>ネン</t>
    </rPh>
    <rPh sb="6" eb="7">
      <t>ガツ</t>
    </rPh>
    <rPh sb="9" eb="10">
      <t>ニチ</t>
    </rPh>
    <rPh sb="11" eb="12">
      <t>ダイ</t>
    </rPh>
    <rPh sb="15" eb="16">
      <t>ホウ</t>
    </rPh>
    <phoneticPr fontId="5"/>
  </si>
  <si>
    <t>&lt;2.40</t>
    <phoneticPr fontId="5"/>
  </si>
  <si>
    <t>&lt;3.23</t>
    <phoneticPr fontId="5"/>
  </si>
  <si>
    <t>&lt;5.6</t>
    <phoneticPr fontId="5"/>
  </si>
  <si>
    <t>平成27年2月9日(第201報)</t>
    <phoneticPr fontId="5"/>
  </si>
  <si>
    <t>&lt;4.36</t>
    <phoneticPr fontId="5"/>
  </si>
  <si>
    <t>平成27年1月27日(第200報)</t>
    <phoneticPr fontId="5"/>
  </si>
  <si>
    <t>&lt;3.80</t>
    <phoneticPr fontId="5"/>
  </si>
  <si>
    <t>&lt;3.70</t>
    <phoneticPr fontId="5"/>
  </si>
  <si>
    <t>&lt;7.5</t>
    <phoneticPr fontId="5"/>
  </si>
  <si>
    <t>平成27年1月26日(第199報)</t>
    <rPh sb="0" eb="2">
      <t>ヘイセイ</t>
    </rPh>
    <rPh sb="4" eb="5">
      <t>ネン</t>
    </rPh>
    <rPh sb="6" eb="7">
      <t>ガツ</t>
    </rPh>
    <rPh sb="9" eb="10">
      <t>ニチ</t>
    </rPh>
    <rPh sb="11" eb="12">
      <t>ダイ</t>
    </rPh>
    <rPh sb="15" eb="16">
      <t>ホウ</t>
    </rPh>
    <phoneticPr fontId="5"/>
  </si>
  <si>
    <t>&lt;2.43</t>
    <phoneticPr fontId="5"/>
  </si>
  <si>
    <t>平成27年1月22日(第198報)</t>
    <phoneticPr fontId="5"/>
  </si>
  <si>
    <t>&lt;4.49</t>
    <phoneticPr fontId="5"/>
  </si>
  <si>
    <t>平成27年1月21日(第197報)</t>
    <rPh sb="0" eb="2">
      <t>ヘイセイ</t>
    </rPh>
    <rPh sb="4" eb="5">
      <t>ネン</t>
    </rPh>
    <rPh sb="6" eb="7">
      <t>ガツ</t>
    </rPh>
    <rPh sb="9" eb="10">
      <t>ニチ</t>
    </rPh>
    <rPh sb="11" eb="12">
      <t>ダイ</t>
    </rPh>
    <rPh sb="15" eb="16">
      <t>ホウ</t>
    </rPh>
    <phoneticPr fontId="5"/>
  </si>
  <si>
    <t>&lt;2.99</t>
    <phoneticPr fontId="5"/>
  </si>
  <si>
    <t>&lt;3.34</t>
    <phoneticPr fontId="5"/>
  </si>
  <si>
    <t>&lt;6.3</t>
    <phoneticPr fontId="5"/>
  </si>
  <si>
    <t>平成27年1月15日(第196報)</t>
    <phoneticPr fontId="5"/>
  </si>
  <si>
    <t>&lt;7.00</t>
    <phoneticPr fontId="5"/>
  </si>
  <si>
    <t>&lt;5.79</t>
    <phoneticPr fontId="5"/>
  </si>
  <si>
    <t>平成27年1月9日(第195報)</t>
    <phoneticPr fontId="5"/>
  </si>
  <si>
    <t>平成26年12月25日(第194報)</t>
    <phoneticPr fontId="5"/>
  </si>
  <si>
    <t>&lt;5.38</t>
    <phoneticPr fontId="5"/>
  </si>
  <si>
    <t>&lt;5.98</t>
    <phoneticPr fontId="5"/>
  </si>
  <si>
    <t>平成26年12月18日(第193報)</t>
    <phoneticPr fontId="5"/>
  </si>
  <si>
    <t>&lt;4.73</t>
    <phoneticPr fontId="5"/>
  </si>
  <si>
    <t>&lt;5.59</t>
    <phoneticPr fontId="5"/>
  </si>
  <si>
    <t>&lt;10</t>
    <phoneticPr fontId="5"/>
  </si>
  <si>
    <t xml:space="preserve">&lt;4.98 </t>
    <phoneticPr fontId="5"/>
  </si>
  <si>
    <t>&lt;4.27</t>
    <phoneticPr fontId="5"/>
  </si>
  <si>
    <t>&lt;9.3</t>
    <phoneticPr fontId="5"/>
  </si>
  <si>
    <t>&lt;2.57</t>
    <phoneticPr fontId="5"/>
  </si>
  <si>
    <t>平成26年12月16日(第192報)</t>
    <phoneticPr fontId="5"/>
  </si>
  <si>
    <t>&lt;4.42</t>
    <phoneticPr fontId="5"/>
  </si>
  <si>
    <t>平成26年12月11日(第191報)</t>
    <phoneticPr fontId="5"/>
  </si>
  <si>
    <t>&lt;4.47</t>
    <phoneticPr fontId="5"/>
  </si>
  <si>
    <t>&lt;6.76</t>
    <phoneticPr fontId="5"/>
  </si>
  <si>
    <t>&lt;5.62</t>
    <phoneticPr fontId="5"/>
  </si>
  <si>
    <t>&lt;12</t>
    <phoneticPr fontId="5"/>
  </si>
  <si>
    <t>&lt;4.45</t>
    <phoneticPr fontId="5"/>
  </si>
  <si>
    <t>&lt;4.29</t>
    <phoneticPr fontId="5"/>
  </si>
  <si>
    <t>&lt;8.7</t>
    <phoneticPr fontId="5"/>
  </si>
  <si>
    <t>平成26年12月9日(第190報)</t>
    <rPh sb="0" eb="2">
      <t>ヘイセイ</t>
    </rPh>
    <rPh sb="4" eb="5">
      <t>ネン</t>
    </rPh>
    <rPh sb="7" eb="8">
      <t>ガツ</t>
    </rPh>
    <rPh sb="9" eb="10">
      <t>ニチ</t>
    </rPh>
    <rPh sb="11" eb="12">
      <t>ダイ</t>
    </rPh>
    <rPh sb="15" eb="16">
      <t>ホウ</t>
    </rPh>
    <phoneticPr fontId="5"/>
  </si>
  <si>
    <t>&lt;3.91</t>
    <phoneticPr fontId="5"/>
  </si>
  <si>
    <t>平成26年12月8日(第189報)</t>
    <phoneticPr fontId="5"/>
  </si>
  <si>
    <t>原木ひらたけ</t>
    <rPh sb="0" eb="2">
      <t>ゲンボク</t>
    </rPh>
    <phoneticPr fontId="5"/>
  </si>
  <si>
    <t>&lt;9.41</t>
    <phoneticPr fontId="5"/>
  </si>
  <si>
    <t>&lt;7.25</t>
    <phoneticPr fontId="5"/>
  </si>
  <si>
    <t>&lt;8.84</t>
    <phoneticPr fontId="5"/>
  </si>
  <si>
    <t>平成26年12月5日(第188報)</t>
    <phoneticPr fontId="5"/>
  </si>
  <si>
    <t>&lt;4.11</t>
    <phoneticPr fontId="5"/>
  </si>
  <si>
    <t>&lt;4.01</t>
    <phoneticPr fontId="5"/>
  </si>
  <si>
    <t>&lt;8.1</t>
    <phoneticPr fontId="5"/>
  </si>
  <si>
    <t>平成26年12月4日(第187報)</t>
    <rPh sb="0" eb="2">
      <t>ヘイセイ</t>
    </rPh>
    <rPh sb="4" eb="5">
      <t>ネン</t>
    </rPh>
    <rPh sb="7" eb="8">
      <t>ガツ</t>
    </rPh>
    <rPh sb="9" eb="10">
      <t>ニチ</t>
    </rPh>
    <rPh sb="11" eb="12">
      <t>ダイ</t>
    </rPh>
    <rPh sb="15" eb="16">
      <t>ホウ</t>
    </rPh>
    <phoneticPr fontId="5"/>
  </si>
  <si>
    <t>&lt;9.10</t>
    <phoneticPr fontId="5"/>
  </si>
  <si>
    <t>&lt;5.68</t>
    <phoneticPr fontId="5"/>
  </si>
  <si>
    <t>&lt;3.25</t>
    <phoneticPr fontId="5"/>
  </si>
  <si>
    <t>平成26年12月2日(第186報)</t>
    <phoneticPr fontId="5"/>
  </si>
  <si>
    <t>&lt;4.78</t>
    <phoneticPr fontId="5"/>
  </si>
  <si>
    <t>&lt;5.31</t>
    <phoneticPr fontId="5"/>
  </si>
  <si>
    <t>平成26年11月28日(第185報)</t>
    <rPh sb="0" eb="2">
      <t>ヘイセイ</t>
    </rPh>
    <rPh sb="4" eb="5">
      <t>ネン</t>
    </rPh>
    <rPh sb="7" eb="8">
      <t>ガツ</t>
    </rPh>
    <rPh sb="10" eb="11">
      <t>ニチ</t>
    </rPh>
    <rPh sb="12" eb="13">
      <t>ダイ</t>
    </rPh>
    <rPh sb="16" eb="17">
      <t>ホウ</t>
    </rPh>
    <phoneticPr fontId="5"/>
  </si>
  <si>
    <t>&lt;2.37</t>
    <phoneticPr fontId="5"/>
  </si>
  <si>
    <t>&lt;2.86</t>
    <phoneticPr fontId="5"/>
  </si>
  <si>
    <t>&lt;5.2</t>
    <phoneticPr fontId="5"/>
  </si>
  <si>
    <t>平成26年11月27日(第184報)</t>
    <rPh sb="0" eb="2">
      <t>ヘイセイ</t>
    </rPh>
    <rPh sb="4" eb="5">
      <t>ネン</t>
    </rPh>
    <rPh sb="7" eb="8">
      <t>ガツ</t>
    </rPh>
    <rPh sb="10" eb="11">
      <t>ニチ</t>
    </rPh>
    <rPh sb="12" eb="13">
      <t>ダイ</t>
    </rPh>
    <rPh sb="16" eb="17">
      <t>ホウ</t>
    </rPh>
    <phoneticPr fontId="5"/>
  </si>
  <si>
    <t>&lt;6.97</t>
    <phoneticPr fontId="5"/>
  </si>
  <si>
    <t>平成26年11月18日(第183報)</t>
    <phoneticPr fontId="5"/>
  </si>
  <si>
    <t>&lt;8.93</t>
  </si>
  <si>
    <t>&lt;3.65</t>
  </si>
  <si>
    <t>平成26年11月13日(第182報)</t>
    <rPh sb="0" eb="2">
      <t>ヘイセイ</t>
    </rPh>
    <rPh sb="4" eb="5">
      <t>ネン</t>
    </rPh>
    <rPh sb="7" eb="8">
      <t>ガツ</t>
    </rPh>
    <rPh sb="10" eb="11">
      <t>ニチ</t>
    </rPh>
    <rPh sb="12" eb="13">
      <t>ダイ</t>
    </rPh>
    <rPh sb="16" eb="17">
      <t>ホウ</t>
    </rPh>
    <phoneticPr fontId="5"/>
  </si>
  <si>
    <t>平成26年11月11日(第181報)</t>
    <phoneticPr fontId="5"/>
  </si>
  <si>
    <t>&lt;4.96</t>
    <phoneticPr fontId="5"/>
  </si>
  <si>
    <t>&lt;5.13</t>
    <phoneticPr fontId="5"/>
  </si>
  <si>
    <t>&lt;3.27</t>
    <phoneticPr fontId="5"/>
  </si>
  <si>
    <t>&lt;6.7</t>
    <phoneticPr fontId="5"/>
  </si>
  <si>
    <t>平成26年11月6日(第180報)</t>
    <phoneticPr fontId="5"/>
  </si>
  <si>
    <t>平成26年11月4日(第179報)</t>
    <rPh sb="0" eb="2">
      <t>ヘイセイ</t>
    </rPh>
    <rPh sb="4" eb="5">
      <t>ネン</t>
    </rPh>
    <rPh sb="7" eb="8">
      <t>ガツ</t>
    </rPh>
    <rPh sb="9" eb="10">
      <t>ニチ</t>
    </rPh>
    <rPh sb="11" eb="12">
      <t>ダイ</t>
    </rPh>
    <rPh sb="15" eb="16">
      <t>ホウ</t>
    </rPh>
    <phoneticPr fontId="5"/>
  </si>
  <si>
    <t>&lt;4.98</t>
    <phoneticPr fontId="5"/>
  </si>
  <si>
    <t>&lt;3.55</t>
    <phoneticPr fontId="5"/>
  </si>
  <si>
    <t>&lt;8.5</t>
    <phoneticPr fontId="5"/>
  </si>
  <si>
    <t>平成26年10月30日(第178報)</t>
    <phoneticPr fontId="5"/>
  </si>
  <si>
    <t>&lt;4.34</t>
    <phoneticPr fontId="5"/>
  </si>
  <si>
    <t>&lt;3.89</t>
    <phoneticPr fontId="5"/>
  </si>
  <si>
    <t>&lt;8.2</t>
    <phoneticPr fontId="5"/>
  </si>
  <si>
    <t>&lt;0.962</t>
    <phoneticPr fontId="5"/>
  </si>
  <si>
    <t>平成26年10月29日(第177報)</t>
    <phoneticPr fontId="5"/>
  </si>
  <si>
    <t>&lt;3.44</t>
    <phoneticPr fontId="5"/>
  </si>
  <si>
    <t>&lt;2.63</t>
    <phoneticPr fontId="5"/>
  </si>
  <si>
    <t>&lt;6.1</t>
    <phoneticPr fontId="5"/>
  </si>
  <si>
    <t>&lt;7.72</t>
    <phoneticPr fontId="5"/>
  </si>
  <si>
    <t>平成26年10月28日(第176報)</t>
    <phoneticPr fontId="5"/>
  </si>
  <si>
    <t>&lt;1.70</t>
    <phoneticPr fontId="5"/>
  </si>
  <si>
    <t>平成26年10月23日(第175報)</t>
    <phoneticPr fontId="5"/>
  </si>
  <si>
    <t>&lt;3.21</t>
    <phoneticPr fontId="5"/>
  </si>
  <si>
    <t>市川市</t>
    <rPh sb="0" eb="3">
      <t>イチカワシ</t>
    </rPh>
    <phoneticPr fontId="5"/>
  </si>
  <si>
    <t>平成26年10月21日(第174報)</t>
    <rPh sb="0" eb="2">
      <t>ヘイセイ</t>
    </rPh>
    <rPh sb="4" eb="5">
      <t>ネン</t>
    </rPh>
    <rPh sb="7" eb="8">
      <t>ガツ</t>
    </rPh>
    <rPh sb="10" eb="11">
      <t>ニチ</t>
    </rPh>
    <rPh sb="12" eb="13">
      <t>ダイ</t>
    </rPh>
    <rPh sb="16" eb="17">
      <t>ホウ</t>
    </rPh>
    <phoneticPr fontId="5"/>
  </si>
  <si>
    <t>&lt;1.71</t>
    <phoneticPr fontId="5"/>
  </si>
  <si>
    <t>平成26年10月16日(第173報)</t>
    <rPh sb="0" eb="2">
      <t>ヘイセイ</t>
    </rPh>
    <rPh sb="4" eb="5">
      <t>ネン</t>
    </rPh>
    <rPh sb="7" eb="8">
      <t>ガツ</t>
    </rPh>
    <rPh sb="10" eb="11">
      <t>ニチ</t>
    </rPh>
    <rPh sb="12" eb="13">
      <t>ダイ</t>
    </rPh>
    <rPh sb="16" eb="17">
      <t>ホウ</t>
    </rPh>
    <phoneticPr fontId="5"/>
  </si>
  <si>
    <t>しほうちく</t>
    <phoneticPr fontId="5"/>
  </si>
  <si>
    <t>&lt;4.13</t>
    <phoneticPr fontId="5"/>
  </si>
  <si>
    <t>&lt;5.26</t>
    <phoneticPr fontId="5"/>
  </si>
  <si>
    <t>&lt;9.4</t>
    <phoneticPr fontId="5"/>
  </si>
  <si>
    <t>鴨川市</t>
    <rPh sb="0" eb="3">
      <t>カモガワシ</t>
    </rPh>
    <phoneticPr fontId="5"/>
  </si>
  <si>
    <t>平成26年10月10日(第172報)</t>
    <rPh sb="0" eb="2">
      <t>ヘイセイ</t>
    </rPh>
    <rPh sb="4" eb="5">
      <t>ネン</t>
    </rPh>
    <rPh sb="7" eb="8">
      <t>ガツ</t>
    </rPh>
    <rPh sb="10" eb="11">
      <t>ニチ</t>
    </rPh>
    <rPh sb="12" eb="13">
      <t>ダイ</t>
    </rPh>
    <rPh sb="16" eb="17">
      <t>ホウ</t>
    </rPh>
    <phoneticPr fontId="5"/>
  </si>
  <si>
    <t>平成26年10月9日(第171報)</t>
    <phoneticPr fontId="5"/>
  </si>
  <si>
    <t>&lt;0.875</t>
    <phoneticPr fontId="5"/>
  </si>
  <si>
    <t>平成26年10月7日(第170報)</t>
    <phoneticPr fontId="5"/>
  </si>
  <si>
    <t>&lt;3.52</t>
    <phoneticPr fontId="5"/>
  </si>
  <si>
    <t>平成26年10月2日(第169報)</t>
    <phoneticPr fontId="5"/>
  </si>
  <si>
    <t>平成26年10月1日(第168報)</t>
    <phoneticPr fontId="5"/>
  </si>
  <si>
    <t>&lt;4.74</t>
    <phoneticPr fontId="5"/>
  </si>
  <si>
    <t>&lt;9.1</t>
    <phoneticPr fontId="5"/>
  </si>
  <si>
    <t>平成26年9月30日(第167報)</t>
    <rPh sb="0" eb="2">
      <t>ヘイセイ</t>
    </rPh>
    <rPh sb="4" eb="5">
      <t>ネン</t>
    </rPh>
    <rPh sb="6" eb="7">
      <t>ガツ</t>
    </rPh>
    <rPh sb="9" eb="10">
      <t>カ</t>
    </rPh>
    <rPh sb="11" eb="12">
      <t>ダイ</t>
    </rPh>
    <rPh sb="15" eb="16">
      <t>ホウ</t>
    </rPh>
    <phoneticPr fontId="5"/>
  </si>
  <si>
    <t>&lt;5.74</t>
    <phoneticPr fontId="5"/>
  </si>
  <si>
    <t>平成26年9月26日(第166報)</t>
    <phoneticPr fontId="5"/>
  </si>
  <si>
    <t>&lt;4.89</t>
    <phoneticPr fontId="5"/>
  </si>
  <si>
    <t>&lt;3.57</t>
    <phoneticPr fontId="5"/>
  </si>
  <si>
    <t>平成26年9月25日(第165報)</t>
    <rPh sb="0" eb="2">
      <t>ヘイセイ</t>
    </rPh>
    <rPh sb="4" eb="5">
      <t>ネン</t>
    </rPh>
    <rPh sb="6" eb="7">
      <t>ガツ</t>
    </rPh>
    <rPh sb="9" eb="10">
      <t>カ</t>
    </rPh>
    <rPh sb="11" eb="12">
      <t>ダイ</t>
    </rPh>
    <rPh sb="15" eb="16">
      <t>ホウ</t>
    </rPh>
    <phoneticPr fontId="5"/>
  </si>
  <si>
    <t>&lt;0.980</t>
    <phoneticPr fontId="5"/>
  </si>
  <si>
    <t>&lt;0.907</t>
    <phoneticPr fontId="5"/>
  </si>
  <si>
    <t>&lt;1.57</t>
    <phoneticPr fontId="5"/>
  </si>
  <si>
    <t>平成26年9月19日(第164報)</t>
    <phoneticPr fontId="5"/>
  </si>
  <si>
    <t>&lt;4.52</t>
    <phoneticPr fontId="5"/>
  </si>
  <si>
    <t>&lt;4.02</t>
    <phoneticPr fontId="5"/>
  </si>
  <si>
    <t>平成26年9月18日(第163報)</t>
    <phoneticPr fontId="5"/>
  </si>
  <si>
    <t>&lt;1.81</t>
    <phoneticPr fontId="5"/>
  </si>
  <si>
    <t>平成26年9月17日(第162報)</t>
    <phoneticPr fontId="5"/>
  </si>
  <si>
    <t>露地栽培</t>
    <phoneticPr fontId="5"/>
  </si>
  <si>
    <t>平成26年9月11日(第161報)</t>
    <phoneticPr fontId="5"/>
  </si>
  <si>
    <t>露地栽培</t>
    <rPh sb="0" eb="2">
      <t>ロジ</t>
    </rPh>
    <rPh sb="2" eb="4">
      <t>サイバイ</t>
    </rPh>
    <phoneticPr fontId="5"/>
  </si>
  <si>
    <t>平成26年9月9日(第160報)</t>
    <phoneticPr fontId="5"/>
  </si>
  <si>
    <t>平成26年8月19日(第159報)</t>
    <phoneticPr fontId="5"/>
  </si>
  <si>
    <t>&lt;0.821</t>
    <phoneticPr fontId="5"/>
  </si>
  <si>
    <t>平成26年8月8日(第158報)</t>
    <phoneticPr fontId="5"/>
  </si>
  <si>
    <t>&lt;0.804</t>
    <phoneticPr fontId="5"/>
  </si>
  <si>
    <t>平成26年7月8日(第157報)</t>
    <phoneticPr fontId="5"/>
  </si>
  <si>
    <t>&lt;1.24</t>
    <phoneticPr fontId="5"/>
  </si>
  <si>
    <t>平成26年7月3日(第156報)</t>
    <phoneticPr fontId="5"/>
  </si>
  <si>
    <t>平成26年7月1日(第155報)</t>
    <phoneticPr fontId="5"/>
  </si>
  <si>
    <t>平成26年6月24日(第154報)</t>
    <phoneticPr fontId="5"/>
  </si>
  <si>
    <t>平成26年6月19日(第153報)</t>
    <phoneticPr fontId="5"/>
  </si>
  <si>
    <t>平成26年6月17日(第152報)</t>
    <phoneticPr fontId="5"/>
  </si>
  <si>
    <t>平成26年6月12日(第151報)</t>
    <phoneticPr fontId="5"/>
  </si>
  <si>
    <t>&lt;0.809</t>
    <phoneticPr fontId="5"/>
  </si>
  <si>
    <t>平成26年6月10日(第150報)</t>
    <phoneticPr fontId="5"/>
  </si>
  <si>
    <t>&lt;2.0</t>
    <phoneticPr fontId="5"/>
  </si>
  <si>
    <t>平成26年6月3日(第149報)</t>
    <phoneticPr fontId="5"/>
  </si>
  <si>
    <t>平成26年5月29日(第148報)</t>
    <phoneticPr fontId="5"/>
  </si>
  <si>
    <t>&lt;0.848</t>
    <phoneticPr fontId="5"/>
  </si>
  <si>
    <t>平成26年5月27日(第147報)</t>
    <phoneticPr fontId="5"/>
  </si>
  <si>
    <t>平成26年5月22日(第146報)</t>
    <phoneticPr fontId="5"/>
  </si>
  <si>
    <t>平成26年5月20日(第145報)</t>
    <phoneticPr fontId="5"/>
  </si>
  <si>
    <t>銚子市</t>
    <rPh sb="0" eb="3">
      <t>チョウシシ</t>
    </rPh>
    <phoneticPr fontId="5"/>
  </si>
  <si>
    <t>平成26年5月15日(第144報)</t>
    <phoneticPr fontId="5"/>
  </si>
  <si>
    <t>平成26年5月13日(第143報)</t>
    <phoneticPr fontId="5"/>
  </si>
  <si>
    <t>木更津市</t>
    <rPh sb="0" eb="3">
      <t>キサラヅ</t>
    </rPh>
    <phoneticPr fontId="5"/>
  </si>
  <si>
    <t>&lt;0.999</t>
    <phoneticPr fontId="5"/>
  </si>
  <si>
    <t>&lt;0.737</t>
    <phoneticPr fontId="5"/>
  </si>
  <si>
    <t>平成26年5月8日(第142報)</t>
    <phoneticPr fontId="5"/>
  </si>
  <si>
    <t>市原市</t>
    <rPh sb="0" eb="3">
      <t>イチハラシ</t>
    </rPh>
    <phoneticPr fontId="5"/>
  </si>
  <si>
    <t>平成26年5月1日(第140報)</t>
    <phoneticPr fontId="5"/>
  </si>
  <si>
    <t>平成26年4月24日(第139報)</t>
    <phoneticPr fontId="5"/>
  </si>
  <si>
    <t>平成26年4月22日(第138報)</t>
    <phoneticPr fontId="5"/>
  </si>
  <si>
    <t>&lt;0.939</t>
  </si>
  <si>
    <t>平成26年4月17日(第137報)</t>
    <phoneticPr fontId="5"/>
  </si>
  <si>
    <t>平成26年4月15日(第136報)</t>
    <phoneticPr fontId="5"/>
  </si>
  <si>
    <t>&lt;0.944</t>
  </si>
  <si>
    <t>&lt;2.2</t>
    <phoneticPr fontId="5"/>
  </si>
  <si>
    <t>横芝光町</t>
    <rPh sb="0" eb="1">
      <t>ヨコ</t>
    </rPh>
    <rPh sb="1" eb="2">
      <t>シバ</t>
    </rPh>
    <rPh sb="2" eb="3">
      <t>ヒカリ</t>
    </rPh>
    <rPh sb="3" eb="4">
      <t>マチ</t>
    </rPh>
    <phoneticPr fontId="5"/>
  </si>
  <si>
    <t>平成26年4月10日(第135報)</t>
    <phoneticPr fontId="5"/>
  </si>
  <si>
    <t>露地栽培</t>
    <rPh sb="0" eb="1">
      <t>ロ</t>
    </rPh>
    <rPh sb="1" eb="2">
      <t>チ</t>
    </rPh>
    <rPh sb="2" eb="4">
      <t>サイバイ</t>
    </rPh>
    <phoneticPr fontId="5"/>
  </si>
  <si>
    <t>&lt;1.04</t>
  </si>
  <si>
    <t>&lt;1.95</t>
  </si>
  <si>
    <t>平成26年4月8日(第134報)</t>
    <phoneticPr fontId="5"/>
  </si>
  <si>
    <t>酒々井町</t>
    <rPh sb="0" eb="4">
      <t>シスイマチ</t>
    </rPh>
    <phoneticPr fontId="5"/>
  </si>
  <si>
    <t>平成26年4月3日(第133報)</t>
    <phoneticPr fontId="5"/>
  </si>
  <si>
    <t>&lt;1.25</t>
  </si>
  <si>
    <t>&lt;2.40</t>
  </si>
  <si>
    <t>山武市</t>
    <rPh sb="0" eb="2">
      <t>ヤマタケ</t>
    </rPh>
    <rPh sb="2" eb="3">
      <t>シ</t>
    </rPh>
    <phoneticPr fontId="5"/>
  </si>
  <si>
    <t>平成26年4月1日(第132報)</t>
    <phoneticPr fontId="5"/>
  </si>
  <si>
    <t>睦沢町</t>
    <rPh sb="0" eb="2">
      <t>ムツザワ</t>
    </rPh>
    <rPh sb="2" eb="3">
      <t>チョウ</t>
    </rPh>
    <phoneticPr fontId="5"/>
  </si>
  <si>
    <t>平成26年3月27日(第131報)</t>
    <phoneticPr fontId="5"/>
  </si>
  <si>
    <t>平成26年3月25日(第130報)</t>
    <phoneticPr fontId="5"/>
  </si>
  <si>
    <t>平成26年3月20日(第129報)</t>
    <phoneticPr fontId="5"/>
  </si>
  <si>
    <t>菌床まいたけ</t>
    <rPh sb="0" eb="1">
      <t>キン</t>
    </rPh>
    <rPh sb="1" eb="2">
      <t>ショウ</t>
    </rPh>
    <phoneticPr fontId="5"/>
  </si>
  <si>
    <t>&lt;1.69</t>
    <phoneticPr fontId="5"/>
  </si>
  <si>
    <t>&lt;3.5</t>
    <phoneticPr fontId="5"/>
  </si>
  <si>
    <t>平成26年3月18日(第128報)</t>
    <phoneticPr fontId="5"/>
  </si>
  <si>
    <t>平成26年3月13日(第127報)</t>
    <rPh sb="0" eb="2">
      <t>ヘイセイ</t>
    </rPh>
    <rPh sb="4" eb="5">
      <t>ネン</t>
    </rPh>
    <rPh sb="6" eb="7">
      <t>ガツ</t>
    </rPh>
    <rPh sb="9" eb="10">
      <t>ニチ</t>
    </rPh>
    <rPh sb="11" eb="12">
      <t>ダイ</t>
    </rPh>
    <rPh sb="15" eb="16">
      <t>ホウ</t>
    </rPh>
    <phoneticPr fontId="5"/>
  </si>
  <si>
    <t>一宮町</t>
    <rPh sb="0" eb="3">
      <t>イチノミヤチョウ</t>
    </rPh>
    <phoneticPr fontId="5"/>
  </si>
  <si>
    <t>&lt;0.922</t>
    <phoneticPr fontId="5"/>
  </si>
  <si>
    <t>平成26年3月11日(第126報)</t>
    <rPh sb="0" eb="2">
      <t>ヘイセイ</t>
    </rPh>
    <rPh sb="4" eb="5">
      <t>ネン</t>
    </rPh>
    <rPh sb="6" eb="7">
      <t>ガツ</t>
    </rPh>
    <rPh sb="9" eb="10">
      <t>ニチ</t>
    </rPh>
    <rPh sb="11" eb="12">
      <t>ダイ</t>
    </rPh>
    <rPh sb="15" eb="16">
      <t>ホウ</t>
    </rPh>
    <phoneticPr fontId="5"/>
  </si>
  <si>
    <t>平成26年3月6日(第125報)</t>
    <rPh sb="0" eb="2">
      <t>ヘイセイ</t>
    </rPh>
    <rPh sb="4" eb="5">
      <t>ネン</t>
    </rPh>
    <rPh sb="6" eb="7">
      <t>ガツ</t>
    </rPh>
    <rPh sb="8" eb="9">
      <t>カ</t>
    </rPh>
    <rPh sb="10" eb="11">
      <t>ダイ</t>
    </rPh>
    <rPh sb="14" eb="15">
      <t>ホウ</t>
    </rPh>
    <phoneticPr fontId="5"/>
  </si>
  <si>
    <t>平成26年2月27日(124報)</t>
    <rPh sb="0" eb="2">
      <t>ヘイセイ</t>
    </rPh>
    <rPh sb="4" eb="5">
      <t>ネン</t>
    </rPh>
    <rPh sb="6" eb="7">
      <t>ガツ</t>
    </rPh>
    <rPh sb="9" eb="10">
      <t>ニチ</t>
    </rPh>
    <rPh sb="14" eb="15">
      <t>ホウ</t>
    </rPh>
    <phoneticPr fontId="5"/>
  </si>
  <si>
    <t>平成26年1月30日(第123報)</t>
    <rPh sb="0" eb="2">
      <t>ヘイセイ</t>
    </rPh>
    <rPh sb="4" eb="5">
      <t>ネン</t>
    </rPh>
    <rPh sb="6" eb="7">
      <t>ガツ</t>
    </rPh>
    <rPh sb="9" eb="10">
      <t>ニチ</t>
    </rPh>
    <rPh sb="11" eb="12">
      <t>ダイ</t>
    </rPh>
    <rPh sb="15" eb="16">
      <t>ホウ</t>
    </rPh>
    <phoneticPr fontId="5"/>
  </si>
  <si>
    <t>野田市</t>
    <rPh sb="0" eb="3">
      <t>ノダシ</t>
    </rPh>
    <phoneticPr fontId="5"/>
  </si>
  <si>
    <t>平成26年1月28日(第122報)</t>
    <rPh sb="0" eb="2">
      <t>ヘイセイ</t>
    </rPh>
    <rPh sb="4" eb="5">
      <t>ネン</t>
    </rPh>
    <rPh sb="6" eb="7">
      <t>ガツ</t>
    </rPh>
    <rPh sb="9" eb="10">
      <t>ニチ</t>
    </rPh>
    <rPh sb="11" eb="12">
      <t>ダイ</t>
    </rPh>
    <rPh sb="15" eb="16">
      <t>ホウ</t>
    </rPh>
    <phoneticPr fontId="5"/>
  </si>
  <si>
    <t>平成25年12月26日(第121報)</t>
  </si>
  <si>
    <t>平成25年12月19日(第120報)</t>
    <rPh sb="0" eb="2">
      <t>ヘイセイ</t>
    </rPh>
    <rPh sb="4" eb="5">
      <t>ネン</t>
    </rPh>
    <rPh sb="7" eb="8">
      <t>ガツ</t>
    </rPh>
    <rPh sb="10" eb="11">
      <t>ニチ</t>
    </rPh>
    <rPh sb="12" eb="13">
      <t>ダイ</t>
    </rPh>
    <rPh sb="16" eb="17">
      <t>ホウ</t>
    </rPh>
    <phoneticPr fontId="5"/>
  </si>
  <si>
    <t>平成25年12月17日(第119報)</t>
  </si>
  <si>
    <t>平成25年12月12日(第118報)</t>
  </si>
  <si>
    <t>&lt;0.893</t>
    <phoneticPr fontId="5"/>
  </si>
  <si>
    <t>平成25年12月10日(第117報)</t>
  </si>
  <si>
    <t>平成25年12月5日(第116報)</t>
  </si>
  <si>
    <t>平成25年12月3日(第115報)</t>
  </si>
  <si>
    <t>白子町</t>
    <rPh sb="0" eb="2">
      <t>シラコ</t>
    </rPh>
    <rPh sb="2" eb="3">
      <t>マチ</t>
    </rPh>
    <phoneticPr fontId="5"/>
  </si>
  <si>
    <t>平成25年11月28日(第114報)</t>
  </si>
  <si>
    <t>神崎町</t>
    <rPh sb="0" eb="2">
      <t>コウザキ</t>
    </rPh>
    <rPh sb="2" eb="3">
      <t>マチ</t>
    </rPh>
    <phoneticPr fontId="5"/>
  </si>
  <si>
    <t>平成25年11月26日(第113報)</t>
  </si>
  <si>
    <t>平成25年11月21日(第112報)</t>
  </si>
  <si>
    <t>袖ケ浦市</t>
    <rPh sb="0" eb="4">
      <t>ソデガウラシ</t>
    </rPh>
    <phoneticPr fontId="5"/>
  </si>
  <si>
    <t>&lt;0.842</t>
    <phoneticPr fontId="5"/>
  </si>
  <si>
    <t>平成25年11月19日(第111報)</t>
  </si>
  <si>
    <t>平成25年11月14日(第110報)</t>
  </si>
  <si>
    <t>&lt;0.940</t>
    <phoneticPr fontId="5"/>
  </si>
  <si>
    <t>平成25年11月12日(第109報)</t>
  </si>
  <si>
    <t>銚子市</t>
    <rPh sb="0" eb="3">
      <t>チョウシシ</t>
    </rPh>
    <phoneticPr fontId="5"/>
  </si>
  <si>
    <t>平成25年11月7日(第108報)</t>
    <rPh sb="0" eb="2">
      <t>ヘイセイ</t>
    </rPh>
    <rPh sb="4" eb="5">
      <t>ネン</t>
    </rPh>
    <rPh sb="7" eb="8">
      <t>ガツ</t>
    </rPh>
    <rPh sb="9" eb="10">
      <t>カ</t>
    </rPh>
    <rPh sb="11" eb="12">
      <t>ダイ</t>
    </rPh>
    <rPh sb="15" eb="16">
      <t>ホウ</t>
    </rPh>
    <phoneticPr fontId="5"/>
  </si>
  <si>
    <t>施設栽培</t>
    <phoneticPr fontId="5"/>
  </si>
  <si>
    <t>平成25年11月6日(第107報)</t>
    <rPh sb="0" eb="2">
      <t>ヘイセイ</t>
    </rPh>
    <rPh sb="4" eb="5">
      <t>ネン</t>
    </rPh>
    <rPh sb="7" eb="8">
      <t>ガツ</t>
    </rPh>
    <rPh sb="9" eb="10">
      <t>カ</t>
    </rPh>
    <rPh sb="11" eb="12">
      <t>ダイ</t>
    </rPh>
    <rPh sb="15" eb="16">
      <t>ホウ</t>
    </rPh>
    <phoneticPr fontId="5"/>
  </si>
  <si>
    <t>&lt;0.686</t>
    <phoneticPr fontId="5"/>
  </si>
  <si>
    <t>平成25年10月31日(第106報)</t>
    <rPh sb="0" eb="2">
      <t>ヘイセイ</t>
    </rPh>
    <rPh sb="4" eb="5">
      <t>ネン</t>
    </rPh>
    <rPh sb="7" eb="8">
      <t>ガツ</t>
    </rPh>
    <rPh sb="10" eb="11">
      <t>ニチ</t>
    </rPh>
    <rPh sb="12" eb="13">
      <t>ダイ</t>
    </rPh>
    <rPh sb="16" eb="17">
      <t>ホウ</t>
    </rPh>
    <phoneticPr fontId="5"/>
  </si>
  <si>
    <t>鋸南町</t>
    <rPh sb="0" eb="3">
      <t>キョナンマチ</t>
    </rPh>
    <phoneticPr fontId="5"/>
  </si>
  <si>
    <t>平成25年10月29日(第105報)</t>
    <rPh sb="0" eb="2">
      <t>ヘイセイ</t>
    </rPh>
    <rPh sb="4" eb="5">
      <t>ネン</t>
    </rPh>
    <rPh sb="7" eb="8">
      <t>ガツ</t>
    </rPh>
    <rPh sb="10" eb="11">
      <t>ニチ</t>
    </rPh>
    <rPh sb="12" eb="13">
      <t>ダイ</t>
    </rPh>
    <rPh sb="16" eb="17">
      <t>ホウ</t>
    </rPh>
    <phoneticPr fontId="5"/>
  </si>
  <si>
    <t>袖ケ浦市</t>
    <phoneticPr fontId="5"/>
  </si>
  <si>
    <t>&lt;0.781</t>
    <phoneticPr fontId="5"/>
  </si>
  <si>
    <t>平成25年10月24日(第104報)</t>
    <rPh sb="0" eb="2">
      <t>ヘイセイ</t>
    </rPh>
    <rPh sb="4" eb="5">
      <t>ネン</t>
    </rPh>
    <rPh sb="7" eb="8">
      <t>ガツ</t>
    </rPh>
    <rPh sb="10" eb="11">
      <t>カ</t>
    </rPh>
    <rPh sb="12" eb="13">
      <t>ダイ</t>
    </rPh>
    <rPh sb="16" eb="17">
      <t>ホウ</t>
    </rPh>
    <phoneticPr fontId="5"/>
  </si>
  <si>
    <t>平成25年10月17日(第103報)</t>
    <rPh sb="0" eb="2">
      <t>ヘイセイ</t>
    </rPh>
    <rPh sb="4" eb="5">
      <t>ネン</t>
    </rPh>
    <rPh sb="7" eb="8">
      <t>ガツ</t>
    </rPh>
    <rPh sb="10" eb="11">
      <t>ニチ</t>
    </rPh>
    <rPh sb="12" eb="13">
      <t>ダイ</t>
    </rPh>
    <rPh sb="16" eb="17">
      <t>ホウ</t>
    </rPh>
    <phoneticPr fontId="5"/>
  </si>
  <si>
    <t>菌床しいたけ</t>
    <phoneticPr fontId="5"/>
  </si>
  <si>
    <t>平成25年10月10日(第102報)</t>
    <rPh sb="0" eb="2">
      <t>ヘイセイ</t>
    </rPh>
    <rPh sb="4" eb="5">
      <t>ネン</t>
    </rPh>
    <rPh sb="7" eb="8">
      <t>ガツ</t>
    </rPh>
    <rPh sb="10" eb="11">
      <t>カ</t>
    </rPh>
    <rPh sb="12" eb="13">
      <t>ダイ</t>
    </rPh>
    <rPh sb="16" eb="17">
      <t>ホウ</t>
    </rPh>
    <phoneticPr fontId="5"/>
  </si>
  <si>
    <t>平成25年10月8日(第101報)</t>
  </si>
  <si>
    <t>旭市</t>
    <rPh sb="0" eb="2">
      <t>アサヒシ</t>
    </rPh>
    <phoneticPr fontId="5"/>
  </si>
  <si>
    <t>平成25年10月3日(第100報)</t>
  </si>
  <si>
    <t>&lt;0.995</t>
    <phoneticPr fontId="5"/>
  </si>
  <si>
    <t>平成25年10月1日(第99報)</t>
    <rPh sb="0" eb="2">
      <t>ヘイセイ</t>
    </rPh>
    <rPh sb="4" eb="5">
      <t>ネン</t>
    </rPh>
    <rPh sb="7" eb="8">
      <t>ガツ</t>
    </rPh>
    <rPh sb="9" eb="10">
      <t>ニチ</t>
    </rPh>
    <rPh sb="11" eb="12">
      <t>ダイ</t>
    </rPh>
    <rPh sb="14" eb="15">
      <t>ホウ</t>
    </rPh>
    <phoneticPr fontId="5"/>
  </si>
  <si>
    <t>長南町</t>
    <rPh sb="0" eb="3">
      <t>チョウナンマチ</t>
    </rPh>
    <phoneticPr fontId="5"/>
  </si>
  <si>
    <t>&lt;0.948</t>
    <phoneticPr fontId="5"/>
  </si>
  <si>
    <t>平成25年9月26日(第98報)</t>
  </si>
  <si>
    <t>平成25年9月19日(第97報)</t>
    <rPh sb="0" eb="2">
      <t>ヘイセイ</t>
    </rPh>
    <rPh sb="4" eb="5">
      <t>ネン</t>
    </rPh>
    <rPh sb="6" eb="7">
      <t>ガツ</t>
    </rPh>
    <rPh sb="9" eb="10">
      <t>ニチ</t>
    </rPh>
    <rPh sb="11" eb="12">
      <t>ダイ</t>
    </rPh>
    <rPh sb="14" eb="15">
      <t>ホウ</t>
    </rPh>
    <phoneticPr fontId="5"/>
  </si>
  <si>
    <t>富里市</t>
    <phoneticPr fontId="5"/>
  </si>
  <si>
    <t>東庄町</t>
    <rPh sb="0" eb="2">
      <t>トウノショウ</t>
    </rPh>
    <rPh sb="2" eb="3">
      <t>マチ</t>
    </rPh>
    <phoneticPr fontId="5"/>
  </si>
  <si>
    <t>&lt;0.888</t>
    <phoneticPr fontId="5"/>
  </si>
  <si>
    <t>&lt;0.998</t>
    <phoneticPr fontId="5"/>
  </si>
  <si>
    <t>&lt;1.54</t>
    <phoneticPr fontId="5"/>
  </si>
  <si>
    <t>平成25年9月12日(第96報)</t>
    <rPh sb="0" eb="2">
      <t>ヘイセイ</t>
    </rPh>
    <rPh sb="4" eb="5">
      <t>ネン</t>
    </rPh>
    <rPh sb="6" eb="7">
      <t>ガツ</t>
    </rPh>
    <rPh sb="9" eb="10">
      <t>ニチ</t>
    </rPh>
    <rPh sb="11" eb="12">
      <t>ダイ</t>
    </rPh>
    <rPh sb="14" eb="15">
      <t>ホウ</t>
    </rPh>
    <phoneticPr fontId="5"/>
  </si>
  <si>
    <t>&lt;0.819</t>
    <phoneticPr fontId="5"/>
  </si>
  <si>
    <t>平成25年8月29日 (第95報)</t>
    <rPh sb="0" eb="2">
      <t>ヘイセイ</t>
    </rPh>
    <rPh sb="4" eb="5">
      <t>ネン</t>
    </rPh>
    <rPh sb="6" eb="7">
      <t>ガツ</t>
    </rPh>
    <rPh sb="9" eb="10">
      <t>ニチ</t>
    </rPh>
    <rPh sb="12" eb="13">
      <t>ダイ</t>
    </rPh>
    <rPh sb="15" eb="16">
      <t>ホウ</t>
    </rPh>
    <phoneticPr fontId="5"/>
  </si>
  <si>
    <t>&lt;0.960</t>
    <phoneticPr fontId="5"/>
  </si>
  <si>
    <t>平成25年8月22日(第94報)</t>
    <rPh sb="0" eb="2">
      <t>ヘイセイ</t>
    </rPh>
    <rPh sb="4" eb="5">
      <t>ネン</t>
    </rPh>
    <rPh sb="6" eb="7">
      <t>ガツ</t>
    </rPh>
    <rPh sb="9" eb="10">
      <t>ニチ</t>
    </rPh>
    <rPh sb="11" eb="12">
      <t>ダイ</t>
    </rPh>
    <rPh sb="14" eb="15">
      <t>ホウ</t>
    </rPh>
    <phoneticPr fontId="5"/>
  </si>
  <si>
    <t>&lt;1.36</t>
    <phoneticPr fontId="5"/>
  </si>
  <si>
    <t>&lt;1.25</t>
    <phoneticPr fontId="5"/>
  </si>
  <si>
    <t>平成25年4月26日(第93報)</t>
  </si>
  <si>
    <t>平成25年4月23日(第92報)</t>
  </si>
  <si>
    <t>鎌ケ谷市</t>
    <rPh sb="0" eb="3">
      <t>カマガヤ</t>
    </rPh>
    <rPh sb="3" eb="4">
      <t>シ</t>
    </rPh>
    <phoneticPr fontId="5"/>
  </si>
  <si>
    <t>平成25年4月19日(第91報)</t>
  </si>
  <si>
    <t>平成25年4月16日(第90報)</t>
  </si>
  <si>
    <t>大網白里市</t>
    <rPh sb="0" eb="2">
      <t>オオアミ</t>
    </rPh>
    <rPh sb="4" eb="5">
      <t>シ</t>
    </rPh>
    <phoneticPr fontId="5"/>
  </si>
  <si>
    <t>平成25年4月12日(第89報)</t>
  </si>
  <si>
    <t>平成25年4月11日(第88報)</t>
    <rPh sb="0" eb="2">
      <t>ヘイセイ</t>
    </rPh>
    <rPh sb="4" eb="5">
      <t>ネン</t>
    </rPh>
    <rPh sb="6" eb="7">
      <t>ガツ</t>
    </rPh>
    <rPh sb="9" eb="10">
      <t>ニチ</t>
    </rPh>
    <rPh sb="11" eb="12">
      <t>ダイ</t>
    </rPh>
    <rPh sb="14" eb="15">
      <t>ホウ</t>
    </rPh>
    <phoneticPr fontId="5"/>
  </si>
  <si>
    <t>八街市</t>
    <rPh sb="0" eb="3">
      <t>ヤチマタシ</t>
    </rPh>
    <phoneticPr fontId="5"/>
  </si>
  <si>
    <t>平成25年4月9日(第87報)</t>
    <rPh sb="0" eb="2">
      <t>ヘイセイ</t>
    </rPh>
    <rPh sb="4" eb="5">
      <t>ネン</t>
    </rPh>
    <rPh sb="6" eb="7">
      <t>ガツ</t>
    </rPh>
    <rPh sb="8" eb="9">
      <t>ニチ</t>
    </rPh>
    <rPh sb="10" eb="11">
      <t>ダイ</t>
    </rPh>
    <rPh sb="13" eb="14">
      <t>ホウ</t>
    </rPh>
    <phoneticPr fontId="5"/>
  </si>
  <si>
    <t>&lt;1.68</t>
    <phoneticPr fontId="5"/>
  </si>
  <si>
    <t>&lt;2.00</t>
    <phoneticPr fontId="5"/>
  </si>
  <si>
    <t>酒々井町</t>
    <rPh sb="0" eb="3">
      <t>シスイ</t>
    </rPh>
    <rPh sb="3" eb="4">
      <t>マチ</t>
    </rPh>
    <phoneticPr fontId="5"/>
  </si>
  <si>
    <t>平成25年4月5日(第86報)</t>
    <rPh sb="0" eb="2">
      <t>ヘイセイ</t>
    </rPh>
    <rPh sb="4" eb="5">
      <t>ネン</t>
    </rPh>
    <rPh sb="6" eb="7">
      <t>ガツ</t>
    </rPh>
    <rPh sb="8" eb="9">
      <t>ニチ</t>
    </rPh>
    <rPh sb="10" eb="11">
      <t>ダイ</t>
    </rPh>
    <rPh sb="13" eb="14">
      <t>ホウ</t>
    </rPh>
    <phoneticPr fontId="5"/>
  </si>
  <si>
    <t>平成25年4月3日(第85報)</t>
    <rPh sb="0" eb="2">
      <t>ヘイセイ</t>
    </rPh>
    <rPh sb="4" eb="5">
      <t>ネン</t>
    </rPh>
    <rPh sb="6" eb="7">
      <t>ガツ</t>
    </rPh>
    <rPh sb="8" eb="9">
      <t>ニチ</t>
    </rPh>
    <rPh sb="10" eb="11">
      <t>ダイ</t>
    </rPh>
    <rPh sb="13" eb="14">
      <t>ホウ</t>
    </rPh>
    <phoneticPr fontId="5"/>
  </si>
  <si>
    <t>平成25年3月28日(第84報)</t>
    <rPh sb="0" eb="2">
      <t>ヘイセイ</t>
    </rPh>
    <rPh sb="4" eb="5">
      <t>ネン</t>
    </rPh>
    <rPh sb="6" eb="7">
      <t>ガツ</t>
    </rPh>
    <rPh sb="9" eb="10">
      <t>ニチ</t>
    </rPh>
    <rPh sb="11" eb="12">
      <t>ダイ</t>
    </rPh>
    <rPh sb="14" eb="15">
      <t>ホウ</t>
    </rPh>
    <phoneticPr fontId="5"/>
  </si>
  <si>
    <t>平成25年3月26日(第83報)</t>
    <rPh sb="0" eb="2">
      <t>ヘイセイ</t>
    </rPh>
    <rPh sb="4" eb="5">
      <t>ネン</t>
    </rPh>
    <rPh sb="6" eb="7">
      <t>ガツ</t>
    </rPh>
    <rPh sb="9" eb="10">
      <t>ニチ</t>
    </rPh>
    <rPh sb="11" eb="12">
      <t>ダイ</t>
    </rPh>
    <rPh sb="14" eb="15">
      <t>ホウ</t>
    </rPh>
    <phoneticPr fontId="5"/>
  </si>
  <si>
    <t>平成25年3月22日(第82報)</t>
    <rPh sb="0" eb="2">
      <t>ヘイセイ</t>
    </rPh>
    <rPh sb="4" eb="5">
      <t>ネン</t>
    </rPh>
    <rPh sb="6" eb="7">
      <t>ガツ</t>
    </rPh>
    <rPh sb="9" eb="10">
      <t>ニチ</t>
    </rPh>
    <rPh sb="11" eb="12">
      <t>ダイ</t>
    </rPh>
    <rPh sb="14" eb="15">
      <t>ホウ</t>
    </rPh>
    <phoneticPr fontId="5"/>
  </si>
  <si>
    <t>平成25年3月14日(第81報)</t>
  </si>
  <si>
    <t>&lt;1.41</t>
    <phoneticPr fontId="5"/>
  </si>
  <si>
    <t>平成25年3月12日(第80報)</t>
  </si>
  <si>
    <t>平成25年3月7日(第79報)</t>
  </si>
  <si>
    <t>平成25年2月26日(第78報)</t>
  </si>
  <si>
    <t>平成25年2月6日(第75報)</t>
  </si>
  <si>
    <t>平成24年12月26日(第74報)</t>
    <rPh sb="0" eb="2">
      <t>ヘイセイ</t>
    </rPh>
    <rPh sb="4" eb="5">
      <t>ネン</t>
    </rPh>
    <rPh sb="7" eb="8">
      <t>ガツ</t>
    </rPh>
    <rPh sb="10" eb="11">
      <t>ニチ</t>
    </rPh>
    <rPh sb="12" eb="13">
      <t>ダイ</t>
    </rPh>
    <rPh sb="15" eb="16">
      <t>ホウ</t>
    </rPh>
    <phoneticPr fontId="5"/>
  </si>
  <si>
    <t>菌床しいたけ</t>
    <rPh sb="0" eb="2">
      <t>キンショウ</t>
    </rPh>
    <phoneticPr fontId="5"/>
  </si>
  <si>
    <t>&lt;0.826</t>
    <phoneticPr fontId="5"/>
  </si>
  <si>
    <t>&lt;1.01</t>
    <phoneticPr fontId="5"/>
  </si>
  <si>
    <r>
      <t>&lt;</t>
    </r>
    <r>
      <rPr>
        <sz val="9"/>
        <color indexed="8"/>
        <rFont val="ＭＳ ゴシック"/>
        <family val="3"/>
        <charset val="128"/>
      </rPr>
      <t>1.8</t>
    </r>
    <phoneticPr fontId="5"/>
  </si>
  <si>
    <t>大多喜町</t>
    <phoneticPr fontId="5"/>
  </si>
  <si>
    <t>平成24年12月20日(第73報)</t>
    <rPh sb="0" eb="2">
      <t>ヘイセイ</t>
    </rPh>
    <rPh sb="4" eb="5">
      <t>ネン</t>
    </rPh>
    <rPh sb="7" eb="8">
      <t>ガツ</t>
    </rPh>
    <rPh sb="10" eb="11">
      <t>ニチ</t>
    </rPh>
    <rPh sb="12" eb="13">
      <t>ダイ</t>
    </rPh>
    <rPh sb="15" eb="16">
      <t>ホウ</t>
    </rPh>
    <phoneticPr fontId="5"/>
  </si>
  <si>
    <t>&lt;0.864</t>
    <phoneticPr fontId="5"/>
  </si>
  <si>
    <t>&lt;0.918</t>
    <phoneticPr fontId="5"/>
  </si>
  <si>
    <t>&lt;0.968</t>
    <phoneticPr fontId="5"/>
  </si>
  <si>
    <t>平成24年12月18日(第72報)</t>
  </si>
  <si>
    <t>&lt;0.965</t>
    <phoneticPr fontId="5"/>
  </si>
  <si>
    <t>&lt;1.02</t>
    <phoneticPr fontId="5"/>
  </si>
  <si>
    <r>
      <t>&lt;</t>
    </r>
    <r>
      <rPr>
        <sz val="9"/>
        <color indexed="8"/>
        <rFont val="ＭＳ ゴシック"/>
        <family val="3"/>
        <charset val="128"/>
      </rPr>
      <t>2.0</t>
    </r>
    <phoneticPr fontId="5"/>
  </si>
  <si>
    <t>平成24年12月13日(第71報)</t>
  </si>
  <si>
    <t>菌床しいたけ</t>
    <rPh sb="0" eb="1">
      <t>キン</t>
    </rPh>
    <rPh sb="1" eb="2">
      <t>トコ</t>
    </rPh>
    <phoneticPr fontId="5"/>
  </si>
  <si>
    <t>平成24年12月11日(第70報)</t>
  </si>
  <si>
    <t>白井市</t>
    <rPh sb="0" eb="3">
      <t>シロイシ</t>
    </rPh>
    <phoneticPr fontId="5"/>
  </si>
  <si>
    <t>&lt;0.871</t>
    <phoneticPr fontId="5"/>
  </si>
  <si>
    <t>&lt;1.1</t>
    <phoneticPr fontId="5"/>
  </si>
  <si>
    <t>平成24年12月6日(第69報)</t>
  </si>
  <si>
    <t>乾しいたけ</t>
    <rPh sb="0" eb="1">
      <t>ホ</t>
    </rPh>
    <phoneticPr fontId="5"/>
  </si>
  <si>
    <t>菌床なめこ</t>
    <phoneticPr fontId="5"/>
  </si>
  <si>
    <t>平成24年12月4日(第68報)</t>
  </si>
  <si>
    <t>平成24年11月29日(第67報)</t>
  </si>
  <si>
    <t>平成24年11月27日(第66報)</t>
  </si>
  <si>
    <t>平成24年11月22日(第65報)</t>
  </si>
  <si>
    <t>&lt;1.06</t>
    <phoneticPr fontId="5"/>
  </si>
  <si>
    <t>&lt;0.986</t>
    <phoneticPr fontId="5"/>
  </si>
  <si>
    <t>平成24年11月20日(第64報)</t>
  </si>
  <si>
    <t>平成24年11月15日(第63報)</t>
  </si>
  <si>
    <t>&lt;1.89</t>
    <phoneticPr fontId="5"/>
  </si>
  <si>
    <t>平成24年11月13日(第62報)</t>
    <rPh sb="0" eb="2">
      <t>ヘイセイ</t>
    </rPh>
    <rPh sb="4" eb="5">
      <t>ネン</t>
    </rPh>
    <rPh sb="7" eb="8">
      <t>ガツ</t>
    </rPh>
    <rPh sb="10" eb="11">
      <t>ニチ</t>
    </rPh>
    <rPh sb="12" eb="13">
      <t>ダイ</t>
    </rPh>
    <rPh sb="15" eb="16">
      <t>ホウ</t>
    </rPh>
    <phoneticPr fontId="5"/>
  </si>
  <si>
    <t>&lt;1.17</t>
    <phoneticPr fontId="5"/>
  </si>
  <si>
    <t>平成24年11月8日(第61報)</t>
  </si>
  <si>
    <t>平成24年11月6日(第60報)</t>
    <rPh sb="0" eb="2">
      <t>ヘイセイ</t>
    </rPh>
    <rPh sb="4" eb="5">
      <t>ネン</t>
    </rPh>
    <rPh sb="7" eb="8">
      <t>ガツ</t>
    </rPh>
    <rPh sb="9" eb="10">
      <t>ニチ</t>
    </rPh>
    <rPh sb="11" eb="12">
      <t>ダイ</t>
    </rPh>
    <rPh sb="14" eb="15">
      <t>ポウ</t>
    </rPh>
    <phoneticPr fontId="5"/>
  </si>
  <si>
    <t>平成24年10月30日(第59報)</t>
    <rPh sb="0" eb="2">
      <t>ヘイセイ</t>
    </rPh>
    <rPh sb="4" eb="5">
      <t>ネン</t>
    </rPh>
    <rPh sb="7" eb="8">
      <t>ガツ</t>
    </rPh>
    <rPh sb="10" eb="11">
      <t>ニチ</t>
    </rPh>
    <rPh sb="12" eb="13">
      <t>ダイ</t>
    </rPh>
    <rPh sb="15" eb="16">
      <t>ホウ</t>
    </rPh>
    <phoneticPr fontId="5"/>
  </si>
  <si>
    <t>&lt;0.743</t>
    <phoneticPr fontId="5"/>
  </si>
  <si>
    <t>&lt;0.838</t>
    <phoneticPr fontId="5"/>
  </si>
  <si>
    <t>平成24年10月25日(第58報)</t>
  </si>
  <si>
    <t>平成24年10月23日(第57報)</t>
  </si>
  <si>
    <t>平成24年10月18日(第56報)</t>
  </si>
  <si>
    <t>平成24年10月16日(第55報)</t>
    <rPh sb="0" eb="2">
      <t>ヘイセイ</t>
    </rPh>
    <rPh sb="4" eb="5">
      <t>ネン</t>
    </rPh>
    <rPh sb="7" eb="8">
      <t>ガツ</t>
    </rPh>
    <rPh sb="10" eb="11">
      <t>ニチ</t>
    </rPh>
    <rPh sb="12" eb="13">
      <t>ダイ</t>
    </rPh>
    <rPh sb="15" eb="16">
      <t>ホウ</t>
    </rPh>
    <phoneticPr fontId="5"/>
  </si>
  <si>
    <t>平成24年10月10日(第54報)</t>
    <rPh sb="0" eb="2">
      <t>ヘイセイ</t>
    </rPh>
    <rPh sb="4" eb="5">
      <t>ネン</t>
    </rPh>
    <rPh sb="7" eb="8">
      <t>ガツ</t>
    </rPh>
    <rPh sb="10" eb="11">
      <t>ニチ</t>
    </rPh>
    <rPh sb="12" eb="13">
      <t>ダイ</t>
    </rPh>
    <rPh sb="15" eb="16">
      <t>ホウ</t>
    </rPh>
    <phoneticPr fontId="5"/>
  </si>
  <si>
    <t>平成24年6月26日(第52報)</t>
    <rPh sb="0" eb="2">
      <t>ヘイセイ</t>
    </rPh>
    <rPh sb="4" eb="5">
      <t>ネン</t>
    </rPh>
    <rPh sb="6" eb="7">
      <t>ガツ</t>
    </rPh>
    <rPh sb="9" eb="10">
      <t>ニチ</t>
    </rPh>
    <rPh sb="11" eb="12">
      <t>ダイ</t>
    </rPh>
    <rPh sb="14" eb="15">
      <t>ホウ</t>
    </rPh>
    <phoneticPr fontId="5"/>
  </si>
  <si>
    <t>&lt;0.721</t>
    <phoneticPr fontId="5"/>
  </si>
  <si>
    <t>平成24年6月19日(第51報)</t>
    <rPh sb="0" eb="2">
      <t>ヘイセイ</t>
    </rPh>
    <rPh sb="4" eb="5">
      <t>ネン</t>
    </rPh>
    <rPh sb="6" eb="7">
      <t>ガツ</t>
    </rPh>
    <rPh sb="9" eb="10">
      <t>ニチ</t>
    </rPh>
    <rPh sb="11" eb="12">
      <t>ダイ</t>
    </rPh>
    <rPh sb="14" eb="15">
      <t>ホウ</t>
    </rPh>
    <phoneticPr fontId="5"/>
  </si>
  <si>
    <t>&lt;0.892</t>
    <phoneticPr fontId="5"/>
  </si>
  <si>
    <t>&lt;1.10</t>
    <phoneticPr fontId="5"/>
  </si>
  <si>
    <t>&lt;1.09</t>
    <phoneticPr fontId="5"/>
  </si>
  <si>
    <t>四街道市</t>
    <rPh sb="0" eb="4">
      <t>ヨツカイドウシ</t>
    </rPh>
    <phoneticPr fontId="5"/>
  </si>
  <si>
    <t>&lt;0.932</t>
    <phoneticPr fontId="5"/>
  </si>
  <si>
    <t>平成24年6月12日(第50報)</t>
    <rPh sb="0" eb="2">
      <t>ヘイセイ</t>
    </rPh>
    <rPh sb="4" eb="5">
      <t>ネン</t>
    </rPh>
    <rPh sb="6" eb="7">
      <t>ガツ</t>
    </rPh>
    <rPh sb="9" eb="10">
      <t>ニチ</t>
    </rPh>
    <rPh sb="11" eb="12">
      <t>ダイ</t>
    </rPh>
    <rPh sb="14" eb="15">
      <t>ホウ</t>
    </rPh>
    <phoneticPr fontId="5"/>
  </si>
  <si>
    <t>&lt;1.08</t>
    <phoneticPr fontId="5"/>
  </si>
  <si>
    <t>&lt;1.29</t>
    <phoneticPr fontId="5"/>
  </si>
  <si>
    <t>&lt;1.77</t>
    <phoneticPr fontId="5"/>
  </si>
  <si>
    <t>&lt;1.71</t>
    <phoneticPr fontId="5"/>
  </si>
  <si>
    <t>&lt;1.04</t>
    <phoneticPr fontId="5"/>
  </si>
  <si>
    <t>&lt;1.15</t>
    <phoneticPr fontId="5"/>
  </si>
  <si>
    <t>平成24年6月5日(第49報)</t>
    <rPh sb="0" eb="2">
      <t>ヘイセイ</t>
    </rPh>
    <rPh sb="4" eb="5">
      <t>ネン</t>
    </rPh>
    <rPh sb="6" eb="7">
      <t>ガツ</t>
    </rPh>
    <rPh sb="8" eb="9">
      <t>ニチ</t>
    </rPh>
    <rPh sb="10" eb="11">
      <t>ダイ</t>
    </rPh>
    <rPh sb="13" eb="14">
      <t>ホウ</t>
    </rPh>
    <phoneticPr fontId="5"/>
  </si>
  <si>
    <t>平成24年5月29日(第48報)</t>
    <rPh sb="0" eb="2">
      <t>ヘイセイ</t>
    </rPh>
    <rPh sb="4" eb="5">
      <t>ネン</t>
    </rPh>
    <rPh sb="6" eb="7">
      <t>ガツ</t>
    </rPh>
    <rPh sb="9" eb="10">
      <t>ニチ</t>
    </rPh>
    <rPh sb="11" eb="12">
      <t>ダイ</t>
    </rPh>
    <rPh sb="14" eb="15">
      <t>ホウ</t>
    </rPh>
    <phoneticPr fontId="5"/>
  </si>
  <si>
    <t>平成24年5月24日(第47報)</t>
    <rPh sb="0" eb="2">
      <t>ヘイセイ</t>
    </rPh>
    <rPh sb="4" eb="5">
      <t>ネン</t>
    </rPh>
    <rPh sb="6" eb="7">
      <t>ガツ</t>
    </rPh>
    <rPh sb="9" eb="10">
      <t>ニチ</t>
    </rPh>
    <rPh sb="11" eb="12">
      <t>ダイ</t>
    </rPh>
    <rPh sb="14" eb="15">
      <t>ホウ</t>
    </rPh>
    <phoneticPr fontId="5"/>
  </si>
  <si>
    <t>平成24年5月22日(第46報)</t>
    <rPh sb="0" eb="2">
      <t>ヘイセイ</t>
    </rPh>
    <rPh sb="4" eb="5">
      <t>ネン</t>
    </rPh>
    <rPh sb="6" eb="7">
      <t>ガツ</t>
    </rPh>
    <rPh sb="9" eb="10">
      <t>ニチ</t>
    </rPh>
    <rPh sb="11" eb="12">
      <t>ダイ</t>
    </rPh>
    <rPh sb="14" eb="15">
      <t>ホウ</t>
    </rPh>
    <phoneticPr fontId="5"/>
  </si>
  <si>
    <t>&lt;1.18</t>
    <phoneticPr fontId="5"/>
  </si>
  <si>
    <t>平成24年5月15日(第45報)</t>
    <rPh sb="0" eb="2">
      <t>ヘイセイ</t>
    </rPh>
    <rPh sb="4" eb="5">
      <t>ネン</t>
    </rPh>
    <rPh sb="6" eb="7">
      <t>ガツ</t>
    </rPh>
    <rPh sb="9" eb="10">
      <t>ニチ</t>
    </rPh>
    <rPh sb="11" eb="12">
      <t>ダイ</t>
    </rPh>
    <rPh sb="14" eb="15">
      <t>ホウ</t>
    </rPh>
    <phoneticPr fontId="5"/>
  </si>
  <si>
    <t>平成24年5月2日(第43報)</t>
    <rPh sb="0" eb="2">
      <t>ヘイセイ</t>
    </rPh>
    <rPh sb="4" eb="5">
      <t>ネン</t>
    </rPh>
    <rPh sb="6" eb="7">
      <t>ガツ</t>
    </rPh>
    <rPh sb="8" eb="9">
      <t>ニチ</t>
    </rPh>
    <rPh sb="10" eb="11">
      <t>ダイ</t>
    </rPh>
    <rPh sb="13" eb="14">
      <t>ホウ</t>
    </rPh>
    <phoneticPr fontId="5"/>
  </si>
  <si>
    <t>ふき</t>
    <phoneticPr fontId="5"/>
  </si>
  <si>
    <t>&lt;1.20</t>
    <phoneticPr fontId="5"/>
  </si>
  <si>
    <t>&lt;1.59</t>
    <phoneticPr fontId="5"/>
  </si>
  <si>
    <t>わらび</t>
    <phoneticPr fontId="5"/>
  </si>
  <si>
    <t>&lt;1.37</t>
    <phoneticPr fontId="5"/>
  </si>
  <si>
    <t>&lt;1.19</t>
    <phoneticPr fontId="5"/>
  </si>
  <si>
    <t>&lt;2.9</t>
    <phoneticPr fontId="5"/>
  </si>
  <si>
    <t>&lt;1.43</t>
    <phoneticPr fontId="5"/>
  </si>
  <si>
    <t>たらのめ</t>
    <phoneticPr fontId="5"/>
  </si>
  <si>
    <t>&lt;1.64</t>
    <phoneticPr fontId="5"/>
  </si>
  <si>
    <t>&lt;1.49</t>
    <phoneticPr fontId="5"/>
  </si>
  <si>
    <t>&lt;3.1</t>
    <phoneticPr fontId="5"/>
  </si>
  <si>
    <t>&lt;1.53</t>
    <phoneticPr fontId="5"/>
  </si>
  <si>
    <t>&lt;1.63</t>
    <phoneticPr fontId="5"/>
  </si>
  <si>
    <t>&lt;3.2</t>
    <phoneticPr fontId="5"/>
  </si>
  <si>
    <t>&lt;1.11</t>
    <phoneticPr fontId="5"/>
  </si>
  <si>
    <t>&lt;1.55</t>
    <phoneticPr fontId="5"/>
  </si>
  <si>
    <t>&lt;1.34</t>
    <phoneticPr fontId="5"/>
  </si>
  <si>
    <t>&lt;1.46</t>
    <phoneticPr fontId="5"/>
  </si>
  <si>
    <t>&lt;0.956</t>
    <phoneticPr fontId="5"/>
  </si>
  <si>
    <t>&lt;1.35</t>
    <phoneticPr fontId="5"/>
  </si>
  <si>
    <t>平成24年4月27日
　※安全農業推進課で実施</t>
    <rPh sb="0" eb="2">
      <t>ヘイセイ</t>
    </rPh>
    <rPh sb="4" eb="5">
      <t>ネン</t>
    </rPh>
    <rPh sb="6" eb="7">
      <t>ガツ</t>
    </rPh>
    <rPh sb="9" eb="10">
      <t>ニチ</t>
    </rPh>
    <rPh sb="13" eb="15">
      <t>アンゼン</t>
    </rPh>
    <rPh sb="15" eb="17">
      <t>ノウギョウ</t>
    </rPh>
    <rPh sb="17" eb="19">
      <t>スイシン</t>
    </rPh>
    <rPh sb="19" eb="20">
      <t>カ</t>
    </rPh>
    <rPh sb="21" eb="23">
      <t>ジッシ</t>
    </rPh>
    <phoneticPr fontId="5"/>
  </si>
  <si>
    <t>&lt;2.00</t>
    <phoneticPr fontId="5"/>
  </si>
  <si>
    <t>&lt;1.90</t>
    <phoneticPr fontId="5"/>
  </si>
  <si>
    <t>&lt;3.9</t>
    <phoneticPr fontId="5"/>
  </si>
  <si>
    <t>平成24年4月27日(第42報)</t>
    <rPh sb="0" eb="2">
      <t>ヘイセイ</t>
    </rPh>
    <rPh sb="4" eb="5">
      <t>ネン</t>
    </rPh>
    <rPh sb="6" eb="7">
      <t>ガツ</t>
    </rPh>
    <rPh sb="9" eb="10">
      <t>ニチ</t>
    </rPh>
    <rPh sb="11" eb="12">
      <t>ダイ</t>
    </rPh>
    <rPh sb="14" eb="15">
      <t>ホウ</t>
    </rPh>
    <phoneticPr fontId="5"/>
  </si>
  <si>
    <t>&lt;1.85</t>
    <phoneticPr fontId="5"/>
  </si>
  <si>
    <t>&lt;1.65</t>
    <phoneticPr fontId="5"/>
  </si>
  <si>
    <t>平成24年4月25日(第41報)</t>
    <rPh sb="0" eb="2">
      <t>ヘイセイ</t>
    </rPh>
    <rPh sb="4" eb="5">
      <t>ネン</t>
    </rPh>
    <rPh sb="6" eb="7">
      <t>ガツ</t>
    </rPh>
    <rPh sb="9" eb="10">
      <t>ニチ</t>
    </rPh>
    <rPh sb="11" eb="12">
      <t>ダイ</t>
    </rPh>
    <rPh sb="14" eb="15">
      <t>ホウ</t>
    </rPh>
    <phoneticPr fontId="5"/>
  </si>
  <si>
    <t>&lt;2.92</t>
    <phoneticPr fontId="5"/>
  </si>
  <si>
    <t>&lt;2.87</t>
    <phoneticPr fontId="5"/>
  </si>
  <si>
    <t>&lt;5.8</t>
    <phoneticPr fontId="5"/>
  </si>
  <si>
    <t>&lt;2.31</t>
    <phoneticPr fontId="5"/>
  </si>
  <si>
    <t>&lt;2.26</t>
    <phoneticPr fontId="5"/>
  </si>
  <si>
    <t>&lt;4.6</t>
    <phoneticPr fontId="5"/>
  </si>
  <si>
    <t>&lt;2.35</t>
    <phoneticPr fontId="5"/>
  </si>
  <si>
    <t>平成24年4月24日(第40報)</t>
    <rPh sb="0" eb="2">
      <t>ヘイセイ</t>
    </rPh>
    <rPh sb="4" eb="5">
      <t>ネン</t>
    </rPh>
    <rPh sb="6" eb="7">
      <t>ガツ</t>
    </rPh>
    <rPh sb="9" eb="10">
      <t>ニチ</t>
    </rPh>
    <rPh sb="11" eb="12">
      <t>ダイ</t>
    </rPh>
    <rPh sb="14" eb="15">
      <t>ホウ</t>
    </rPh>
    <phoneticPr fontId="5"/>
  </si>
  <si>
    <t>&lt;2.30</t>
    <phoneticPr fontId="5"/>
  </si>
  <si>
    <t>&lt;2.34</t>
    <phoneticPr fontId="5"/>
  </si>
  <si>
    <t>&lt;1.47</t>
    <phoneticPr fontId="5"/>
  </si>
  <si>
    <t>&lt;1.96</t>
    <phoneticPr fontId="5"/>
  </si>
  <si>
    <t>&lt;2.03</t>
    <phoneticPr fontId="5"/>
  </si>
  <si>
    <t>&lt;4.0</t>
    <phoneticPr fontId="5"/>
  </si>
  <si>
    <t>&lt;1.76</t>
    <phoneticPr fontId="5"/>
  </si>
  <si>
    <t>&lt;2.23</t>
    <phoneticPr fontId="5"/>
  </si>
  <si>
    <t>&lt;2.41</t>
    <phoneticPr fontId="5"/>
  </si>
  <si>
    <t>&lt;1.93</t>
    <phoneticPr fontId="5"/>
  </si>
  <si>
    <t>&lt;1.30</t>
    <phoneticPr fontId="5"/>
  </si>
  <si>
    <t>&lt;2.71</t>
    <phoneticPr fontId="5"/>
  </si>
  <si>
    <t>&lt;2.01</t>
    <phoneticPr fontId="5"/>
  </si>
  <si>
    <t>&lt;4.7</t>
    <phoneticPr fontId="5"/>
  </si>
  <si>
    <t>こごみ</t>
    <phoneticPr fontId="5"/>
  </si>
  <si>
    <t>&lt;1.82</t>
    <phoneticPr fontId="5"/>
  </si>
  <si>
    <t>&lt;2.11</t>
    <phoneticPr fontId="5"/>
  </si>
  <si>
    <t>&lt;3.8</t>
    <phoneticPr fontId="5"/>
  </si>
  <si>
    <t>&lt;1.60</t>
    <phoneticPr fontId="5"/>
  </si>
  <si>
    <t>平成24年4月20日(第39報)</t>
    <rPh sb="0" eb="2">
      <t>ヘイセイ</t>
    </rPh>
    <rPh sb="4" eb="5">
      <t>ネン</t>
    </rPh>
    <rPh sb="6" eb="7">
      <t>ガツ</t>
    </rPh>
    <rPh sb="9" eb="10">
      <t>ニチ</t>
    </rPh>
    <rPh sb="11" eb="12">
      <t>ダイ</t>
    </rPh>
    <rPh sb="14" eb="15">
      <t>ホウ</t>
    </rPh>
    <phoneticPr fontId="5"/>
  </si>
  <si>
    <t>&lt;1.27</t>
    <phoneticPr fontId="5"/>
  </si>
  <si>
    <t>&lt;2.73</t>
    <phoneticPr fontId="5"/>
  </si>
  <si>
    <t>鎌ケ谷市</t>
    <rPh sb="0" eb="4">
      <t>カマガヤシ</t>
    </rPh>
    <phoneticPr fontId="5"/>
  </si>
  <si>
    <t>平成24年4月18日(第37報)</t>
    <rPh sb="0" eb="2">
      <t>ヘイセイ</t>
    </rPh>
    <rPh sb="4" eb="5">
      <t>ネン</t>
    </rPh>
    <rPh sb="6" eb="7">
      <t>ガツ</t>
    </rPh>
    <rPh sb="9" eb="10">
      <t>ニチ</t>
    </rPh>
    <rPh sb="11" eb="12">
      <t>ダイ</t>
    </rPh>
    <rPh sb="14" eb="15">
      <t>ホウ</t>
    </rPh>
    <phoneticPr fontId="5"/>
  </si>
  <si>
    <t>&lt;2.4</t>
    <phoneticPr fontId="5"/>
  </si>
  <si>
    <t>&lt;3.4</t>
    <phoneticPr fontId="5"/>
  </si>
  <si>
    <t>&lt;2.8</t>
    <phoneticPr fontId="5"/>
  </si>
  <si>
    <t>&lt;2.1</t>
    <phoneticPr fontId="5"/>
  </si>
  <si>
    <t>&lt;2.5</t>
    <phoneticPr fontId="5"/>
  </si>
  <si>
    <t>平成24年4月17日(第36報)</t>
    <rPh sb="0" eb="2">
      <t>ヘイセイ</t>
    </rPh>
    <rPh sb="4" eb="5">
      <t>ネン</t>
    </rPh>
    <rPh sb="6" eb="7">
      <t>ガツ</t>
    </rPh>
    <rPh sb="9" eb="10">
      <t>ニチ</t>
    </rPh>
    <rPh sb="11" eb="12">
      <t>ダイ</t>
    </rPh>
    <rPh sb="14" eb="15">
      <t>ホウ</t>
    </rPh>
    <phoneticPr fontId="5"/>
  </si>
  <si>
    <t>&lt;2.2</t>
    <phoneticPr fontId="5"/>
  </si>
  <si>
    <t>&lt;4.3</t>
    <phoneticPr fontId="5"/>
  </si>
  <si>
    <t>&lt;1.9</t>
    <phoneticPr fontId="5"/>
  </si>
  <si>
    <t>&lt;3.0</t>
    <phoneticPr fontId="5"/>
  </si>
  <si>
    <t>&lt;4.9</t>
    <phoneticPr fontId="5"/>
  </si>
  <si>
    <t>&lt;1.8</t>
    <phoneticPr fontId="5"/>
  </si>
  <si>
    <t>&lt;2.0</t>
    <phoneticPr fontId="5"/>
  </si>
  <si>
    <t>&lt;3.7</t>
    <phoneticPr fontId="5"/>
  </si>
  <si>
    <t>平成24年4月13日
　※安全農業推進課で実施</t>
    <rPh sb="0" eb="2">
      <t>ヘイセイ</t>
    </rPh>
    <rPh sb="4" eb="5">
      <t>ネン</t>
    </rPh>
    <rPh sb="6" eb="7">
      <t>ガツ</t>
    </rPh>
    <rPh sb="9" eb="10">
      <t>ニチ</t>
    </rPh>
    <rPh sb="13" eb="15">
      <t>アンゼン</t>
    </rPh>
    <rPh sb="15" eb="17">
      <t>ノウギョウ</t>
    </rPh>
    <rPh sb="17" eb="19">
      <t>スイシン</t>
    </rPh>
    <rPh sb="19" eb="20">
      <t>カ</t>
    </rPh>
    <rPh sb="21" eb="23">
      <t>ジッシ</t>
    </rPh>
    <phoneticPr fontId="5"/>
  </si>
  <si>
    <t>&lt;4.5</t>
    <phoneticPr fontId="5"/>
  </si>
  <si>
    <t>&lt;3.7</t>
    <phoneticPr fontId="5"/>
  </si>
  <si>
    <t>平成24年4月13日(第35報)</t>
    <rPh sb="0" eb="2">
      <t>ヘイセイ</t>
    </rPh>
    <rPh sb="4" eb="5">
      <t>ネン</t>
    </rPh>
    <rPh sb="6" eb="7">
      <t>ガツ</t>
    </rPh>
    <rPh sb="9" eb="10">
      <t>ニチ</t>
    </rPh>
    <rPh sb="11" eb="12">
      <t>ダイ</t>
    </rPh>
    <rPh sb="14" eb="15">
      <t>ホウ</t>
    </rPh>
    <phoneticPr fontId="5"/>
  </si>
  <si>
    <t>平成24年4月11日(第33報)</t>
    <rPh sb="0" eb="2">
      <t>ヘイセイ</t>
    </rPh>
    <rPh sb="4" eb="5">
      <t>ネン</t>
    </rPh>
    <rPh sb="6" eb="7">
      <t>ガツ</t>
    </rPh>
    <rPh sb="9" eb="10">
      <t>ニチ</t>
    </rPh>
    <rPh sb="11" eb="12">
      <t>ダイ</t>
    </rPh>
    <rPh sb="14" eb="15">
      <t>ホウ</t>
    </rPh>
    <phoneticPr fontId="5"/>
  </si>
  <si>
    <t>平成24年4月10日(第32報)</t>
    <rPh sb="0" eb="2">
      <t>ヘイセイ</t>
    </rPh>
    <rPh sb="4" eb="5">
      <t>ネン</t>
    </rPh>
    <rPh sb="6" eb="7">
      <t>ガツ</t>
    </rPh>
    <rPh sb="9" eb="10">
      <t>ニチ</t>
    </rPh>
    <rPh sb="11" eb="12">
      <t>ダイ</t>
    </rPh>
    <rPh sb="14" eb="15">
      <t>ホウ</t>
    </rPh>
    <phoneticPr fontId="5"/>
  </si>
  <si>
    <t>平成24年4月5日(第30報)</t>
    <rPh sb="0" eb="2">
      <t>ヘイセイ</t>
    </rPh>
    <rPh sb="4" eb="5">
      <t>ネン</t>
    </rPh>
    <rPh sb="6" eb="7">
      <t>ガツ</t>
    </rPh>
    <rPh sb="8" eb="9">
      <t>ニチ</t>
    </rPh>
    <rPh sb="10" eb="11">
      <t>ダイ</t>
    </rPh>
    <rPh sb="13" eb="14">
      <t>ホウ</t>
    </rPh>
    <phoneticPr fontId="5"/>
  </si>
  <si>
    <t>平成24年4月5日(第29報)</t>
    <rPh sb="0" eb="2">
      <t>ヘイセイ</t>
    </rPh>
    <rPh sb="4" eb="5">
      <t>ネン</t>
    </rPh>
    <rPh sb="6" eb="7">
      <t>ガツ</t>
    </rPh>
    <rPh sb="8" eb="9">
      <t>ニチ</t>
    </rPh>
    <rPh sb="10" eb="11">
      <t>ダイ</t>
    </rPh>
    <rPh sb="13" eb="14">
      <t>ホウ</t>
    </rPh>
    <phoneticPr fontId="5"/>
  </si>
  <si>
    <t>平成24年4月4日(第28報)</t>
    <rPh sb="0" eb="2">
      <t>ヘイセイ</t>
    </rPh>
    <rPh sb="4" eb="5">
      <t>ネン</t>
    </rPh>
    <rPh sb="6" eb="7">
      <t>ガツ</t>
    </rPh>
    <rPh sb="8" eb="9">
      <t>ニチ</t>
    </rPh>
    <rPh sb="10" eb="11">
      <t>ダイ</t>
    </rPh>
    <rPh sb="13" eb="14">
      <t>ホウ</t>
    </rPh>
    <phoneticPr fontId="5"/>
  </si>
  <si>
    <t>平成24年3月28日(第26報)</t>
    <rPh sb="0" eb="2">
      <t>ヘイセイ</t>
    </rPh>
    <rPh sb="4" eb="5">
      <t>ネン</t>
    </rPh>
    <rPh sb="6" eb="7">
      <t>ガツ</t>
    </rPh>
    <rPh sb="9" eb="10">
      <t>ニチ</t>
    </rPh>
    <rPh sb="11" eb="12">
      <t>ダイ</t>
    </rPh>
    <rPh sb="14" eb="15">
      <t>ホウ</t>
    </rPh>
    <phoneticPr fontId="5"/>
  </si>
  <si>
    <t>平成24年3月27日(第25報)</t>
  </si>
  <si>
    <t>&lt;1.2</t>
    <phoneticPr fontId="5"/>
  </si>
  <si>
    <t>&lt;1.57</t>
    <phoneticPr fontId="5"/>
  </si>
  <si>
    <t>検出せず</t>
    <rPh sb="0" eb="2">
      <t>ケンシュツ</t>
    </rPh>
    <phoneticPr fontId="5"/>
  </si>
  <si>
    <t>平成24年3月27日(第24報)</t>
  </si>
  <si>
    <t>平成24年3月22日(第23報)</t>
    <rPh sb="0" eb="2">
      <t>ヘイセイ</t>
    </rPh>
    <rPh sb="4" eb="5">
      <t>ネン</t>
    </rPh>
    <rPh sb="6" eb="7">
      <t>ガツ</t>
    </rPh>
    <rPh sb="9" eb="10">
      <t>ニチ</t>
    </rPh>
    <rPh sb="11" eb="12">
      <t>ダイ</t>
    </rPh>
    <rPh sb="14" eb="15">
      <t>ホウ</t>
    </rPh>
    <phoneticPr fontId="5"/>
  </si>
  <si>
    <t>平成24年3月21日(第22報)</t>
  </si>
  <si>
    <t>平成24年3月14日(第21報)</t>
  </si>
  <si>
    <t>平成24年3月13日(第20報)</t>
  </si>
  <si>
    <t>平成24年3月7日(第19報)</t>
  </si>
  <si>
    <t>平成24年3月7日(第18報)</t>
  </si>
  <si>
    <t>平成24年2月28日(第17報)</t>
    <rPh sb="0" eb="2">
      <t>ヘイセイ</t>
    </rPh>
    <rPh sb="4" eb="5">
      <t>ネン</t>
    </rPh>
    <rPh sb="6" eb="7">
      <t>ガツ</t>
    </rPh>
    <rPh sb="9" eb="10">
      <t>ニチ</t>
    </rPh>
    <rPh sb="11" eb="12">
      <t>ダイ</t>
    </rPh>
    <rPh sb="14" eb="15">
      <t>ホウ</t>
    </rPh>
    <phoneticPr fontId="5"/>
  </si>
  <si>
    <t>睦沢町</t>
    <rPh sb="0" eb="3">
      <t>ムツザワマチ</t>
    </rPh>
    <phoneticPr fontId="5"/>
  </si>
  <si>
    <t>平成24年2月22日(第16報)</t>
    <rPh sb="0" eb="2">
      <t>ヘイセイ</t>
    </rPh>
    <rPh sb="4" eb="5">
      <t>ネン</t>
    </rPh>
    <rPh sb="6" eb="7">
      <t>ガツ</t>
    </rPh>
    <rPh sb="9" eb="10">
      <t>ニチ</t>
    </rPh>
    <rPh sb="11" eb="12">
      <t>ダイ</t>
    </rPh>
    <rPh sb="14" eb="15">
      <t>ホウ</t>
    </rPh>
    <phoneticPr fontId="5"/>
  </si>
  <si>
    <t>平成24年2月21日(第15報)</t>
    <rPh sb="0" eb="2">
      <t>ヘイセイ</t>
    </rPh>
    <rPh sb="4" eb="5">
      <t>ネン</t>
    </rPh>
    <rPh sb="6" eb="7">
      <t>ガツ</t>
    </rPh>
    <rPh sb="9" eb="10">
      <t>ニチ</t>
    </rPh>
    <rPh sb="11" eb="12">
      <t>ダイ</t>
    </rPh>
    <rPh sb="14" eb="15">
      <t>ホウ</t>
    </rPh>
    <phoneticPr fontId="5"/>
  </si>
  <si>
    <t>平成23年11月29日(第13報)</t>
    <rPh sb="0" eb="2">
      <t>ヘイセイ</t>
    </rPh>
    <rPh sb="4" eb="5">
      <t>ネン</t>
    </rPh>
    <rPh sb="7" eb="8">
      <t>ガツ</t>
    </rPh>
    <rPh sb="10" eb="11">
      <t>ニチ</t>
    </rPh>
    <rPh sb="12" eb="13">
      <t>ダイ</t>
    </rPh>
    <rPh sb="15" eb="16">
      <t>ホウ</t>
    </rPh>
    <phoneticPr fontId="5"/>
  </si>
  <si>
    <t>平成23年11月17日(第12報)</t>
    <rPh sb="0" eb="2">
      <t>ヘイセイ</t>
    </rPh>
    <rPh sb="4" eb="5">
      <t>ネン</t>
    </rPh>
    <rPh sb="7" eb="8">
      <t>ガツ</t>
    </rPh>
    <rPh sb="10" eb="11">
      <t>ニチ</t>
    </rPh>
    <rPh sb="12" eb="13">
      <t>ダイ</t>
    </rPh>
    <rPh sb="15" eb="16">
      <t>ホウ</t>
    </rPh>
    <phoneticPr fontId="5"/>
  </si>
  <si>
    <t>平成23年10月25日(第11報)</t>
    <rPh sb="0" eb="2">
      <t>ヘイセイ</t>
    </rPh>
    <rPh sb="4" eb="5">
      <t>ネン</t>
    </rPh>
    <phoneticPr fontId="5"/>
  </si>
  <si>
    <t>南房総市</t>
    <rPh sb="0" eb="3">
      <t>ミナミボウソウ</t>
    </rPh>
    <rPh sb="3" eb="4">
      <t>シ</t>
    </rPh>
    <phoneticPr fontId="5"/>
  </si>
  <si>
    <t>平成23年10月20日(第10報)</t>
    <rPh sb="0" eb="2">
      <t>ヘイセイ</t>
    </rPh>
    <rPh sb="4" eb="5">
      <t>ネン</t>
    </rPh>
    <rPh sb="7" eb="8">
      <t>ガツ</t>
    </rPh>
    <rPh sb="10" eb="11">
      <t>ニチ</t>
    </rPh>
    <rPh sb="12" eb="13">
      <t>ダイ</t>
    </rPh>
    <rPh sb="15" eb="16">
      <t>ホウ</t>
    </rPh>
    <phoneticPr fontId="5"/>
  </si>
  <si>
    <t>菌床しいたけ</t>
    <rPh sb="0" eb="2">
      <t>キンショウ</t>
    </rPh>
    <phoneticPr fontId="5"/>
  </si>
  <si>
    <t>不検出</t>
    <rPh sb="0" eb="1">
      <t>フ</t>
    </rPh>
    <rPh sb="1" eb="3">
      <t>ケンシュツ</t>
    </rPh>
    <phoneticPr fontId="5"/>
  </si>
  <si>
    <t>御宿町</t>
    <rPh sb="0" eb="3">
      <t>オンジュクマチ</t>
    </rPh>
    <phoneticPr fontId="5"/>
  </si>
  <si>
    <t>袖ケ浦市</t>
    <phoneticPr fontId="5"/>
  </si>
  <si>
    <t>平成23年10月19日(第9報)</t>
    <rPh sb="0" eb="2">
      <t>ヘイセイ</t>
    </rPh>
    <rPh sb="4" eb="5">
      <t>ネン</t>
    </rPh>
    <phoneticPr fontId="5"/>
  </si>
  <si>
    <t>&lt;0.827</t>
    <phoneticPr fontId="5"/>
  </si>
  <si>
    <t>平成23年10月18日(第8報)</t>
    <rPh sb="0" eb="2">
      <t>ヘイセイ</t>
    </rPh>
    <rPh sb="4" eb="5">
      <t>ネン</t>
    </rPh>
    <rPh sb="7" eb="8">
      <t>ガツ</t>
    </rPh>
    <rPh sb="10" eb="11">
      <t>ニチ</t>
    </rPh>
    <rPh sb="12" eb="13">
      <t>ダイ</t>
    </rPh>
    <rPh sb="14" eb="15">
      <t>ホウ</t>
    </rPh>
    <phoneticPr fontId="5"/>
  </si>
  <si>
    <t>平成23年10月14日
　※安全農業推進課で実施</t>
    <rPh sb="0" eb="2">
      <t>ヘイセイ</t>
    </rPh>
    <rPh sb="4" eb="5">
      <t>ネン</t>
    </rPh>
    <rPh sb="7" eb="8">
      <t>ガツ</t>
    </rPh>
    <rPh sb="10" eb="11">
      <t>ニチ</t>
    </rPh>
    <rPh sb="14" eb="16">
      <t>アンゼン</t>
    </rPh>
    <rPh sb="16" eb="18">
      <t>ノウギョウ</t>
    </rPh>
    <rPh sb="18" eb="20">
      <t>スイシン</t>
    </rPh>
    <rPh sb="20" eb="21">
      <t>カ</t>
    </rPh>
    <rPh sb="22" eb="24">
      <t>ジッシ</t>
    </rPh>
    <phoneticPr fontId="5"/>
  </si>
  <si>
    <t>&lt;20</t>
    <phoneticPr fontId="5"/>
  </si>
  <si>
    <t>平成23年10月13日(第7報)</t>
    <rPh sb="0" eb="2">
      <t>ヘイセイ</t>
    </rPh>
    <rPh sb="4" eb="5">
      <t>ネン</t>
    </rPh>
    <rPh sb="7" eb="8">
      <t>ガツ</t>
    </rPh>
    <rPh sb="10" eb="11">
      <t>ニチ</t>
    </rPh>
    <rPh sb="12" eb="13">
      <t>ダイ</t>
    </rPh>
    <rPh sb="14" eb="15">
      <t>ホウ</t>
    </rPh>
    <phoneticPr fontId="5"/>
  </si>
  <si>
    <t>平成23年10月7日(第6報)</t>
    <rPh sb="0" eb="2">
      <t>ヘイセイ</t>
    </rPh>
    <rPh sb="4" eb="5">
      <t>ネン</t>
    </rPh>
    <rPh sb="7" eb="8">
      <t>ガツ</t>
    </rPh>
    <rPh sb="9" eb="10">
      <t>ニチ</t>
    </rPh>
    <rPh sb="11" eb="12">
      <t>ダイ</t>
    </rPh>
    <rPh sb="13" eb="14">
      <t>ホウ</t>
    </rPh>
    <phoneticPr fontId="5"/>
  </si>
  <si>
    <t>野生きのこ
(オオモミタケ)</t>
    <rPh sb="0" eb="2">
      <t>ヤセイ</t>
    </rPh>
    <phoneticPr fontId="5"/>
  </si>
  <si>
    <t>平成23年10月6日(第5報)</t>
    <rPh sb="0" eb="2">
      <t>ヘイセイ</t>
    </rPh>
    <rPh sb="4" eb="5">
      <t>ネン</t>
    </rPh>
    <rPh sb="7" eb="8">
      <t>ガツ</t>
    </rPh>
    <rPh sb="9" eb="10">
      <t>ニチ</t>
    </rPh>
    <rPh sb="11" eb="12">
      <t>ダイ</t>
    </rPh>
    <rPh sb="13" eb="14">
      <t>ホウ</t>
    </rPh>
    <phoneticPr fontId="5"/>
  </si>
  <si>
    <t>平成23年9月27日(第4報)</t>
    <rPh sb="0" eb="2">
      <t>ヘイセイ</t>
    </rPh>
    <rPh sb="4" eb="5">
      <t>ネン</t>
    </rPh>
    <rPh sb="6" eb="7">
      <t>ガツ</t>
    </rPh>
    <rPh sb="9" eb="10">
      <t>ニチ</t>
    </rPh>
    <rPh sb="11" eb="12">
      <t>ダイ</t>
    </rPh>
    <rPh sb="13" eb="14">
      <t>ホウ</t>
    </rPh>
    <phoneticPr fontId="5"/>
  </si>
  <si>
    <t>東庄町</t>
    <rPh sb="0" eb="3">
      <t>トウノショウマチ</t>
    </rPh>
    <phoneticPr fontId="5"/>
  </si>
  <si>
    <t>&lt;1.50</t>
    <phoneticPr fontId="5"/>
  </si>
  <si>
    <t>&lt;1.79</t>
    <phoneticPr fontId="5"/>
  </si>
  <si>
    <t>&lt;1.94</t>
    <phoneticPr fontId="5"/>
  </si>
  <si>
    <t>平成23年8月31日(第3報)</t>
    <rPh sb="0" eb="2">
      <t>ヘイセイ</t>
    </rPh>
    <rPh sb="4" eb="5">
      <t>ネン</t>
    </rPh>
    <rPh sb="6" eb="7">
      <t>ガツ</t>
    </rPh>
    <rPh sb="9" eb="10">
      <t>ニチ</t>
    </rPh>
    <rPh sb="11" eb="12">
      <t>ダイ</t>
    </rPh>
    <rPh sb="13" eb="14">
      <t>ホウ</t>
    </rPh>
    <phoneticPr fontId="5"/>
  </si>
  <si>
    <t>&lt;1.55</t>
    <phoneticPr fontId="5"/>
  </si>
  <si>
    <t>&lt;1.56</t>
    <phoneticPr fontId="5"/>
  </si>
  <si>
    <t>平成23年8月1日(第2報)</t>
    <rPh sb="0" eb="2">
      <t>ヘイセイ</t>
    </rPh>
    <rPh sb="4" eb="5">
      <t>ネン</t>
    </rPh>
    <rPh sb="6" eb="7">
      <t>ガツ</t>
    </rPh>
    <rPh sb="8" eb="9">
      <t>ニチ</t>
    </rPh>
    <rPh sb="10" eb="11">
      <t>ダイ</t>
    </rPh>
    <rPh sb="12" eb="13">
      <t>ホウ</t>
    </rPh>
    <phoneticPr fontId="5"/>
  </si>
  <si>
    <t>君津市</t>
  </si>
  <si>
    <t>東金市</t>
  </si>
  <si>
    <t>富里市</t>
  </si>
  <si>
    <t>&lt;1.76</t>
    <phoneticPr fontId="5"/>
  </si>
  <si>
    <t>&lt;1.39</t>
    <phoneticPr fontId="5"/>
  </si>
  <si>
    <t>&lt;1.23</t>
    <phoneticPr fontId="5"/>
  </si>
  <si>
    <t>平成23年4月26日(第1報)</t>
    <rPh sb="0" eb="2">
      <t>ヘイセイ</t>
    </rPh>
    <rPh sb="4" eb="5">
      <t>ネン</t>
    </rPh>
    <rPh sb="6" eb="7">
      <t>ガツ</t>
    </rPh>
    <rPh sb="9" eb="10">
      <t>ニチ</t>
    </rPh>
    <rPh sb="11" eb="12">
      <t>ダイ</t>
    </rPh>
    <rPh sb="13" eb="14">
      <t>ホウ</t>
    </rPh>
    <phoneticPr fontId="5"/>
  </si>
  <si>
    <t>―</t>
    <phoneticPr fontId="5"/>
  </si>
  <si>
    <t>―</t>
  </si>
  <si>
    <t>&lt;50</t>
    <phoneticPr fontId="5"/>
  </si>
  <si>
    <t>大多喜町</t>
  </si>
  <si>
    <t>&lt;50</t>
  </si>
  <si>
    <t>茂原市</t>
  </si>
  <si>
    <t>香取市</t>
  </si>
  <si>
    <t>市原市</t>
  </si>
  <si>
    <t>市町村が実施した検査結果</t>
    <rPh sb="0" eb="3">
      <t>シチョウソン</t>
    </rPh>
    <rPh sb="4" eb="6">
      <t>ジッシ</t>
    </rPh>
    <rPh sb="8" eb="10">
      <t>ケンサ</t>
    </rPh>
    <rPh sb="10" eb="12">
      <t>ケッカ</t>
    </rPh>
    <phoneticPr fontId="5"/>
  </si>
  <si>
    <t>平成26年5月2日(第141報)</t>
    <phoneticPr fontId="5"/>
  </si>
  <si>
    <t>&lt;4.90</t>
    <phoneticPr fontId="5"/>
  </si>
  <si>
    <t>&lt;3.0</t>
  </si>
  <si>
    <t>&lt;2.9</t>
    <phoneticPr fontId="5"/>
  </si>
  <si>
    <t>&lt;5.9</t>
    <phoneticPr fontId="5"/>
  </si>
  <si>
    <t>ふきのとう</t>
    <phoneticPr fontId="5"/>
  </si>
  <si>
    <t>&lt;4.1</t>
  </si>
  <si>
    <t>&lt;4.9</t>
    <phoneticPr fontId="5"/>
  </si>
  <si>
    <t>&lt;4.6</t>
  </si>
  <si>
    <t>&lt;5.0</t>
    <phoneticPr fontId="5"/>
  </si>
  <si>
    <t>&lt;9.6</t>
    <phoneticPr fontId="5"/>
  </si>
  <si>
    <t>やまもも</t>
    <phoneticPr fontId="5"/>
  </si>
  <si>
    <t>うど</t>
    <phoneticPr fontId="5"/>
  </si>
  <si>
    <t>&lt;5.0</t>
  </si>
  <si>
    <t>&lt;2</t>
  </si>
  <si>
    <t>&lt;2</t>
    <phoneticPr fontId="5"/>
  </si>
  <si>
    <t>&lt;4</t>
    <phoneticPr fontId="5"/>
  </si>
  <si>
    <t>厚生労働省が実施した検査結果</t>
    <rPh sb="0" eb="2">
      <t>コウセイ</t>
    </rPh>
    <rPh sb="2" eb="5">
      <t>ロウドウショウ</t>
    </rPh>
    <rPh sb="6" eb="8">
      <t>ジッシ</t>
    </rPh>
    <rPh sb="10" eb="12">
      <t>ケンサ</t>
    </rPh>
    <rPh sb="12" eb="14">
      <t>ケッカ</t>
    </rPh>
    <phoneticPr fontId="5"/>
  </si>
  <si>
    <t>結果判明日</t>
    <rPh sb="0" eb="2">
      <t>ケッカ</t>
    </rPh>
    <rPh sb="2" eb="4">
      <t>ハンメイ</t>
    </rPh>
    <rPh sb="4" eb="5">
      <t>ビ</t>
    </rPh>
    <phoneticPr fontId="16"/>
  </si>
  <si>
    <t>放射性ヨウ素
131</t>
    <rPh sb="0" eb="3">
      <t>ホウシャセイ</t>
    </rPh>
    <rPh sb="5" eb="6">
      <t>ソ</t>
    </rPh>
    <phoneticPr fontId="16"/>
  </si>
  <si>
    <t>乾しいたけ</t>
    <rPh sb="0" eb="1">
      <t>ホ</t>
    </rPh>
    <phoneticPr fontId="5"/>
  </si>
  <si>
    <t>○平成24年3月31日まで</t>
  </si>
  <si>
    <t>【暫定規制値(野菜類)】 　放射性ヨウ素：2,000ベクレル/kg 、放射性セシウム(134と137の合計)：500ベクレル/kg</t>
  </si>
  <si>
    <t>○平成24年4月1日以降</t>
  </si>
  <si>
    <t>【基準値(一般食品)】　　 放射性セシウム(134と137の合計)：100ベクレル/kg</t>
  </si>
  <si>
    <t>（注1）ベクレル：放射能の強さを表す単位で、単位時間（1秒間）内に原子核が崩壊する数を表す。</t>
  </si>
  <si>
    <r>
      <t>（注2）「不検出、検出せず、不等号（&lt;）｣は、</t>
    </r>
    <r>
      <rPr>
        <sz val="10"/>
        <color indexed="8"/>
        <rFont val="ＭＳ Ｐゴシック"/>
        <family val="3"/>
        <charset val="128"/>
      </rPr>
      <t>検出限界値未満であることを示す。不等号以下</t>
    </r>
    <r>
      <rPr>
        <sz val="10"/>
        <color indexed="8"/>
        <rFont val="ＭＳ ゴシック"/>
        <family val="3"/>
        <charset val="128"/>
      </rPr>
      <t xml:space="preserve">の数値は検出限界値。 </t>
    </r>
    <rPh sb="5" eb="6">
      <t>フ</t>
    </rPh>
    <rPh sb="6" eb="8">
      <t>ケンシュツ</t>
    </rPh>
    <rPh sb="14" eb="17">
      <t>フトウゴウ</t>
    </rPh>
    <rPh sb="39" eb="42">
      <t>フトウゴウ</t>
    </rPh>
    <rPh sb="42" eb="44">
      <t>イカ</t>
    </rPh>
    <phoneticPr fontId="5"/>
  </si>
  <si>
    <t>（注3）平成24年4月1日以降の放射性セシウムの合計は、セシウム134と137を合算して有効数字2桁に四捨五入したもの。</t>
    <rPh sb="4" eb="6">
      <t>ヘイセイ</t>
    </rPh>
    <rPh sb="8" eb="9">
      <t>ネン</t>
    </rPh>
    <rPh sb="10" eb="11">
      <t>ガツ</t>
    </rPh>
    <rPh sb="12" eb="13">
      <t>ニチ</t>
    </rPh>
    <rPh sb="13" eb="15">
      <t>イコウ</t>
    </rPh>
    <rPh sb="16" eb="19">
      <t>ホウシャセイ</t>
    </rPh>
    <rPh sb="24" eb="26">
      <t>ゴウケイ</t>
    </rPh>
    <rPh sb="40" eb="42">
      <t>ガッサン</t>
    </rPh>
    <rPh sb="44" eb="46">
      <t>ユウコウ</t>
    </rPh>
    <rPh sb="46" eb="48">
      <t>スウジ</t>
    </rPh>
    <rPh sb="49" eb="50">
      <t>ケタ</t>
    </rPh>
    <rPh sb="51" eb="55">
      <t>シシャゴニュウ</t>
    </rPh>
    <phoneticPr fontId="5"/>
  </si>
  <si>
    <t>　県では、東京電力株式会社福島第一原子力発電所の事故に関連して、県産特用林産物の安全確認を行いましたので、その結果についてお知らせします。
　現在、原木しいたけ(露地栽培)については、我孫子市ほか9市で、原木しいたけ(施設栽培)については、山武市、富津市及び君津市で、国の原子力災害対策本部長から出荷制限の指示がなされています。
 また、原木しいたけ(露地栽培)については成田市で、県の出荷自粛要請をしています。
　県では、今後も定期的に特用林産物の放射性物質検査を継続して行い、県産特用林産物の安全性について迅速な検査結果の公表に努めてまいります。</t>
    <phoneticPr fontId="5"/>
  </si>
  <si>
    <t>原木しいたけ
(露地栽培)</t>
    <rPh sb="0" eb="2">
      <t>ゲンボク</t>
    </rPh>
    <phoneticPr fontId="5"/>
  </si>
  <si>
    <t>原木しいたけ
(施設栽培)</t>
    <rPh sb="0" eb="2">
      <t>ゲンボク</t>
    </rPh>
    <phoneticPr fontId="5"/>
  </si>
  <si>
    <t>原木しいたけ(露地栽培)</t>
  </si>
  <si>
    <t>&lt;0.563</t>
    <phoneticPr fontId="5"/>
  </si>
  <si>
    <t>&lt;0.713</t>
    <phoneticPr fontId="5"/>
  </si>
  <si>
    <t>横芝光町</t>
    <rPh sb="0" eb="4">
      <t>ヨコシバヒカリマチ</t>
    </rPh>
    <phoneticPr fontId="16"/>
  </si>
  <si>
    <t>&lt;0.720</t>
  </si>
  <si>
    <t>令和3年11月9日(第784報)</t>
    <rPh sb="0" eb="2">
      <t>レイワ</t>
    </rPh>
    <rPh sb="3" eb="4">
      <t>ネン</t>
    </rPh>
    <rPh sb="6" eb="7">
      <t>ガツ</t>
    </rPh>
    <rPh sb="8" eb="9">
      <t>ニチ</t>
    </rPh>
    <rPh sb="10" eb="11">
      <t>ダイ</t>
    </rPh>
    <rPh sb="14" eb="15">
      <t>ホウ</t>
    </rPh>
    <phoneticPr fontId="16"/>
  </si>
  <si>
    <t>&lt;0.734</t>
  </si>
  <si>
    <t>&lt;0.788</t>
  </si>
  <si>
    <t>令和3年10月13日(第774報)</t>
    <phoneticPr fontId="16"/>
  </si>
  <si>
    <t>&lt;0.969</t>
  </si>
  <si>
    <t>&lt;0.932</t>
  </si>
  <si>
    <t>&lt;0.627</t>
  </si>
  <si>
    <t>&lt;0.997</t>
  </si>
  <si>
    <t>令和3年4月8日(第737報)</t>
    <phoneticPr fontId="16"/>
  </si>
  <si>
    <t>令和3年3月22日(第729報)</t>
    <phoneticPr fontId="16"/>
  </si>
  <si>
    <t>令和3年3月17日(第727報)</t>
    <phoneticPr fontId="16"/>
  </si>
  <si>
    <t>&lt;0.813</t>
  </si>
  <si>
    <t>令和3年1月14日(第712報)</t>
    <phoneticPr fontId="16"/>
  </si>
  <si>
    <t>令和2年12月15日(第708報)</t>
    <phoneticPr fontId="16"/>
  </si>
  <si>
    <t>令和2年12月2日(第704報)</t>
    <phoneticPr fontId="16"/>
  </si>
  <si>
    <t>令和2年12月1日(第703報)</t>
    <phoneticPr fontId="16"/>
  </si>
  <si>
    <t>松戸市</t>
    <rPh sb="0" eb="2">
      <t>マツド</t>
    </rPh>
    <rPh sb="2" eb="3">
      <t>シ</t>
    </rPh>
    <phoneticPr fontId="5"/>
  </si>
  <si>
    <t>令和2年11月18日(第699報)</t>
    <phoneticPr fontId="16"/>
  </si>
  <si>
    <t>令和2年11月5日(第695報)</t>
    <phoneticPr fontId="5"/>
  </si>
  <si>
    <t>令和2年11月2日(第693報)</t>
    <phoneticPr fontId="16"/>
  </si>
  <si>
    <t>令和2年10月30日(第692報)</t>
    <phoneticPr fontId="5"/>
  </si>
  <si>
    <t>令和2年10月29日(第691報)</t>
    <phoneticPr fontId="16"/>
  </si>
  <si>
    <t>令和2年10月22日(第688報)</t>
    <phoneticPr fontId="16"/>
  </si>
  <si>
    <t>令和2年10月20日(第686報)</t>
    <rPh sb="0" eb="2">
      <t>レイワ</t>
    </rPh>
    <rPh sb="3" eb="4">
      <t>ネン</t>
    </rPh>
    <rPh sb="6" eb="7">
      <t>ガツ</t>
    </rPh>
    <rPh sb="9" eb="10">
      <t>ニチ</t>
    </rPh>
    <rPh sb="11" eb="12">
      <t>ダイ</t>
    </rPh>
    <rPh sb="15" eb="16">
      <t>ホウ</t>
    </rPh>
    <phoneticPr fontId="16"/>
  </si>
  <si>
    <t>&lt;0.979</t>
  </si>
  <si>
    <t>令和2年10月8日(第683報)</t>
    <phoneticPr fontId="16"/>
  </si>
  <si>
    <t>いすみ市</t>
  </si>
  <si>
    <t>令和2年10月2日(第681報)</t>
    <phoneticPr fontId="16"/>
  </si>
  <si>
    <t>長南町</t>
  </si>
  <si>
    <t>令和2年3月25日(第646報)</t>
    <phoneticPr fontId="16"/>
  </si>
  <si>
    <t>令和2年3月12日(第639報)</t>
    <phoneticPr fontId="16"/>
  </si>
  <si>
    <t>令和2年3月11日(第638報)</t>
    <phoneticPr fontId="5"/>
  </si>
  <si>
    <t>令和2年2月28日(第632報)</t>
    <phoneticPr fontId="16"/>
  </si>
  <si>
    <t>&lt;0.772</t>
  </si>
  <si>
    <t>令和2年1月30日(第622報)</t>
    <phoneticPr fontId="5"/>
  </si>
  <si>
    <t>令和2年1月28日(第621報)</t>
  </si>
  <si>
    <t>令和2年1月27日(第620報)</t>
  </si>
  <si>
    <t>令和2年1月21日(第617報)</t>
    <rPh sb="0" eb="2">
      <t>レイワ</t>
    </rPh>
    <rPh sb="8" eb="9">
      <t>ニチ</t>
    </rPh>
    <rPh sb="14" eb="15">
      <t>ホウ</t>
    </rPh>
    <phoneticPr fontId="16"/>
  </si>
  <si>
    <t>令和2年1月15日(第616報)</t>
    <phoneticPr fontId="5"/>
  </si>
  <si>
    <t>&lt;0.810</t>
  </si>
  <si>
    <t>令和元年12月25日(第611報)</t>
    <rPh sb="0" eb="2">
      <t>レイワ</t>
    </rPh>
    <rPh sb="2" eb="3">
      <t>ゲン</t>
    </rPh>
    <rPh sb="9" eb="10">
      <t>ニチ</t>
    </rPh>
    <rPh sb="15" eb="16">
      <t>ホウ</t>
    </rPh>
    <phoneticPr fontId="16"/>
  </si>
  <si>
    <t>&lt;0.861</t>
  </si>
  <si>
    <t>令和元年11月15日(第599報)</t>
    <rPh sb="0" eb="2">
      <t>レイワ</t>
    </rPh>
    <rPh sb="2" eb="3">
      <t>ゲン</t>
    </rPh>
    <rPh sb="9" eb="10">
      <t>ニチ</t>
    </rPh>
    <rPh sb="15" eb="16">
      <t>ホウ</t>
    </rPh>
    <phoneticPr fontId="16"/>
  </si>
  <si>
    <t>令和元年11月14日(第598報)</t>
    <phoneticPr fontId="16"/>
  </si>
  <si>
    <t>&lt;0.766</t>
  </si>
  <si>
    <t>&lt;0.709</t>
  </si>
  <si>
    <t>&lt;0.816</t>
  </si>
  <si>
    <t>令和元年11月1日(第592報)</t>
    <rPh sb="0" eb="2">
      <t>レイワ</t>
    </rPh>
    <rPh sb="2" eb="3">
      <t>ゲン</t>
    </rPh>
    <rPh sb="8" eb="9">
      <t>ニチ</t>
    </rPh>
    <rPh sb="14" eb="15">
      <t>ホウ</t>
    </rPh>
    <phoneticPr fontId="16"/>
  </si>
  <si>
    <t>令和元年10月29日(第589報)</t>
    <rPh sb="0" eb="2">
      <t>レイワ</t>
    </rPh>
    <rPh sb="2" eb="3">
      <t>ゲン</t>
    </rPh>
    <rPh sb="9" eb="10">
      <t>ニチ</t>
    </rPh>
    <rPh sb="15" eb="16">
      <t>ホウ</t>
    </rPh>
    <phoneticPr fontId="16"/>
  </si>
  <si>
    <t>&lt;0.891</t>
  </si>
  <si>
    <t>&lt;0.809</t>
  </si>
  <si>
    <t>令和元年10月25日(第588報)</t>
    <rPh sb="0" eb="2">
      <t>レイワ</t>
    </rPh>
    <rPh sb="2" eb="3">
      <t>ゲン</t>
    </rPh>
    <rPh sb="9" eb="10">
      <t>ニチ</t>
    </rPh>
    <rPh sb="15" eb="16">
      <t>ホウ</t>
    </rPh>
    <phoneticPr fontId="16"/>
  </si>
  <si>
    <t>令和元年10月24日(第587報)</t>
    <rPh sb="0" eb="2">
      <t>レイワ</t>
    </rPh>
    <rPh sb="2" eb="3">
      <t>ゲン</t>
    </rPh>
    <rPh sb="9" eb="10">
      <t>ニチ</t>
    </rPh>
    <rPh sb="15" eb="16">
      <t>ホウ</t>
    </rPh>
    <phoneticPr fontId="16"/>
  </si>
  <si>
    <t>令和元年10月3日(第580報)</t>
    <rPh sb="0" eb="2">
      <t>レイワ</t>
    </rPh>
    <rPh sb="2" eb="3">
      <t>ゲン</t>
    </rPh>
    <rPh sb="8" eb="9">
      <t>ニチ</t>
    </rPh>
    <rPh sb="14" eb="15">
      <t>ホウ</t>
    </rPh>
    <phoneticPr fontId="16"/>
  </si>
  <si>
    <t>&lt;0.680</t>
  </si>
  <si>
    <t>&lt;0.831</t>
  </si>
  <si>
    <t>鴨川市</t>
    <rPh sb="0" eb="3">
      <t>カモガワシ</t>
    </rPh>
    <phoneticPr fontId="16"/>
  </si>
  <si>
    <t>&lt;0.874</t>
    <phoneticPr fontId="5"/>
  </si>
  <si>
    <t>平成31年3月12日(第542報)</t>
    <rPh sb="9" eb="10">
      <t>ニチ</t>
    </rPh>
    <rPh sb="15" eb="16">
      <t>ホウ</t>
    </rPh>
    <phoneticPr fontId="16"/>
  </si>
  <si>
    <t>平成31年2月15日(第535報)</t>
    <phoneticPr fontId="5"/>
  </si>
  <si>
    <t>平成31年2月8日(第534報)</t>
    <phoneticPr fontId="5"/>
  </si>
  <si>
    <t>平成30年12月18日(第526報)</t>
  </si>
  <si>
    <t>平成30年12月13日(第525報)</t>
    <phoneticPr fontId="16"/>
  </si>
  <si>
    <t>平成30年12月11日(第524報)</t>
    <phoneticPr fontId="16"/>
  </si>
  <si>
    <t>&lt;0.933</t>
  </si>
  <si>
    <t>平成30年12月6日(第523報)</t>
    <phoneticPr fontId="5"/>
  </si>
  <si>
    <t>&lt;0.969</t>
    <phoneticPr fontId="5"/>
  </si>
  <si>
    <t>&lt;2.8</t>
  </si>
  <si>
    <t>平成30年11月13日(第517報)</t>
    <phoneticPr fontId="16"/>
  </si>
  <si>
    <t>平成30年11月8日(第515報)</t>
    <phoneticPr fontId="5"/>
  </si>
  <si>
    <t>&lt;0.856</t>
  </si>
  <si>
    <t>&lt;0.560</t>
  </si>
  <si>
    <t>平成30年11月1日(第512報)</t>
    <phoneticPr fontId="5"/>
  </si>
  <si>
    <t>平成30年10月26日(第509報)</t>
    <phoneticPr fontId="16"/>
  </si>
  <si>
    <t>平成30年10月25日(第508報)</t>
    <phoneticPr fontId="16"/>
  </si>
  <si>
    <t>平成30年10月18日(第506報)</t>
    <phoneticPr fontId="5"/>
  </si>
  <si>
    <t>長南町</t>
    <rPh sb="0" eb="1">
      <t>オサ</t>
    </rPh>
    <rPh sb="1" eb="2">
      <t>ミナミ</t>
    </rPh>
    <rPh sb="2" eb="3">
      <t>マチ</t>
    </rPh>
    <phoneticPr fontId="5"/>
  </si>
  <si>
    <t>大網白里市</t>
    <rPh sb="0" eb="2">
      <t>オオアミ</t>
    </rPh>
    <rPh sb="2" eb="4">
      <t>シラサト</t>
    </rPh>
    <rPh sb="4" eb="5">
      <t>シ</t>
    </rPh>
    <phoneticPr fontId="5"/>
  </si>
  <si>
    <t>&lt;0.755</t>
  </si>
  <si>
    <t>&lt;0.677</t>
  </si>
  <si>
    <t>平成30年9月19日(第498報)</t>
    <phoneticPr fontId="5"/>
  </si>
  <si>
    <t>&lt;0.902</t>
  </si>
  <si>
    <t>&lt;2.84</t>
    <phoneticPr fontId="5"/>
  </si>
  <si>
    <t>&lt;3.07</t>
    <phoneticPr fontId="5"/>
  </si>
  <si>
    <t>&lt;4.44</t>
    <phoneticPr fontId="5"/>
  </si>
  <si>
    <t>平成27年2月25日(第205報)</t>
    <rPh sb="0" eb="2">
      <t>ヘイセイ</t>
    </rPh>
    <rPh sb="4" eb="5">
      <t>ネン</t>
    </rPh>
    <rPh sb="6" eb="7">
      <t>ガツ</t>
    </rPh>
    <rPh sb="9" eb="10">
      <t>ニチ</t>
    </rPh>
    <rPh sb="11" eb="12">
      <t>ダイ</t>
    </rPh>
    <rPh sb="15" eb="16">
      <t>ホウ</t>
    </rPh>
    <phoneticPr fontId="5"/>
  </si>
  <si>
    <t>平成26年12月8日(第189報)</t>
    <rPh sb="0" eb="2">
      <t>ヘイセイ</t>
    </rPh>
    <rPh sb="4" eb="5">
      <t>ネン</t>
    </rPh>
    <rPh sb="7" eb="8">
      <t>ガツ</t>
    </rPh>
    <rPh sb="9" eb="10">
      <t>ニチ</t>
    </rPh>
    <rPh sb="11" eb="12">
      <t>ダイ</t>
    </rPh>
    <rPh sb="15" eb="16">
      <t>ホウ</t>
    </rPh>
    <phoneticPr fontId="5"/>
  </si>
  <si>
    <t>平成26年11月18日(第183報)</t>
    <rPh sb="0" eb="2">
      <t>ヘイセイ</t>
    </rPh>
    <rPh sb="4" eb="5">
      <t>ネン</t>
    </rPh>
    <rPh sb="7" eb="8">
      <t>ガツ</t>
    </rPh>
    <rPh sb="10" eb="11">
      <t>ニチ</t>
    </rPh>
    <rPh sb="12" eb="13">
      <t>ダイ</t>
    </rPh>
    <rPh sb="16" eb="17">
      <t>ホウ</t>
    </rPh>
    <phoneticPr fontId="5"/>
  </si>
  <si>
    <t>平成26年10月23日(第175報)</t>
    <rPh sb="0" eb="2">
      <t>ヘイセイ</t>
    </rPh>
    <rPh sb="4" eb="5">
      <t>ネン</t>
    </rPh>
    <rPh sb="7" eb="8">
      <t>ガツ</t>
    </rPh>
    <rPh sb="10" eb="11">
      <t>ニチ</t>
    </rPh>
    <rPh sb="12" eb="13">
      <t>ダイ</t>
    </rPh>
    <rPh sb="16" eb="17">
      <t>ホウ</t>
    </rPh>
    <phoneticPr fontId="5"/>
  </si>
  <si>
    <t>平成26年10月16日(第173報)</t>
    <phoneticPr fontId="5"/>
  </si>
  <si>
    <t>平成25年11月21日(第112報)</t>
    <rPh sb="0" eb="2">
      <t>ヘイセイ</t>
    </rPh>
    <rPh sb="4" eb="5">
      <t>ネン</t>
    </rPh>
    <rPh sb="7" eb="8">
      <t>ガツ</t>
    </rPh>
    <rPh sb="10" eb="11">
      <t>ニチ</t>
    </rPh>
    <rPh sb="12" eb="13">
      <t>ダイ</t>
    </rPh>
    <rPh sb="16" eb="17">
      <t>ホウ</t>
    </rPh>
    <phoneticPr fontId="5"/>
  </si>
  <si>
    <t>平成25年11月7日(第108報)</t>
    <rPh sb="0" eb="2">
      <t>ヘイセイ</t>
    </rPh>
    <rPh sb="4" eb="5">
      <t>ネン</t>
    </rPh>
    <rPh sb="7" eb="8">
      <t>ガツ</t>
    </rPh>
    <rPh sb="9" eb="10">
      <t>カ</t>
    </rPh>
    <rPh sb="11" eb="12">
      <t>ダイ</t>
    </rPh>
    <rPh sb="15" eb="16">
      <t>ホウ</t>
    </rPh>
    <phoneticPr fontId="5"/>
  </si>
  <si>
    <t>平成25年10月31日(第106報)</t>
    <rPh sb="0" eb="2">
      <t>ヘイセイ</t>
    </rPh>
    <rPh sb="4" eb="5">
      <t>ネン</t>
    </rPh>
    <rPh sb="7" eb="8">
      <t>ガツ</t>
    </rPh>
    <rPh sb="10" eb="11">
      <t>ニチ</t>
    </rPh>
    <rPh sb="12" eb="13">
      <t>ダイ</t>
    </rPh>
    <rPh sb="16" eb="17">
      <t>ホウ</t>
    </rPh>
    <phoneticPr fontId="5"/>
  </si>
  <si>
    <t>平成25年10月8日(第101報)</t>
    <rPh sb="0" eb="2">
      <t>ヘイセイ</t>
    </rPh>
    <rPh sb="4" eb="5">
      <t>ネン</t>
    </rPh>
    <rPh sb="7" eb="8">
      <t>ガツ</t>
    </rPh>
    <rPh sb="9" eb="10">
      <t>カ</t>
    </rPh>
    <rPh sb="11" eb="12">
      <t>ダイ</t>
    </rPh>
    <rPh sb="15" eb="16">
      <t>ホウ</t>
    </rPh>
    <phoneticPr fontId="5"/>
  </si>
  <si>
    <t>平成25年4月11日(第88報)</t>
  </si>
  <si>
    <t>平成25年4月5日(第86報)</t>
  </si>
  <si>
    <t>平成25年3月28日(第84報)</t>
  </si>
  <si>
    <t>平成25年3月26日(第83報)</t>
    <rPh sb="0" eb="2">
      <t>ヘイセイ</t>
    </rPh>
    <rPh sb="4" eb="5">
      <t>ネン</t>
    </rPh>
    <rPh sb="6" eb="7">
      <t>ガツ</t>
    </rPh>
    <rPh sb="9" eb="10">
      <t>ニチ</t>
    </rPh>
    <rPh sb="11" eb="12">
      <t>ダイ</t>
    </rPh>
    <rPh sb="14" eb="15">
      <t>ホウ</t>
    </rPh>
    <phoneticPr fontId="5"/>
  </si>
  <si>
    <t>平成25年2月26日(第78報)</t>
    <rPh sb="0" eb="2">
      <t>ヘイセイ</t>
    </rPh>
    <rPh sb="4" eb="5">
      <t>ネン</t>
    </rPh>
    <rPh sb="6" eb="7">
      <t>ガツ</t>
    </rPh>
    <rPh sb="9" eb="10">
      <t>ニチ</t>
    </rPh>
    <rPh sb="11" eb="12">
      <t>ダイ</t>
    </rPh>
    <rPh sb="14" eb="15">
      <t>ホウ</t>
    </rPh>
    <phoneticPr fontId="5"/>
  </si>
  <si>
    <t>平成24年12月18日(第72報)</t>
    <rPh sb="0" eb="2">
      <t>ヘイセイ</t>
    </rPh>
    <rPh sb="4" eb="5">
      <t>ネン</t>
    </rPh>
    <rPh sb="7" eb="8">
      <t>ガツ</t>
    </rPh>
    <rPh sb="10" eb="11">
      <t>ニチ</t>
    </rPh>
    <rPh sb="12" eb="13">
      <t>ダイ</t>
    </rPh>
    <rPh sb="15" eb="16">
      <t>ホウ</t>
    </rPh>
    <phoneticPr fontId="5"/>
  </si>
  <si>
    <t>平成24年12月4日(第68報)</t>
    <rPh sb="0" eb="2">
      <t>ヘイセイ</t>
    </rPh>
    <rPh sb="4" eb="5">
      <t>ネン</t>
    </rPh>
    <rPh sb="7" eb="8">
      <t>ガツ</t>
    </rPh>
    <rPh sb="9" eb="10">
      <t>ニチ</t>
    </rPh>
    <rPh sb="11" eb="12">
      <t>ダイ</t>
    </rPh>
    <rPh sb="14" eb="15">
      <t>ホウ</t>
    </rPh>
    <phoneticPr fontId="5"/>
  </si>
  <si>
    <t>平成24年11月20日(第64報)</t>
    <rPh sb="0" eb="2">
      <t>ヘイセイ</t>
    </rPh>
    <rPh sb="4" eb="5">
      <t>ネン</t>
    </rPh>
    <rPh sb="7" eb="8">
      <t>ガツ</t>
    </rPh>
    <rPh sb="10" eb="11">
      <t>ニチ</t>
    </rPh>
    <rPh sb="12" eb="13">
      <t>ダイ</t>
    </rPh>
    <rPh sb="15" eb="16">
      <t>ホウ</t>
    </rPh>
    <phoneticPr fontId="5"/>
  </si>
  <si>
    <t>平成24年11月13日(第62報)</t>
    <rPh sb="0" eb="2">
      <t>ヘイセイ</t>
    </rPh>
    <rPh sb="4" eb="5">
      <t>ネン</t>
    </rPh>
    <rPh sb="7" eb="8">
      <t>ガツ</t>
    </rPh>
    <rPh sb="10" eb="11">
      <t>ニチ</t>
    </rPh>
    <rPh sb="12" eb="13">
      <t>ダイ</t>
    </rPh>
    <rPh sb="15" eb="16">
      <t>ホウ</t>
    </rPh>
    <phoneticPr fontId="5"/>
  </si>
  <si>
    <t>平成24年11月6日(第60報)</t>
    <rPh sb="0" eb="2">
      <t>ヘイセイ</t>
    </rPh>
    <rPh sb="4" eb="5">
      <t>ネン</t>
    </rPh>
    <rPh sb="7" eb="8">
      <t>ガツ</t>
    </rPh>
    <rPh sb="9" eb="10">
      <t>ニチ</t>
    </rPh>
    <rPh sb="11" eb="12">
      <t>ダイ</t>
    </rPh>
    <rPh sb="14" eb="15">
      <t>ホウ</t>
    </rPh>
    <phoneticPr fontId="5"/>
  </si>
  <si>
    <t>平成24年10月30日(第59報)</t>
    <rPh sb="0" eb="2">
      <t>ヘイセイ</t>
    </rPh>
    <rPh sb="4" eb="5">
      <t>ネン</t>
    </rPh>
    <rPh sb="7" eb="8">
      <t>ガツ</t>
    </rPh>
    <rPh sb="10" eb="11">
      <t>ニチ</t>
    </rPh>
    <rPh sb="12" eb="13">
      <t>ダイ</t>
    </rPh>
    <rPh sb="15" eb="16">
      <t>ホウ</t>
    </rPh>
    <phoneticPr fontId="5"/>
  </si>
  <si>
    <t>平成24年4月17日(第36報)</t>
    <rPh sb="0" eb="2">
      <t>ヘイセイ</t>
    </rPh>
    <rPh sb="4" eb="5">
      <t>ネン</t>
    </rPh>
    <rPh sb="6" eb="7">
      <t>ガツ</t>
    </rPh>
    <rPh sb="9" eb="10">
      <t>ニチ</t>
    </rPh>
    <rPh sb="11" eb="12">
      <t>ダイ</t>
    </rPh>
    <rPh sb="14" eb="15">
      <t>ホウ</t>
    </rPh>
    <phoneticPr fontId="5"/>
  </si>
  <si>
    <t>平成24年4月5日(第29報)</t>
    <rPh sb="0" eb="2">
      <t>ヘイセイ</t>
    </rPh>
    <rPh sb="4" eb="5">
      <t>ネン</t>
    </rPh>
    <rPh sb="6" eb="7">
      <t>ガツ</t>
    </rPh>
    <rPh sb="8" eb="9">
      <t>ニチ</t>
    </rPh>
    <rPh sb="10" eb="11">
      <t>ダイ</t>
    </rPh>
    <rPh sb="13" eb="14">
      <t>ホウ</t>
    </rPh>
    <phoneticPr fontId="5"/>
  </si>
  <si>
    <t>平成24年3月27日(第25報)</t>
    <rPh sb="0" eb="2">
      <t>ヘイセイ</t>
    </rPh>
    <rPh sb="4" eb="5">
      <t>ネン</t>
    </rPh>
    <rPh sb="6" eb="7">
      <t>ガツ</t>
    </rPh>
    <rPh sb="9" eb="10">
      <t>ニチ</t>
    </rPh>
    <rPh sb="11" eb="12">
      <t>ダイ</t>
    </rPh>
    <rPh sb="14" eb="15">
      <t>ホウ</t>
    </rPh>
    <phoneticPr fontId="5"/>
  </si>
  <si>
    <t>平成24年2月22日(第16報)</t>
    <rPh sb="0" eb="2">
      <t>ヘイセイ</t>
    </rPh>
    <rPh sb="4" eb="5">
      <t>ネン</t>
    </rPh>
    <rPh sb="6" eb="7">
      <t>ガツ</t>
    </rPh>
    <rPh sb="9" eb="10">
      <t>ニチ</t>
    </rPh>
    <rPh sb="11" eb="12">
      <t>ダイ</t>
    </rPh>
    <rPh sb="14" eb="15">
      <t>ホウ</t>
    </rPh>
    <phoneticPr fontId="5"/>
  </si>
  <si>
    <t>市町村が実施した検査結果</t>
    <phoneticPr fontId="5"/>
  </si>
  <si>
    <t>原木しいたけ(施設栽培)</t>
    <rPh sb="0" eb="2">
      <t>ゲンボク</t>
    </rPh>
    <rPh sb="7" eb="9">
      <t>シセツ</t>
    </rPh>
    <rPh sb="9" eb="11">
      <t>サイバイ</t>
    </rPh>
    <phoneticPr fontId="5"/>
  </si>
  <si>
    <t>&lt;0.795</t>
    <phoneticPr fontId="5"/>
  </si>
  <si>
    <t>令和4年5月10日(第836報)</t>
    <phoneticPr fontId="5"/>
  </si>
  <si>
    <t>令和4年4月15日(第828報)</t>
    <phoneticPr fontId="5"/>
  </si>
  <si>
    <t>&lt;0.631</t>
    <phoneticPr fontId="5"/>
  </si>
  <si>
    <t>&lt;0.836</t>
  </si>
  <si>
    <t>&lt;0.955</t>
  </si>
  <si>
    <t>&lt;0.685</t>
    <phoneticPr fontId="5"/>
  </si>
  <si>
    <t>令和3年4月6日(第735報)</t>
    <rPh sb="5" eb="6">
      <t>ガツ</t>
    </rPh>
    <phoneticPr fontId="16"/>
  </si>
  <si>
    <t>&lt;0.661</t>
  </si>
  <si>
    <t>&lt;0.694</t>
  </si>
  <si>
    <t>&lt;0.890</t>
  </si>
  <si>
    <t>令和3年2月9日(第718報)</t>
  </si>
  <si>
    <t>&lt;0.841</t>
  </si>
  <si>
    <t>&lt;0.872</t>
    <phoneticPr fontId="16"/>
  </si>
  <si>
    <t>君津市</t>
    <rPh sb="0" eb="2">
      <t>キミツ</t>
    </rPh>
    <phoneticPr fontId="16"/>
  </si>
  <si>
    <t>&lt;0.963</t>
  </si>
  <si>
    <t>&lt;0.703</t>
  </si>
  <si>
    <t>&lt;0.634</t>
  </si>
  <si>
    <t>&lt;0.936</t>
  </si>
  <si>
    <t>令和2年10月8日(第683報)</t>
    <rPh sb="0" eb="2">
      <t>レイワ</t>
    </rPh>
    <phoneticPr fontId="16"/>
  </si>
  <si>
    <t>令和2年6月11日(第668報)</t>
    <rPh sb="0" eb="2">
      <t>レイワ</t>
    </rPh>
    <phoneticPr fontId="16"/>
  </si>
  <si>
    <t>令和2年6月4日(第667報)</t>
    <phoneticPr fontId="16"/>
  </si>
  <si>
    <t>令和2年5月12日(第662報)</t>
    <phoneticPr fontId="16"/>
  </si>
  <si>
    <t>令和2年4月9日(第654報)</t>
    <phoneticPr fontId="16"/>
  </si>
  <si>
    <t>&lt;0.919</t>
  </si>
  <si>
    <t>令和2年4月3日(第651報)</t>
  </si>
  <si>
    <t>&lt;0.785</t>
  </si>
  <si>
    <t>令和2年2月19日(第627報)</t>
    <rPh sb="0" eb="2">
      <t>レイワ</t>
    </rPh>
    <phoneticPr fontId="16"/>
  </si>
  <si>
    <t>&lt;0.918</t>
  </si>
  <si>
    <t>令和2年1月15日(第616報)</t>
    <phoneticPr fontId="16"/>
  </si>
  <si>
    <t>&lt;0.826</t>
  </si>
  <si>
    <t>令和2年1月10日(第615報)</t>
    <phoneticPr fontId="16"/>
  </si>
  <si>
    <t>令和元年12月26日(第612報)</t>
    <rPh sb="0" eb="2">
      <t>レイワ</t>
    </rPh>
    <rPh sb="2" eb="3">
      <t>ゲン</t>
    </rPh>
    <rPh sb="9" eb="10">
      <t>ニチ</t>
    </rPh>
    <rPh sb="15" eb="16">
      <t>ホウ</t>
    </rPh>
    <phoneticPr fontId="16"/>
  </si>
  <si>
    <t>令和元年12月25日(第611報)</t>
    <rPh sb="0" eb="2">
      <t>レイワ</t>
    </rPh>
    <rPh sb="2" eb="3">
      <t>ゲン</t>
    </rPh>
    <phoneticPr fontId="16"/>
  </si>
  <si>
    <t>&lt;0.750</t>
  </si>
  <si>
    <t>令和元年12月13日(第608報)</t>
    <rPh sb="0" eb="2">
      <t>レイワ</t>
    </rPh>
    <rPh sb="2" eb="3">
      <t>ゲン</t>
    </rPh>
    <rPh sb="9" eb="10">
      <t>ニチ</t>
    </rPh>
    <rPh sb="15" eb="16">
      <t>ホウ</t>
    </rPh>
    <phoneticPr fontId="16"/>
  </si>
  <si>
    <t>&lt;0.852</t>
  </si>
  <si>
    <t>令和元年12月3日(第605報)</t>
    <rPh sb="0" eb="2">
      <t>レイワ</t>
    </rPh>
    <rPh sb="2" eb="3">
      <t>ゲン</t>
    </rPh>
    <phoneticPr fontId="16"/>
  </si>
  <si>
    <t>&lt;0.829</t>
  </si>
  <si>
    <t>&lt;0.857</t>
  </si>
  <si>
    <t>&lt;0.853</t>
  </si>
  <si>
    <t>&lt;0.983</t>
  </si>
  <si>
    <t>令和元年11月14日(第598報)</t>
    <rPh sb="0" eb="2">
      <t>レイワ</t>
    </rPh>
    <rPh sb="2" eb="3">
      <t>ゲン</t>
    </rPh>
    <rPh sb="9" eb="10">
      <t>ニチ</t>
    </rPh>
    <rPh sb="15" eb="16">
      <t>ホウ</t>
    </rPh>
    <phoneticPr fontId="16"/>
  </si>
  <si>
    <t>&lt;0.990</t>
    <phoneticPr fontId="5"/>
  </si>
  <si>
    <t>&lt;0.777</t>
    <phoneticPr fontId="5"/>
  </si>
  <si>
    <t>令和元年10月29日(第589報)</t>
    <phoneticPr fontId="16"/>
  </si>
  <si>
    <t>&lt;0.988</t>
    <phoneticPr fontId="16"/>
  </si>
  <si>
    <t>&lt;0.977</t>
  </si>
  <si>
    <t>&lt;0.927</t>
  </si>
  <si>
    <t>&lt;0.945</t>
  </si>
  <si>
    <t>&lt;0.921</t>
  </si>
  <si>
    <t>&lt;0.763</t>
  </si>
  <si>
    <t>&lt;0.832</t>
  </si>
  <si>
    <t>平成31年4月11日(第559報)</t>
    <rPh sb="15" eb="16">
      <t>ホウ</t>
    </rPh>
    <phoneticPr fontId="16"/>
  </si>
  <si>
    <t>平成31年4月9日(第557報)</t>
    <rPh sb="14" eb="15">
      <t>ホウ</t>
    </rPh>
    <phoneticPr fontId="16"/>
  </si>
  <si>
    <t>平成31年4月4日(第555報)</t>
    <rPh sb="14" eb="15">
      <t>ホウ</t>
    </rPh>
    <phoneticPr fontId="16"/>
  </si>
  <si>
    <t>&lt;0.815</t>
  </si>
  <si>
    <t>平成31年3月7日(第540報)</t>
    <rPh sb="14" eb="15">
      <t>ホウ</t>
    </rPh>
    <phoneticPr fontId="16"/>
  </si>
  <si>
    <t>君津市</t>
    <phoneticPr fontId="16"/>
  </si>
  <si>
    <t>平成31年1月10日(第529報)</t>
  </si>
  <si>
    <t>&lt;0.973</t>
  </si>
  <si>
    <t>&lt;0.874</t>
  </si>
  <si>
    <t>&lt;0.775</t>
    <phoneticPr fontId="5"/>
  </si>
  <si>
    <t>&lt;0.876</t>
    <phoneticPr fontId="5"/>
  </si>
  <si>
    <t>平成30年12月4日(第522報)</t>
  </si>
  <si>
    <t>&lt;0.663</t>
  </si>
  <si>
    <t>平成30年11月8日(第515報)</t>
  </si>
  <si>
    <t>&lt;0.909</t>
  </si>
  <si>
    <t>&lt;0.704</t>
  </si>
  <si>
    <t>&lt;0.837</t>
  </si>
  <si>
    <t>平成30年10月30日(第510報)</t>
    <phoneticPr fontId="16"/>
  </si>
  <si>
    <t>&lt;0.729</t>
  </si>
  <si>
    <t>&lt;0.752</t>
  </si>
  <si>
    <t>&lt;1.45</t>
  </si>
  <si>
    <t>平成30年10月12日(第504報)</t>
    <phoneticPr fontId="16"/>
  </si>
  <si>
    <t>平成30年9月20日(第499報)</t>
    <phoneticPr fontId="16"/>
  </si>
  <si>
    <t>平成30年4月17日(第482報)</t>
    <phoneticPr fontId="5"/>
  </si>
  <si>
    <t>山武市</t>
    <rPh sb="0" eb="2">
      <t>サンム</t>
    </rPh>
    <phoneticPr fontId="5"/>
  </si>
  <si>
    <t>&lt;0.665</t>
    <phoneticPr fontId="5"/>
  </si>
  <si>
    <t>柏市</t>
    <rPh sb="0" eb="2">
      <t>カシワシ</t>
    </rPh>
    <phoneticPr fontId="5"/>
  </si>
  <si>
    <t>平成27年7月14日(第238報)</t>
    <rPh sb="0" eb="2">
      <t>ヘイセイ</t>
    </rPh>
    <rPh sb="4" eb="5">
      <t>ネン</t>
    </rPh>
    <rPh sb="6" eb="7">
      <t>ガツ</t>
    </rPh>
    <rPh sb="9" eb="10">
      <t>ニチ</t>
    </rPh>
    <rPh sb="11" eb="12">
      <t>ダイ</t>
    </rPh>
    <rPh sb="15" eb="16">
      <t>ホウ</t>
    </rPh>
    <phoneticPr fontId="5"/>
  </si>
  <si>
    <t>&lt;4.62</t>
    <phoneticPr fontId="5"/>
  </si>
  <si>
    <t>平成27年3月10日(第210報)</t>
    <phoneticPr fontId="5"/>
  </si>
  <si>
    <t>平成26年12月4日(第187報)</t>
    <phoneticPr fontId="5"/>
  </si>
  <si>
    <t>&lt;8.93</t>
    <phoneticPr fontId="5"/>
  </si>
  <si>
    <t>平成26年9月30日(第167報)</t>
    <phoneticPr fontId="5"/>
  </si>
  <si>
    <t>&lt;1.50</t>
  </si>
  <si>
    <t>平成25年11月6日(第107報)</t>
    <rPh sb="0" eb="2">
      <t>ヘイセイ</t>
    </rPh>
    <rPh sb="4" eb="5">
      <t>ネン</t>
    </rPh>
    <rPh sb="7" eb="8">
      <t>ガツ</t>
    </rPh>
    <rPh sb="9" eb="10">
      <t>カ</t>
    </rPh>
    <rPh sb="11" eb="12">
      <t>ダイ</t>
    </rPh>
    <rPh sb="15" eb="16">
      <t>ホウ</t>
    </rPh>
    <phoneticPr fontId="5"/>
  </si>
  <si>
    <t>平成25年10月29日(第105報)</t>
    <rPh sb="0" eb="2">
      <t>ヘイセイ</t>
    </rPh>
    <rPh sb="4" eb="5">
      <t>ネン</t>
    </rPh>
    <rPh sb="7" eb="8">
      <t>ガツ</t>
    </rPh>
    <rPh sb="10" eb="11">
      <t>ニチ</t>
    </rPh>
    <rPh sb="12" eb="13">
      <t>ダイ</t>
    </rPh>
    <rPh sb="16" eb="17">
      <t>ホウ</t>
    </rPh>
    <phoneticPr fontId="5"/>
  </si>
  <si>
    <t>平成25年10月17日(第103報)</t>
    <rPh sb="0" eb="2">
      <t>ヘイセイ</t>
    </rPh>
    <rPh sb="4" eb="5">
      <t>ネン</t>
    </rPh>
    <rPh sb="7" eb="8">
      <t>ガツ</t>
    </rPh>
    <rPh sb="10" eb="11">
      <t>ニチ</t>
    </rPh>
    <rPh sb="12" eb="13">
      <t>ダイ</t>
    </rPh>
    <rPh sb="16" eb="17">
      <t>ホウ</t>
    </rPh>
    <phoneticPr fontId="5"/>
  </si>
  <si>
    <t>平成25年10月10日(第102報)</t>
  </si>
  <si>
    <t>長柄町</t>
    <rPh sb="0" eb="3">
      <t>ナガエチョウ</t>
    </rPh>
    <phoneticPr fontId="5"/>
  </si>
  <si>
    <t>平成25年10月1日(第99報)</t>
    <rPh sb="0" eb="2">
      <t>ヘイセイ</t>
    </rPh>
    <rPh sb="4" eb="5">
      <t>ネン</t>
    </rPh>
    <rPh sb="7" eb="8">
      <t>ガツ</t>
    </rPh>
    <rPh sb="9" eb="10">
      <t>ニチ</t>
    </rPh>
    <rPh sb="11" eb="12">
      <t>ダイ</t>
    </rPh>
    <rPh sb="14" eb="15">
      <t>ホウ</t>
    </rPh>
    <phoneticPr fontId="5"/>
  </si>
  <si>
    <t>H.25.9.25</t>
    <phoneticPr fontId="5"/>
  </si>
  <si>
    <t>平成25年9月19日(第97報)</t>
  </si>
  <si>
    <t>平成25年9月12日(第96報)</t>
    <rPh sb="0" eb="2">
      <t>ヘイセイ</t>
    </rPh>
    <rPh sb="4" eb="5">
      <t>ネン</t>
    </rPh>
    <rPh sb="6" eb="7">
      <t>ガツ</t>
    </rPh>
    <rPh sb="9" eb="10">
      <t>ニチ</t>
    </rPh>
    <rPh sb="11" eb="12">
      <t>ダイ</t>
    </rPh>
    <rPh sb="14" eb="15">
      <t>ホウ</t>
    </rPh>
    <phoneticPr fontId="5"/>
  </si>
  <si>
    <t>&lt;0.819</t>
    <phoneticPr fontId="5"/>
  </si>
  <si>
    <t>平成25年8月29日(第95報)</t>
  </si>
  <si>
    <t>平成25年3月26日(第83報)</t>
  </si>
  <si>
    <t>平成24年12月26日(第74報)</t>
  </si>
  <si>
    <t>平成24年10月16日(第55報)</t>
    <rPh sb="0" eb="2">
      <t>ヘイセイ</t>
    </rPh>
    <rPh sb="4" eb="5">
      <t>ネン</t>
    </rPh>
    <rPh sb="7" eb="8">
      <t>ガツ</t>
    </rPh>
    <rPh sb="10" eb="11">
      <t>ニチ</t>
    </rPh>
    <rPh sb="12" eb="13">
      <t>ダイ</t>
    </rPh>
    <rPh sb="15" eb="16">
      <t>ホウ</t>
    </rPh>
    <phoneticPr fontId="5"/>
  </si>
  <si>
    <t>平成24年6月19日(第51報)</t>
    <rPh sb="0" eb="2">
      <t>ヘイセイ</t>
    </rPh>
    <rPh sb="4" eb="5">
      <t>ネン</t>
    </rPh>
    <rPh sb="6" eb="7">
      <t>ガツ</t>
    </rPh>
    <rPh sb="9" eb="10">
      <t>ニチ</t>
    </rPh>
    <rPh sb="11" eb="12">
      <t>ダイ</t>
    </rPh>
    <rPh sb="14" eb="15">
      <t>ホウ</t>
    </rPh>
    <phoneticPr fontId="5"/>
  </si>
  <si>
    <t>平成24年6月12日(第50報)</t>
    <rPh sb="0" eb="2">
      <t>ヘイセイ</t>
    </rPh>
    <rPh sb="4" eb="5">
      <t>ネン</t>
    </rPh>
    <rPh sb="6" eb="7">
      <t>ガツ</t>
    </rPh>
    <rPh sb="9" eb="10">
      <t>ニチ</t>
    </rPh>
    <rPh sb="11" eb="12">
      <t>ダイ</t>
    </rPh>
    <rPh sb="14" eb="15">
      <t>ホウ</t>
    </rPh>
    <phoneticPr fontId="5"/>
  </si>
  <si>
    <t>平成24年6月5日(第49報)</t>
    <rPh sb="0" eb="2">
      <t>ヘイセイ</t>
    </rPh>
    <rPh sb="4" eb="5">
      <t>ネン</t>
    </rPh>
    <rPh sb="6" eb="7">
      <t>ガツ</t>
    </rPh>
    <rPh sb="8" eb="9">
      <t>ニチ</t>
    </rPh>
    <rPh sb="10" eb="11">
      <t>ダイ</t>
    </rPh>
    <rPh sb="13" eb="14">
      <t>ホウ</t>
    </rPh>
    <phoneticPr fontId="5"/>
  </si>
  <si>
    <t>平成24年5月22日(第46報)</t>
  </si>
  <si>
    <t>菌床しいたけ(施設栽培)</t>
    <rPh sb="0" eb="2">
      <t>キンショウ</t>
    </rPh>
    <rPh sb="7" eb="9">
      <t>シセツ</t>
    </rPh>
    <rPh sb="9" eb="11">
      <t>サイバイ</t>
    </rPh>
    <phoneticPr fontId="5"/>
  </si>
  <si>
    <t>平成25年10月24日(第104報)</t>
    <rPh sb="0" eb="2">
      <t>ヘイセイ</t>
    </rPh>
    <rPh sb="4" eb="5">
      <t>ネン</t>
    </rPh>
    <rPh sb="7" eb="8">
      <t>ガツ</t>
    </rPh>
    <rPh sb="10" eb="11">
      <t>カ</t>
    </rPh>
    <rPh sb="12" eb="13">
      <t>ダイ</t>
    </rPh>
    <rPh sb="16" eb="17">
      <t>ホウ</t>
    </rPh>
    <phoneticPr fontId="5"/>
  </si>
  <si>
    <t>平成25年10月17日(第103報)</t>
  </si>
  <si>
    <t>平成25年8月22日(第94報)</t>
  </si>
  <si>
    <t>平成24年12月26日(第74報)</t>
    <rPh sb="0" eb="2">
      <t>ヘイセイ</t>
    </rPh>
    <rPh sb="4" eb="5">
      <t>ネン</t>
    </rPh>
    <rPh sb="7" eb="8">
      <t>ガツ</t>
    </rPh>
    <rPh sb="10" eb="11">
      <t>ニチ</t>
    </rPh>
    <rPh sb="12" eb="13">
      <t>ダイ</t>
    </rPh>
    <rPh sb="15" eb="16">
      <t>ホウ</t>
    </rPh>
    <phoneticPr fontId="5"/>
  </si>
  <si>
    <t>平成24年12月20日(第73報)</t>
    <rPh sb="0" eb="2">
      <t>ヘイセイ</t>
    </rPh>
    <rPh sb="4" eb="5">
      <t>ネン</t>
    </rPh>
    <rPh sb="7" eb="8">
      <t>ガツ</t>
    </rPh>
    <rPh sb="10" eb="11">
      <t>ニチ</t>
    </rPh>
    <rPh sb="12" eb="13">
      <t>ダイ</t>
    </rPh>
    <rPh sb="15" eb="16">
      <t>ホウ</t>
    </rPh>
    <phoneticPr fontId="5"/>
  </si>
  <si>
    <t>大網白里市</t>
    <phoneticPr fontId="5"/>
  </si>
  <si>
    <t>平成24年6月26日(第52報)</t>
    <rPh sb="0" eb="2">
      <t>ヘイセイ</t>
    </rPh>
    <rPh sb="4" eb="5">
      <t>ネン</t>
    </rPh>
    <rPh sb="6" eb="7">
      <t>ガツ</t>
    </rPh>
    <rPh sb="9" eb="10">
      <t>ニチ</t>
    </rPh>
    <rPh sb="11" eb="12">
      <t>ダイ</t>
    </rPh>
    <rPh sb="14" eb="15">
      <t>ホウ</t>
    </rPh>
    <phoneticPr fontId="5"/>
  </si>
  <si>
    <t>原木なめこ（露地栽培）</t>
    <rPh sb="0" eb="2">
      <t>バラキ</t>
    </rPh>
    <rPh sb="6" eb="8">
      <t>ロジ</t>
    </rPh>
    <rPh sb="8" eb="10">
      <t>サイバイ</t>
    </rPh>
    <phoneticPr fontId="5"/>
  </si>
  <si>
    <t>平成26年11月28日(第185報)</t>
    <phoneticPr fontId="5"/>
  </si>
  <si>
    <t>&lt;3.65</t>
    <phoneticPr fontId="5"/>
  </si>
  <si>
    <t>菌床なめこ(施設栽培)</t>
    <rPh sb="0" eb="1">
      <t>キン</t>
    </rPh>
    <rPh sb="1" eb="2">
      <t>トコ</t>
    </rPh>
    <rPh sb="6" eb="8">
      <t>シセツ</t>
    </rPh>
    <rPh sb="8" eb="10">
      <t>サイバイ</t>
    </rPh>
    <phoneticPr fontId="5"/>
  </si>
  <si>
    <t>&lt;1.05</t>
    <phoneticPr fontId="5"/>
  </si>
  <si>
    <t>菌床なめこ</t>
    <rPh sb="0" eb="2">
      <t>キントコ</t>
    </rPh>
    <phoneticPr fontId="5"/>
  </si>
  <si>
    <t>菌床まいたけ(施設栽培)</t>
    <rPh sb="0" eb="1">
      <t>キン</t>
    </rPh>
    <rPh sb="1" eb="2">
      <t>ショウ</t>
    </rPh>
    <rPh sb="7" eb="9">
      <t>シセツ</t>
    </rPh>
    <rPh sb="9" eb="11">
      <t>サイバイ</t>
    </rPh>
    <phoneticPr fontId="5"/>
  </si>
  <si>
    <t>&lt;1.69</t>
  </si>
  <si>
    <t>平成25年8月29日(第95報)</t>
    <rPh sb="0" eb="2">
      <t>ヘイセイ</t>
    </rPh>
    <rPh sb="4" eb="5">
      <t>ネン</t>
    </rPh>
    <rPh sb="6" eb="7">
      <t>ガツ</t>
    </rPh>
    <rPh sb="9" eb="10">
      <t>ニチ</t>
    </rPh>
    <rPh sb="11" eb="12">
      <t>ダイ</t>
    </rPh>
    <rPh sb="14" eb="15">
      <t>ホウ</t>
    </rPh>
    <phoneticPr fontId="5"/>
  </si>
  <si>
    <t>&lt;0.892</t>
  </si>
  <si>
    <t>原木ひらたけ（露地栽培）</t>
    <rPh sb="0" eb="2">
      <t>ゲンボク</t>
    </rPh>
    <rPh sb="7" eb="9">
      <t>ロジ</t>
    </rPh>
    <rPh sb="9" eb="11">
      <t>サイバイ</t>
    </rPh>
    <phoneticPr fontId="5"/>
  </si>
  <si>
    <t>平成26年11月5日(第180報)</t>
    <phoneticPr fontId="5"/>
  </si>
  <si>
    <t>平成26年9月25日(第165報)</t>
    <phoneticPr fontId="5"/>
  </si>
  <si>
    <t>平成24年11月20日(第64報)</t>
    <rPh sb="0" eb="2">
      <t>ヘイセイ</t>
    </rPh>
    <rPh sb="4" eb="5">
      <t>ネン</t>
    </rPh>
    <rPh sb="7" eb="8">
      <t>ガツ</t>
    </rPh>
    <rPh sb="10" eb="11">
      <t>ニチ</t>
    </rPh>
    <rPh sb="12" eb="13">
      <t>ダイ</t>
    </rPh>
    <rPh sb="15" eb="16">
      <t>ホウ</t>
    </rPh>
    <phoneticPr fontId="5"/>
  </si>
  <si>
    <t>菌床ひらたけ(施設栽培)</t>
    <rPh sb="0" eb="1">
      <t>キン</t>
    </rPh>
    <rPh sb="1" eb="2">
      <t>ショウ</t>
    </rPh>
    <rPh sb="7" eb="9">
      <t>シセツ</t>
    </rPh>
    <rPh sb="9" eb="11">
      <t>サイバイ</t>
    </rPh>
    <phoneticPr fontId="5"/>
  </si>
  <si>
    <t>&lt;0.864</t>
  </si>
  <si>
    <t>原木まいたけ(露地栽培)</t>
    <rPh sb="0" eb="2">
      <t>ゲンボク</t>
    </rPh>
    <rPh sb="7" eb="9">
      <t>ロジ</t>
    </rPh>
    <rPh sb="9" eb="11">
      <t>サイバイ</t>
    </rPh>
    <phoneticPr fontId="5"/>
  </si>
  <si>
    <t>平成26年10月2日(第169報)</t>
    <rPh sb="0" eb="2">
      <t>ヘイセイ</t>
    </rPh>
    <rPh sb="4" eb="5">
      <t>ネン</t>
    </rPh>
    <rPh sb="7" eb="8">
      <t>ガツ</t>
    </rPh>
    <rPh sb="9" eb="10">
      <t>ニチ</t>
    </rPh>
    <rPh sb="11" eb="12">
      <t>ダイ</t>
    </rPh>
    <rPh sb="15" eb="16">
      <t>ホウ</t>
    </rPh>
    <phoneticPr fontId="5"/>
  </si>
  <si>
    <t>平成26年9月30日(第167報)</t>
    <rPh sb="0" eb="2">
      <t>ヘイセイ</t>
    </rPh>
    <rPh sb="4" eb="5">
      <t>ネン</t>
    </rPh>
    <rPh sb="6" eb="7">
      <t>ガツ</t>
    </rPh>
    <rPh sb="9" eb="10">
      <t>ニチ</t>
    </rPh>
    <rPh sb="11" eb="12">
      <t>ダイ</t>
    </rPh>
    <rPh sb="15" eb="16">
      <t>ホウ</t>
    </rPh>
    <phoneticPr fontId="5"/>
  </si>
  <si>
    <t>令和4年3月24日(第815報)</t>
    <phoneticPr fontId="5"/>
  </si>
  <si>
    <t>&lt;0.954</t>
    <phoneticPr fontId="5"/>
  </si>
  <si>
    <t>&lt;0.914</t>
  </si>
  <si>
    <t>&lt;1.31</t>
  </si>
  <si>
    <t>&lt;0.934</t>
  </si>
  <si>
    <t>&lt;0.695</t>
  </si>
  <si>
    <t>&lt;0.678</t>
    <phoneticPr fontId="5"/>
  </si>
  <si>
    <t>&lt;0.987</t>
    <phoneticPr fontId="5"/>
  </si>
  <si>
    <t>令和3年3月30日(第733報)</t>
    <rPh sb="0" eb="2">
      <t>レイワ</t>
    </rPh>
    <rPh sb="3" eb="4">
      <t>ネン</t>
    </rPh>
    <rPh sb="5" eb="6">
      <t>ガツ</t>
    </rPh>
    <rPh sb="8" eb="9">
      <t>ニチ</t>
    </rPh>
    <rPh sb="10" eb="11">
      <t>ダイ</t>
    </rPh>
    <rPh sb="14" eb="15">
      <t>ホウ</t>
    </rPh>
    <phoneticPr fontId="16"/>
  </si>
  <si>
    <t>&lt;0.938</t>
  </si>
  <si>
    <t>令和3年3月18日(第728報)</t>
    <rPh sb="0" eb="2">
      <t>レイワ</t>
    </rPh>
    <rPh sb="3" eb="4">
      <t>ネン</t>
    </rPh>
    <rPh sb="5" eb="6">
      <t>ガツ</t>
    </rPh>
    <rPh sb="8" eb="9">
      <t>ニチ</t>
    </rPh>
    <rPh sb="10" eb="11">
      <t>ダイ</t>
    </rPh>
    <rPh sb="14" eb="15">
      <t>ホウ</t>
    </rPh>
    <phoneticPr fontId="16"/>
  </si>
  <si>
    <t>令和3年3月11日(第723報)</t>
    <rPh sb="0" eb="2">
      <t>レイワ</t>
    </rPh>
    <phoneticPr fontId="16"/>
  </si>
  <si>
    <t>令和3年3月9日(第722報)</t>
    <rPh sb="0" eb="2">
      <t>レイワ</t>
    </rPh>
    <phoneticPr fontId="16"/>
  </si>
  <si>
    <t>令和2年6月11日(第668報)</t>
    <phoneticPr fontId="16"/>
  </si>
  <si>
    <t>令和2年5月14日(第663報)</t>
    <rPh sb="0" eb="2">
      <t>レイワ</t>
    </rPh>
    <phoneticPr fontId="16"/>
  </si>
  <si>
    <t>&lt;0.963</t>
    <phoneticPr fontId="5"/>
  </si>
  <si>
    <t>白井市</t>
    <rPh sb="0" eb="2">
      <t>シロイ</t>
    </rPh>
    <phoneticPr fontId="16"/>
  </si>
  <si>
    <t>令和2年5月8日(第661報)</t>
    <rPh sb="0" eb="2">
      <t>レイワ</t>
    </rPh>
    <phoneticPr fontId="16"/>
  </si>
  <si>
    <t>&lt;0.801</t>
    <phoneticPr fontId="16"/>
  </si>
  <si>
    <t>令和2年4月23日(第658報)</t>
  </si>
  <si>
    <t>&lt;0.978</t>
    <phoneticPr fontId="5"/>
  </si>
  <si>
    <t>&lt;1.8</t>
  </si>
  <si>
    <t>&lt;0.820</t>
  </si>
  <si>
    <t>令和2年4月9日(第654報)</t>
    <rPh sb="0" eb="2">
      <t>レイワ</t>
    </rPh>
    <phoneticPr fontId="16"/>
  </si>
  <si>
    <t>&lt;0.929</t>
  </si>
  <si>
    <t>&lt;0.904</t>
  </si>
  <si>
    <t>&lt;0.679</t>
  </si>
  <si>
    <t>令和2年4月3日(第651報)</t>
    <phoneticPr fontId="5"/>
  </si>
  <si>
    <t>令和2年3月25日(第646報)</t>
    <rPh sb="0" eb="2">
      <t>レイワ</t>
    </rPh>
    <phoneticPr fontId="16"/>
  </si>
  <si>
    <t>令和2年3月18日(第642報)</t>
    <phoneticPr fontId="5"/>
  </si>
  <si>
    <t>令和2年3月13日(第640報)</t>
    <phoneticPr fontId="5"/>
  </si>
  <si>
    <t>令和2年3月11日(第638報)</t>
    <rPh sb="0" eb="2">
      <t>レイワ</t>
    </rPh>
    <phoneticPr fontId="16"/>
  </si>
  <si>
    <t>令和2年3月10日(第637報)</t>
    <phoneticPr fontId="5"/>
  </si>
  <si>
    <t>&lt;0.985</t>
    <phoneticPr fontId="5"/>
  </si>
  <si>
    <t>令和2年1月24日(第619報)</t>
  </si>
  <si>
    <t>令和2年1月10日(第615報)</t>
  </si>
  <si>
    <t>勝浦市</t>
    <rPh sb="0" eb="2">
      <t>カツウラ</t>
    </rPh>
    <rPh sb="2" eb="3">
      <t>シ</t>
    </rPh>
    <phoneticPr fontId="5"/>
  </si>
  <si>
    <t>令和元年12月3日(第605報)</t>
    <phoneticPr fontId="5"/>
  </si>
  <si>
    <t>令和元年5月16日(第567報)</t>
    <phoneticPr fontId="5"/>
  </si>
  <si>
    <t>&lt;0.834</t>
  </si>
  <si>
    <t>&lt;0.950</t>
  </si>
  <si>
    <t>&lt;0.818</t>
  </si>
  <si>
    <t>&lt;0.792</t>
  </si>
  <si>
    <t>&lt;0.647</t>
  </si>
  <si>
    <t>&lt;0.825</t>
  </si>
  <si>
    <t>平成31年4月19日(第562報)</t>
    <phoneticPr fontId="5"/>
  </si>
  <si>
    <t>&lt;0.730</t>
  </si>
  <si>
    <t>平成31年4月11日(第559報)</t>
    <phoneticPr fontId="5"/>
  </si>
  <si>
    <t>平成31年4月9日(第557報)</t>
    <phoneticPr fontId="5"/>
  </si>
  <si>
    <t>&lt;0.883</t>
  </si>
  <si>
    <t>&lt;0.925</t>
  </si>
  <si>
    <t>平成31年4月5日(第556報)</t>
    <phoneticPr fontId="5"/>
  </si>
  <si>
    <t>平成31年4月4日(第555報)</t>
    <phoneticPr fontId="16"/>
  </si>
  <si>
    <t>&lt;0.964</t>
  </si>
  <si>
    <t>平成31年3月12日(第542報)</t>
    <rPh sb="9" eb="10">
      <t>ニチ</t>
    </rPh>
    <rPh sb="15" eb="16">
      <t>ポウ</t>
    </rPh>
    <phoneticPr fontId="16"/>
  </si>
  <si>
    <t>平成31年3月7日(第540報)</t>
    <phoneticPr fontId="5"/>
  </si>
  <si>
    <t>平成31年2月28日(第537報)</t>
    <phoneticPr fontId="5"/>
  </si>
  <si>
    <t>平成30年12月20日(第527報)</t>
  </si>
  <si>
    <t>平成30年11月29日(第521報)</t>
  </si>
  <si>
    <t>&lt;0.796</t>
  </si>
  <si>
    <t>&lt;0.767</t>
  </si>
  <si>
    <t>&lt;0.778</t>
  </si>
  <si>
    <t>&lt;0.859</t>
  </si>
  <si>
    <t>平成30年4月11日(第479報)</t>
    <rPh sb="0" eb="2">
      <t>ヘイセイ</t>
    </rPh>
    <rPh sb="4" eb="5">
      <t>ネン</t>
    </rPh>
    <rPh sb="6" eb="7">
      <t>ガツ</t>
    </rPh>
    <rPh sb="9" eb="10">
      <t>ニチ</t>
    </rPh>
    <rPh sb="11" eb="12">
      <t>ダイ</t>
    </rPh>
    <rPh sb="15" eb="16">
      <t>ホウ</t>
    </rPh>
    <phoneticPr fontId="5"/>
  </si>
  <si>
    <t>&lt;0.888</t>
  </si>
  <si>
    <t>&lt;0.712</t>
  </si>
  <si>
    <t>&lt;0.985</t>
  </si>
  <si>
    <t>&lt;0.664</t>
  </si>
  <si>
    <t>&lt;0.849</t>
  </si>
  <si>
    <t>&lt;0.975</t>
  </si>
  <si>
    <t>&lt;0.972</t>
    <phoneticPr fontId="5"/>
  </si>
  <si>
    <t>南房総市</t>
    <rPh sb="0" eb="4">
      <t>ミナミボウソウシ</t>
    </rPh>
    <phoneticPr fontId="5"/>
  </si>
  <si>
    <t>長生村</t>
    <rPh sb="0" eb="3">
      <t>チョウセイソン</t>
    </rPh>
    <phoneticPr fontId="5"/>
  </si>
  <si>
    <t>横芝光町</t>
    <rPh sb="0" eb="4">
      <t>ヨコシバヒカリマチ</t>
    </rPh>
    <phoneticPr fontId="5"/>
  </si>
  <si>
    <t>&lt;2.75</t>
    <phoneticPr fontId="5"/>
  </si>
  <si>
    <t>&lt;3.46</t>
    <phoneticPr fontId="5"/>
  </si>
  <si>
    <t>&lt;7.39</t>
    <phoneticPr fontId="5"/>
  </si>
  <si>
    <t>大網白里市</t>
    <rPh sb="0" eb="5">
      <t>オオアミシラサトシ</t>
    </rPh>
    <phoneticPr fontId="5"/>
  </si>
  <si>
    <t>&lt;3.85</t>
    <phoneticPr fontId="5"/>
  </si>
  <si>
    <t>&lt;4.16</t>
    <phoneticPr fontId="5"/>
  </si>
  <si>
    <t>&lt;8.0</t>
    <phoneticPr fontId="5"/>
  </si>
  <si>
    <t>&lt;6.08</t>
    <phoneticPr fontId="5"/>
  </si>
  <si>
    <t>&lt;3.96</t>
    <phoneticPr fontId="5"/>
  </si>
  <si>
    <t>&lt;8.3</t>
    <phoneticPr fontId="5"/>
  </si>
  <si>
    <t>&lt;8.4</t>
    <phoneticPr fontId="5"/>
  </si>
  <si>
    <t>&lt;4.92</t>
    <phoneticPr fontId="5"/>
  </si>
  <si>
    <t>&lt;8.8</t>
    <phoneticPr fontId="5"/>
  </si>
  <si>
    <t>一宮町</t>
    <rPh sb="0" eb="3">
      <t>イチノミヤマチ</t>
    </rPh>
    <phoneticPr fontId="5"/>
  </si>
  <si>
    <t>白子町</t>
    <rPh sb="0" eb="3">
      <t>シラコマチ</t>
    </rPh>
    <phoneticPr fontId="5"/>
  </si>
  <si>
    <t>平成26年3月11日(第126報)</t>
    <phoneticPr fontId="5"/>
  </si>
  <si>
    <t>平成26年2月27日(第124報)</t>
    <rPh sb="0" eb="2">
      <t>ヘイセイ</t>
    </rPh>
    <rPh sb="4" eb="5">
      <t>ネン</t>
    </rPh>
    <rPh sb="6" eb="7">
      <t>ガツ</t>
    </rPh>
    <rPh sb="9" eb="10">
      <t>ニチ</t>
    </rPh>
    <rPh sb="11" eb="12">
      <t>ダイ</t>
    </rPh>
    <rPh sb="15" eb="16">
      <t>ホウ</t>
    </rPh>
    <phoneticPr fontId="5"/>
  </si>
  <si>
    <t>酒々井町</t>
    <rPh sb="0" eb="4">
      <t>シスイマチ</t>
    </rPh>
    <phoneticPr fontId="5"/>
  </si>
  <si>
    <t>長生村</t>
    <rPh sb="0" eb="3">
      <t>チョウセイソン</t>
    </rPh>
    <phoneticPr fontId="5"/>
  </si>
  <si>
    <t>平成25年4月3日(第85報)</t>
  </si>
  <si>
    <t>平成24年4月20日(第39報)</t>
    <rPh sb="0" eb="2">
      <t>ヘイセイ</t>
    </rPh>
    <rPh sb="4" eb="5">
      <t>ネン</t>
    </rPh>
    <rPh sb="6" eb="7">
      <t>ガツ</t>
    </rPh>
    <rPh sb="9" eb="10">
      <t>ニチ</t>
    </rPh>
    <rPh sb="11" eb="12">
      <t>ダイ</t>
    </rPh>
    <rPh sb="14" eb="15">
      <t>ホウ</t>
    </rPh>
    <phoneticPr fontId="5"/>
  </si>
  <si>
    <t>平成24年4月18日(第37報)</t>
    <rPh sb="0" eb="2">
      <t>ヘイセイ</t>
    </rPh>
    <rPh sb="4" eb="5">
      <t>ネン</t>
    </rPh>
    <rPh sb="6" eb="7">
      <t>ガツ</t>
    </rPh>
    <rPh sb="9" eb="10">
      <t>ニチ</t>
    </rPh>
    <rPh sb="11" eb="12">
      <t>ダイ</t>
    </rPh>
    <rPh sb="14" eb="15">
      <t>ホウ</t>
    </rPh>
    <phoneticPr fontId="5"/>
  </si>
  <si>
    <t>御宿町</t>
    <rPh sb="0" eb="3">
      <t>オンジュクマチ</t>
    </rPh>
    <phoneticPr fontId="5"/>
  </si>
  <si>
    <t>平成24年4月10日(第32報)</t>
    <rPh sb="0" eb="2">
      <t>ヘイセイ</t>
    </rPh>
    <rPh sb="4" eb="5">
      <t>ネン</t>
    </rPh>
    <rPh sb="6" eb="7">
      <t>ガツ</t>
    </rPh>
    <rPh sb="9" eb="10">
      <t>ニチ</t>
    </rPh>
    <rPh sb="11" eb="12">
      <t>ダイ</t>
    </rPh>
    <rPh sb="14" eb="15">
      <t>ホウ</t>
    </rPh>
    <phoneticPr fontId="5"/>
  </si>
  <si>
    <t>平成24年4月4日(第28報)</t>
    <rPh sb="0" eb="2">
      <t>ヘイセイ</t>
    </rPh>
    <rPh sb="4" eb="5">
      <t>ネン</t>
    </rPh>
    <rPh sb="6" eb="7">
      <t>ガツ</t>
    </rPh>
    <rPh sb="8" eb="9">
      <t>ニチ</t>
    </rPh>
    <rPh sb="10" eb="11">
      <t>ダイ</t>
    </rPh>
    <rPh sb="13" eb="14">
      <t>ホウ</t>
    </rPh>
    <phoneticPr fontId="5"/>
  </si>
  <si>
    <t>平成24年3月13日(第20報)</t>
    <rPh sb="0" eb="2">
      <t>ヘイセイ</t>
    </rPh>
    <rPh sb="4" eb="5">
      <t>ネン</t>
    </rPh>
    <rPh sb="6" eb="7">
      <t>ガツ</t>
    </rPh>
    <rPh sb="9" eb="10">
      <t>ニチ</t>
    </rPh>
    <rPh sb="11" eb="12">
      <t>ダイ</t>
    </rPh>
    <rPh sb="14" eb="15">
      <t>ホウ</t>
    </rPh>
    <phoneticPr fontId="5"/>
  </si>
  <si>
    <t>野生きのこ</t>
    <rPh sb="0" eb="2">
      <t>ヤセイ</t>
    </rPh>
    <phoneticPr fontId="5"/>
  </si>
  <si>
    <t>ぎんなん</t>
    <phoneticPr fontId="5"/>
  </si>
  <si>
    <t>平成25年12月19日(第120報)</t>
    <rPh sb="0" eb="2">
      <t>ヘイセイ</t>
    </rPh>
    <rPh sb="4" eb="5">
      <t>ネン</t>
    </rPh>
    <rPh sb="7" eb="8">
      <t>ガツ</t>
    </rPh>
    <rPh sb="10" eb="11">
      <t>ニチ</t>
    </rPh>
    <rPh sb="12" eb="13">
      <t>ダイ</t>
    </rPh>
    <rPh sb="16" eb="17">
      <t>ホウ</t>
    </rPh>
    <phoneticPr fontId="5"/>
  </si>
  <si>
    <t>平成25年10月10日(第102報)</t>
    <rPh sb="0" eb="2">
      <t>ヘイセイ</t>
    </rPh>
    <rPh sb="4" eb="5">
      <t>ネン</t>
    </rPh>
    <rPh sb="7" eb="8">
      <t>ガツ</t>
    </rPh>
    <rPh sb="10" eb="11">
      <t>カ</t>
    </rPh>
    <rPh sb="12" eb="13">
      <t>ダイ</t>
    </rPh>
    <rPh sb="16" eb="17">
      <t>ホウ</t>
    </rPh>
    <phoneticPr fontId="5"/>
  </si>
  <si>
    <t>平成25年8月29日(第95報)</t>
    <rPh sb="11" eb="12">
      <t>ダイ</t>
    </rPh>
    <rPh sb="14" eb="15">
      <t>ホウ</t>
    </rPh>
    <phoneticPr fontId="5"/>
  </si>
  <si>
    <t>平成24年10月23日(第57報)</t>
    <rPh sb="0" eb="2">
      <t>ヘイセイ</t>
    </rPh>
    <rPh sb="4" eb="5">
      <t>ネン</t>
    </rPh>
    <rPh sb="7" eb="8">
      <t>ガツ</t>
    </rPh>
    <rPh sb="10" eb="11">
      <t>ニチ</t>
    </rPh>
    <rPh sb="12" eb="13">
      <t>ダイ</t>
    </rPh>
    <rPh sb="15" eb="16">
      <t>ホウ</t>
    </rPh>
    <phoneticPr fontId="5"/>
  </si>
  <si>
    <t>平成24年10月10日(第54報)</t>
    <rPh sb="0" eb="2">
      <t>ヘイセイ</t>
    </rPh>
    <rPh sb="4" eb="5">
      <t>ネン</t>
    </rPh>
    <rPh sb="7" eb="8">
      <t>ガツ</t>
    </rPh>
    <rPh sb="10" eb="11">
      <t>ニチ</t>
    </rPh>
    <rPh sb="12" eb="13">
      <t>ダイ</t>
    </rPh>
    <rPh sb="15" eb="16">
      <t>ホウ</t>
    </rPh>
    <phoneticPr fontId="5"/>
  </si>
  <si>
    <t>&lt;20</t>
    <phoneticPr fontId="5"/>
  </si>
  <si>
    <t>平成24年5月2日(第43報)</t>
    <rPh sb="0" eb="2">
      <t>ヘイセイ</t>
    </rPh>
    <rPh sb="4" eb="5">
      <t>ネン</t>
    </rPh>
    <rPh sb="6" eb="7">
      <t>ガツ</t>
    </rPh>
    <rPh sb="8" eb="9">
      <t>ニチ</t>
    </rPh>
    <rPh sb="10" eb="11">
      <t>ダイ</t>
    </rPh>
    <rPh sb="13" eb="14">
      <t>ホウ</t>
    </rPh>
    <phoneticPr fontId="5"/>
  </si>
  <si>
    <t>&lt;1.64</t>
    <phoneticPr fontId="5"/>
  </si>
  <si>
    <t>&lt;1.63</t>
    <phoneticPr fontId="5"/>
  </si>
  <si>
    <t>平成24年4月27日(第42報)</t>
    <rPh sb="0" eb="2">
      <t>ヘイセイ</t>
    </rPh>
    <rPh sb="4" eb="5">
      <t>ネン</t>
    </rPh>
    <rPh sb="6" eb="7">
      <t>ガツ</t>
    </rPh>
    <rPh sb="9" eb="10">
      <t>ニチ</t>
    </rPh>
    <rPh sb="11" eb="12">
      <t>ダイ</t>
    </rPh>
    <rPh sb="14" eb="15">
      <t>ホウ</t>
    </rPh>
    <phoneticPr fontId="5"/>
  </si>
  <si>
    <t>&lt;1.85</t>
    <phoneticPr fontId="5"/>
  </si>
  <si>
    <t>&lt;1.65</t>
    <phoneticPr fontId="5"/>
  </si>
  <si>
    <t>平成24年4月25日(第41報)</t>
    <rPh sb="0" eb="2">
      <t>ヘイセイ</t>
    </rPh>
    <rPh sb="4" eb="5">
      <t>ネン</t>
    </rPh>
    <rPh sb="6" eb="7">
      <t>ガツ</t>
    </rPh>
    <rPh sb="9" eb="10">
      <t>ニチ</t>
    </rPh>
    <rPh sb="11" eb="12">
      <t>ダイ</t>
    </rPh>
    <rPh sb="14" eb="15">
      <t>ホウ</t>
    </rPh>
    <phoneticPr fontId="5"/>
  </si>
  <si>
    <t>&lt;2.92</t>
    <phoneticPr fontId="5"/>
  </si>
  <si>
    <t>&lt;2.87</t>
    <phoneticPr fontId="5"/>
  </si>
  <si>
    <t>&lt;2.31</t>
    <phoneticPr fontId="5"/>
  </si>
  <si>
    <t>&lt;2.26</t>
    <phoneticPr fontId="5"/>
  </si>
  <si>
    <t>&lt;2.35</t>
    <phoneticPr fontId="5"/>
  </si>
  <si>
    <t>平成24年4月24日(第40報)</t>
    <rPh sb="0" eb="2">
      <t>ヘイセイ</t>
    </rPh>
    <rPh sb="4" eb="5">
      <t>ネン</t>
    </rPh>
    <rPh sb="6" eb="7">
      <t>ガツ</t>
    </rPh>
    <rPh sb="9" eb="10">
      <t>ニチ</t>
    </rPh>
    <rPh sb="11" eb="12">
      <t>ダイ</t>
    </rPh>
    <rPh sb="14" eb="15">
      <t>ホウ</t>
    </rPh>
    <phoneticPr fontId="5"/>
  </si>
  <si>
    <t>&lt;2.30</t>
    <phoneticPr fontId="5"/>
  </si>
  <si>
    <t>&lt;2.34</t>
    <phoneticPr fontId="5"/>
  </si>
  <si>
    <t>&lt;1.96</t>
    <phoneticPr fontId="5"/>
  </si>
  <si>
    <t>&lt;2.03</t>
    <phoneticPr fontId="5"/>
  </si>
  <si>
    <t>&lt;2.23</t>
    <phoneticPr fontId="5"/>
  </si>
  <si>
    <t>&lt;2.41</t>
    <phoneticPr fontId="5"/>
  </si>
  <si>
    <t>&lt;1.93</t>
    <phoneticPr fontId="5"/>
  </si>
  <si>
    <t>&lt;2.71</t>
    <phoneticPr fontId="5"/>
  </si>
  <si>
    <t>&lt;2.01</t>
    <phoneticPr fontId="5"/>
  </si>
  <si>
    <t>&lt;1.82</t>
    <phoneticPr fontId="5"/>
  </si>
  <si>
    <t>&lt;2.11</t>
    <phoneticPr fontId="5"/>
  </si>
  <si>
    <t>&lt;1.60</t>
    <phoneticPr fontId="5"/>
  </si>
  <si>
    <t>&lt;2.73</t>
    <phoneticPr fontId="5"/>
  </si>
  <si>
    <t>&lt;3.4</t>
    <phoneticPr fontId="5"/>
  </si>
  <si>
    <t>ふき</t>
    <phoneticPr fontId="5"/>
  </si>
  <si>
    <t>たらのめ</t>
    <phoneticPr fontId="5"/>
  </si>
  <si>
    <t>わらび</t>
    <phoneticPr fontId="5"/>
  </si>
  <si>
    <t>&lt;3.0</t>
    <phoneticPr fontId="5"/>
  </si>
  <si>
    <t>&lt;4.5</t>
    <phoneticPr fontId="5"/>
  </si>
  <si>
    <t>&lt;4.90</t>
    <phoneticPr fontId="5"/>
  </si>
  <si>
    <t>ふきのとう</t>
    <phoneticPr fontId="5"/>
  </si>
  <si>
    <t>&lt;4.1</t>
    <phoneticPr fontId="5"/>
  </si>
  <si>
    <t>&lt;5.0</t>
    <phoneticPr fontId="5"/>
  </si>
  <si>
    <t>&lt;4</t>
    <phoneticPr fontId="5"/>
  </si>
  <si>
    <t>やまもも</t>
    <phoneticPr fontId="5"/>
  </si>
  <si>
    <t>令和4年8月18日(第849報)</t>
    <phoneticPr fontId="16"/>
  </si>
  <si>
    <t>令和4年8月3日(第848報)</t>
    <phoneticPr fontId="16"/>
  </si>
  <si>
    <t>&lt;0.710</t>
    <phoneticPr fontId="16"/>
  </si>
  <si>
    <t>令和4年7月8日(第847報)</t>
    <phoneticPr fontId="16"/>
  </si>
  <si>
    <t>&lt;0.789</t>
    <phoneticPr fontId="16"/>
  </si>
  <si>
    <t>令和4年6月23日(第846報)</t>
    <phoneticPr fontId="16"/>
  </si>
  <si>
    <t>&lt;0.789</t>
  </si>
  <si>
    <t>&lt;0.895</t>
    <phoneticPr fontId="1"/>
  </si>
  <si>
    <t>&lt;0.871</t>
    <phoneticPr fontId="1"/>
  </si>
  <si>
    <t>&lt;0.845</t>
    <phoneticPr fontId="1"/>
  </si>
  <si>
    <t>令和4年9月9日(第850報)</t>
    <phoneticPr fontId="16"/>
  </si>
  <si>
    <t>&lt;0.813</t>
    <phoneticPr fontId="1"/>
  </si>
  <si>
    <t>令和4年9月22日(第851報)</t>
    <phoneticPr fontId="16"/>
  </si>
  <si>
    <t>&lt;0.922</t>
    <phoneticPr fontId="1"/>
  </si>
  <si>
    <t>令和4年9月27日(第852報)</t>
    <phoneticPr fontId="16"/>
  </si>
  <si>
    <t>令和4年9月29日(第853報)</t>
    <phoneticPr fontId="16"/>
  </si>
  <si>
    <t>&lt;0.721</t>
    <phoneticPr fontId="16"/>
  </si>
  <si>
    <t>&lt;0.721</t>
    <phoneticPr fontId="1"/>
  </si>
  <si>
    <t>令和4年10月3日(第854報)</t>
    <phoneticPr fontId="16"/>
  </si>
  <si>
    <t>&lt;1.22</t>
    <phoneticPr fontId="1"/>
  </si>
  <si>
    <t>令和4年10月4日(第855報)</t>
    <phoneticPr fontId="16"/>
  </si>
  <si>
    <t>&lt;0.605</t>
  </si>
  <si>
    <t>&lt;0.605</t>
    <phoneticPr fontId="1"/>
  </si>
  <si>
    <t>&lt;1.38</t>
    <phoneticPr fontId="1"/>
  </si>
  <si>
    <t>令和4年10月5日(第856報)</t>
    <phoneticPr fontId="16"/>
  </si>
  <si>
    <t>&lt;0.833</t>
    <phoneticPr fontId="1"/>
  </si>
  <si>
    <t>令和4年10月6日(第857報)</t>
    <phoneticPr fontId="16"/>
  </si>
  <si>
    <t>&lt;0.805</t>
    <phoneticPr fontId="1"/>
  </si>
  <si>
    <t>&lt;0.743</t>
    <phoneticPr fontId="1"/>
  </si>
  <si>
    <t>&lt;0.679</t>
    <phoneticPr fontId="1"/>
  </si>
  <si>
    <t>&lt;0.794</t>
    <phoneticPr fontId="1"/>
  </si>
  <si>
    <t>&lt;1.5</t>
    <phoneticPr fontId="1"/>
  </si>
  <si>
    <t>令和4年10月13日(第858報)</t>
    <phoneticPr fontId="16"/>
  </si>
  <si>
    <t>&lt;1.23</t>
    <phoneticPr fontId="1"/>
  </si>
  <si>
    <t>&lt;1.05</t>
    <phoneticPr fontId="1"/>
  </si>
  <si>
    <t>令和4年10月18日(第859報)</t>
    <phoneticPr fontId="16"/>
  </si>
  <si>
    <t>&lt;1.18</t>
    <phoneticPr fontId="1"/>
  </si>
  <si>
    <t>&lt;0.770</t>
    <phoneticPr fontId="1"/>
  </si>
  <si>
    <t>令和4年10月19日(第860報)</t>
    <phoneticPr fontId="16"/>
  </si>
  <si>
    <t>&lt;0.746</t>
    <phoneticPr fontId="1"/>
  </si>
  <si>
    <t>&lt;1.24</t>
    <phoneticPr fontId="1"/>
  </si>
  <si>
    <t>令和4年10月20日(第861報)</t>
    <phoneticPr fontId="16"/>
  </si>
  <si>
    <t>&lt;1.22</t>
    <phoneticPr fontId="1"/>
  </si>
  <si>
    <t>&lt;1.19</t>
    <phoneticPr fontId="1"/>
  </si>
  <si>
    <t>&lt;1.03</t>
    <phoneticPr fontId="1"/>
  </si>
  <si>
    <t>&lt;1.14</t>
    <phoneticPr fontId="1"/>
  </si>
  <si>
    <t>令和4年10月21日(第862報)</t>
    <phoneticPr fontId="16"/>
  </si>
  <si>
    <t>&lt;1.39</t>
    <phoneticPr fontId="1"/>
  </si>
  <si>
    <t>&lt;1.36</t>
    <phoneticPr fontId="1"/>
  </si>
  <si>
    <t>&lt;2.8</t>
    <phoneticPr fontId="1"/>
  </si>
  <si>
    <t>令和4年10月25日(第863報)</t>
    <phoneticPr fontId="16"/>
  </si>
  <si>
    <t>&lt;1.11</t>
    <phoneticPr fontId="1"/>
  </si>
  <si>
    <t>&lt;1.39</t>
    <phoneticPr fontId="1"/>
  </si>
  <si>
    <t>&lt;2.5</t>
    <phoneticPr fontId="1"/>
  </si>
  <si>
    <t>令和4年10月26日(第864報)</t>
    <phoneticPr fontId="16"/>
  </si>
  <si>
    <t>&lt;0.735</t>
    <phoneticPr fontId="1"/>
  </si>
  <si>
    <t>&lt;1.08</t>
    <phoneticPr fontId="1"/>
  </si>
  <si>
    <t>&lt;1.8</t>
    <phoneticPr fontId="1"/>
  </si>
  <si>
    <t>&lt;0.807</t>
  </si>
  <si>
    <t>&lt;0.807</t>
    <phoneticPr fontId="1"/>
  </si>
  <si>
    <t>令和4年10月27日(第865報)</t>
    <phoneticPr fontId="16"/>
  </si>
  <si>
    <t>&lt;0.822</t>
    <phoneticPr fontId="1"/>
  </si>
  <si>
    <t>令和4年10月28日(第866報)</t>
    <phoneticPr fontId="16"/>
  </si>
  <si>
    <t>&lt;1.01</t>
    <phoneticPr fontId="1"/>
  </si>
  <si>
    <t>令和4年11月2日(第867報)</t>
    <phoneticPr fontId="1"/>
  </si>
  <si>
    <t>野田市</t>
    <rPh sb="0" eb="2">
      <t>ノダ</t>
    </rPh>
    <rPh sb="2" eb="3">
      <t>シ</t>
    </rPh>
    <phoneticPr fontId="1"/>
  </si>
  <si>
    <t>勝浦市</t>
    <rPh sb="0" eb="3">
      <t>カツウラシ</t>
    </rPh>
    <phoneticPr fontId="1"/>
  </si>
  <si>
    <t>原木しいたけ</t>
    <phoneticPr fontId="1"/>
  </si>
  <si>
    <t>露地栽培</t>
    <phoneticPr fontId="16"/>
  </si>
  <si>
    <t>露地栽培</t>
    <phoneticPr fontId="1"/>
  </si>
  <si>
    <t>施設栽培</t>
    <phoneticPr fontId="1"/>
  </si>
  <si>
    <t>令和4年11月2日(第867報)</t>
    <phoneticPr fontId="16"/>
  </si>
  <si>
    <t>&lt;1.38</t>
    <phoneticPr fontId="1"/>
  </si>
  <si>
    <t>&lt;1.14</t>
    <phoneticPr fontId="1"/>
  </si>
  <si>
    <t>&lt;1.25</t>
    <phoneticPr fontId="1"/>
  </si>
  <si>
    <t>&lt;0.761</t>
  </si>
  <si>
    <t>&lt;0.761</t>
    <phoneticPr fontId="1"/>
  </si>
  <si>
    <t>&lt;1.01</t>
    <phoneticPr fontId="1"/>
  </si>
  <si>
    <t>&lt;1.39</t>
    <phoneticPr fontId="1"/>
  </si>
  <si>
    <t>&lt;2.4</t>
    <phoneticPr fontId="1"/>
  </si>
  <si>
    <t>令和4年11月4日(第868報)</t>
    <phoneticPr fontId="16"/>
  </si>
  <si>
    <t>施設栽培</t>
    <rPh sb="0" eb="2">
      <t>シセツ</t>
    </rPh>
    <phoneticPr fontId="16"/>
  </si>
  <si>
    <t>&lt;0.774</t>
    <phoneticPr fontId="1"/>
  </si>
  <si>
    <t>令和4年11月8日(第869報)</t>
    <phoneticPr fontId="16"/>
  </si>
  <si>
    <t>&lt;1.26</t>
    <phoneticPr fontId="1"/>
  </si>
  <si>
    <t>&lt;0.778</t>
    <phoneticPr fontId="1"/>
  </si>
  <si>
    <t>&lt;0.741</t>
    <phoneticPr fontId="1"/>
  </si>
  <si>
    <t>&lt;0.660</t>
    <phoneticPr fontId="1"/>
  </si>
  <si>
    <t>令和4年11月9日(第870報)</t>
    <phoneticPr fontId="16"/>
  </si>
  <si>
    <t>&lt;0.961</t>
    <phoneticPr fontId="1"/>
  </si>
  <si>
    <t>&lt;1.23</t>
    <phoneticPr fontId="1"/>
  </si>
  <si>
    <t>&lt;1.35</t>
    <phoneticPr fontId="1"/>
  </si>
  <si>
    <t>&lt;1.39</t>
    <phoneticPr fontId="1"/>
  </si>
  <si>
    <t>令和4年11月10日(第871報)</t>
    <phoneticPr fontId="16"/>
  </si>
  <si>
    <t>&lt;0.691</t>
    <phoneticPr fontId="1"/>
  </si>
  <si>
    <t>&lt;1.27</t>
    <phoneticPr fontId="1"/>
  </si>
  <si>
    <t>&lt;0.815</t>
    <phoneticPr fontId="1"/>
  </si>
  <si>
    <t>&lt;1.5</t>
    <phoneticPr fontId="1"/>
  </si>
  <si>
    <t>令和4年11月15日(第872報)</t>
    <phoneticPr fontId="16"/>
  </si>
  <si>
    <t>&lt;0.879</t>
    <phoneticPr fontId="1"/>
  </si>
  <si>
    <t>&lt;1.21</t>
    <phoneticPr fontId="1"/>
  </si>
  <si>
    <t>&lt;0.938</t>
    <phoneticPr fontId="1"/>
  </si>
  <si>
    <t>&lt;1.8</t>
    <phoneticPr fontId="1"/>
  </si>
  <si>
    <t>令和4年11月16日(第873報)</t>
    <phoneticPr fontId="16"/>
  </si>
  <si>
    <t>&lt;0.648</t>
    <phoneticPr fontId="1"/>
  </si>
  <si>
    <t>令和4年11月17日(第874報)</t>
    <phoneticPr fontId="16"/>
  </si>
  <si>
    <t>香取町</t>
    <rPh sb="0" eb="2">
      <t>カトリ</t>
    </rPh>
    <rPh sb="2" eb="3">
      <t>マチ</t>
    </rPh>
    <phoneticPr fontId="16"/>
  </si>
  <si>
    <t>&lt;0.854</t>
    <phoneticPr fontId="1"/>
  </si>
  <si>
    <t>&lt;1.26</t>
    <phoneticPr fontId="1"/>
  </si>
  <si>
    <t>&lt;1.32</t>
    <phoneticPr fontId="1"/>
  </si>
  <si>
    <t>&lt;2.6</t>
    <phoneticPr fontId="1"/>
  </si>
  <si>
    <t>&lt;0.760</t>
    <phoneticPr fontId="1"/>
  </si>
  <si>
    <t>令和4年11月21日(第875報)</t>
    <phoneticPr fontId="16"/>
  </si>
  <si>
    <t>&lt;1.34</t>
    <phoneticPr fontId="1"/>
  </si>
  <si>
    <t>令和4年11月24日(第876報)</t>
    <phoneticPr fontId="16"/>
  </si>
  <si>
    <t>多古町</t>
    <rPh sb="0" eb="2">
      <t>タコ</t>
    </rPh>
    <rPh sb="2" eb="3">
      <t>マチ</t>
    </rPh>
    <phoneticPr fontId="16"/>
  </si>
  <si>
    <t>&lt;1.33</t>
    <phoneticPr fontId="1"/>
  </si>
  <si>
    <t>&lt;1.37</t>
    <phoneticPr fontId="1"/>
  </si>
  <si>
    <t>&lt;1.38</t>
    <phoneticPr fontId="1"/>
  </si>
  <si>
    <t>&lt;2.8</t>
    <phoneticPr fontId="1"/>
  </si>
  <si>
    <t>令和4年11月29日(第877報)</t>
    <phoneticPr fontId="16"/>
  </si>
  <si>
    <t>&lt;0.844</t>
    <phoneticPr fontId="1"/>
  </si>
  <si>
    <t>令和4年11月30日(第878報)</t>
    <phoneticPr fontId="16"/>
  </si>
  <si>
    <t>&lt;0.754</t>
    <phoneticPr fontId="1"/>
  </si>
  <si>
    <t>&lt;0.852</t>
    <phoneticPr fontId="1"/>
  </si>
  <si>
    <t>&lt;1.6</t>
    <phoneticPr fontId="1"/>
  </si>
  <si>
    <t>令和4年12月1日(第879報)</t>
    <phoneticPr fontId="16"/>
  </si>
  <si>
    <t>&lt;0.972</t>
    <phoneticPr fontId="1"/>
  </si>
  <si>
    <t>&lt;1.37</t>
    <phoneticPr fontId="1"/>
  </si>
  <si>
    <t>令和4年12月2日(第880報)</t>
    <phoneticPr fontId="16"/>
  </si>
  <si>
    <t>&lt;1.28</t>
    <phoneticPr fontId="1"/>
  </si>
  <si>
    <t>&lt;1.39</t>
    <phoneticPr fontId="1"/>
  </si>
  <si>
    <t>&lt;2.7</t>
    <phoneticPr fontId="1"/>
  </si>
  <si>
    <t>&lt;0.815</t>
    <phoneticPr fontId="1"/>
  </si>
  <si>
    <t>令和4年12月7日(第881報)</t>
    <phoneticPr fontId="16"/>
  </si>
  <si>
    <t>&lt;0.880</t>
    <phoneticPr fontId="1"/>
  </si>
  <si>
    <t>令和4年12月13日(第882報)</t>
    <phoneticPr fontId="16"/>
  </si>
  <si>
    <t>&lt;1.33</t>
    <phoneticPr fontId="1"/>
  </si>
  <si>
    <t>令和4年12月21日(第883報)</t>
    <phoneticPr fontId="16"/>
  </si>
  <si>
    <t>&lt;0.834</t>
    <phoneticPr fontId="1"/>
  </si>
  <si>
    <t>令和4年12月22日(第884報)</t>
    <phoneticPr fontId="16"/>
  </si>
  <si>
    <t>&lt;1.03</t>
    <phoneticPr fontId="1"/>
  </si>
  <si>
    <t>&lt;1.39</t>
    <phoneticPr fontId="1"/>
  </si>
  <si>
    <t>&lt;2.4</t>
    <phoneticPr fontId="1"/>
  </si>
  <si>
    <t>令和4年12月23日(第885報)</t>
    <phoneticPr fontId="16"/>
  </si>
  <si>
    <t>&lt;1.37</t>
    <phoneticPr fontId="1"/>
  </si>
  <si>
    <t>令和5年1月6日(第886報)</t>
    <phoneticPr fontId="16"/>
  </si>
  <si>
    <t>&lt;1.40</t>
    <phoneticPr fontId="1"/>
  </si>
  <si>
    <t>令和5年1月11日(第887報)</t>
    <phoneticPr fontId="16"/>
  </si>
  <si>
    <t>&lt;0.806</t>
    <phoneticPr fontId="1"/>
  </si>
  <si>
    <t>令和5年1月13日(第888報)</t>
    <phoneticPr fontId="16"/>
  </si>
  <si>
    <t>&lt;0.965</t>
  </si>
  <si>
    <t>&lt;0.965</t>
    <phoneticPr fontId="1"/>
  </si>
  <si>
    <t>令和5年1月18日(第889報)</t>
    <phoneticPr fontId="16"/>
  </si>
  <si>
    <t>&lt;0.773</t>
    <phoneticPr fontId="1"/>
  </si>
  <si>
    <t>令和5年1月19日(第890報)</t>
  </si>
  <si>
    <t>令和5年1月19日(第890報)</t>
    <phoneticPr fontId="16"/>
  </si>
  <si>
    <t>&lt;1.40</t>
    <phoneticPr fontId="1"/>
  </si>
  <si>
    <t>&lt;2.6</t>
    <phoneticPr fontId="1"/>
  </si>
  <si>
    <t>令和5年2月7日(第891報)</t>
    <phoneticPr fontId="16"/>
  </si>
  <si>
    <t>令和5年2月7日(第891報)</t>
    <phoneticPr fontId="1"/>
  </si>
  <si>
    <t>&lt;0.781</t>
  </si>
  <si>
    <t>&lt;0.781</t>
    <phoneticPr fontId="1"/>
  </si>
  <si>
    <t>&lt;1.15</t>
    <phoneticPr fontId="1"/>
  </si>
  <si>
    <t>令和5年2月9日(第892報)</t>
    <phoneticPr fontId="16"/>
  </si>
  <si>
    <t>&lt;1.24</t>
    <phoneticPr fontId="1"/>
  </si>
  <si>
    <t>令和5年2月13日(第893報)</t>
    <phoneticPr fontId="16"/>
  </si>
  <si>
    <t>令和5年2月13日(第893報)</t>
    <phoneticPr fontId="1"/>
  </si>
  <si>
    <t>&lt;1.02</t>
    <phoneticPr fontId="1"/>
  </si>
  <si>
    <t>令和5年2月17日(第894報)</t>
    <phoneticPr fontId="16"/>
  </si>
  <si>
    <t>令和5年2月17日(第894報)</t>
    <phoneticPr fontId="1"/>
  </si>
  <si>
    <t>&lt;0.744</t>
  </si>
  <si>
    <t>&lt;0.744</t>
    <phoneticPr fontId="1"/>
  </si>
  <si>
    <t>&lt;0.748</t>
  </si>
  <si>
    <t>&lt;0.748</t>
    <phoneticPr fontId="1"/>
  </si>
  <si>
    <t>令和5年2月21日(第895報)</t>
    <phoneticPr fontId="16"/>
  </si>
  <si>
    <t>神崎町</t>
    <rPh sb="0" eb="3">
      <t>コウザキマチ</t>
    </rPh>
    <phoneticPr fontId="16"/>
  </si>
  <si>
    <t>&lt;0.989</t>
    <phoneticPr fontId="1"/>
  </si>
  <si>
    <t>令和5年2月22日(第896報)</t>
    <phoneticPr fontId="16"/>
  </si>
  <si>
    <t>南房総市</t>
    <rPh sb="0" eb="3">
      <t>ミナミボウソウ</t>
    </rPh>
    <rPh sb="3" eb="4">
      <t>シ</t>
    </rPh>
    <phoneticPr fontId="16"/>
  </si>
  <si>
    <t>&lt;1.12</t>
    <phoneticPr fontId="1"/>
  </si>
  <si>
    <t>令和5年2月22日(第896報)</t>
    <phoneticPr fontId="1"/>
  </si>
  <si>
    <t>令和5年2月28日(第897報)</t>
    <phoneticPr fontId="16"/>
  </si>
  <si>
    <t>令和5年2月28日(第897報)</t>
    <phoneticPr fontId="1"/>
  </si>
  <si>
    <t>&lt;1.36</t>
    <phoneticPr fontId="1"/>
  </si>
  <si>
    <t>令和5年3月2日(第898報)</t>
    <phoneticPr fontId="1"/>
  </si>
  <si>
    <t>令和5年3月2日(第898報)</t>
    <phoneticPr fontId="1"/>
  </si>
  <si>
    <t>令和5年3月2日(第898報)</t>
    <phoneticPr fontId="16"/>
  </si>
  <si>
    <t>&lt;1.37</t>
    <phoneticPr fontId="1"/>
  </si>
  <si>
    <t>&lt;0.748</t>
    <phoneticPr fontId="1"/>
  </si>
  <si>
    <t>&lt;0.822</t>
    <phoneticPr fontId="1"/>
  </si>
  <si>
    <t>令和5年3月7日(第899報)</t>
    <phoneticPr fontId="16"/>
  </si>
  <si>
    <t>令和5年3月8日(第900報)</t>
    <phoneticPr fontId="1"/>
  </si>
  <si>
    <t>露地栽培</t>
    <rPh sb="0" eb="2">
      <t>ロジ</t>
    </rPh>
    <phoneticPr fontId="1"/>
  </si>
  <si>
    <t>施設栽培</t>
    <rPh sb="0" eb="2">
      <t>シセツ</t>
    </rPh>
    <phoneticPr fontId="1"/>
  </si>
  <si>
    <t>令和5年3月8日(第900報)</t>
    <phoneticPr fontId="16"/>
  </si>
  <si>
    <t>香取市</t>
    <rPh sb="0" eb="2">
      <t>カトリ</t>
    </rPh>
    <rPh sb="2" eb="3">
      <t>シ</t>
    </rPh>
    <phoneticPr fontId="1"/>
  </si>
  <si>
    <t>&lt;1.38</t>
    <phoneticPr fontId="1"/>
  </si>
  <si>
    <t>&lt;0.717</t>
  </si>
  <si>
    <t>&lt;0.717</t>
    <phoneticPr fontId="1"/>
  </si>
  <si>
    <t>&lt;0.953</t>
  </si>
  <si>
    <t>&lt;0.953</t>
    <phoneticPr fontId="1"/>
  </si>
  <si>
    <t>&lt;1.39</t>
    <phoneticPr fontId="1"/>
  </si>
  <si>
    <t>令和5年3月9日(第901報)</t>
    <phoneticPr fontId="16"/>
  </si>
  <si>
    <t>&lt;0.737</t>
    <phoneticPr fontId="1"/>
  </si>
  <si>
    <t>令和5年3月15日(第902報)</t>
    <phoneticPr fontId="16"/>
  </si>
  <si>
    <t>&lt;0.693</t>
  </si>
  <si>
    <t>&lt;0.693</t>
    <phoneticPr fontId="1"/>
  </si>
  <si>
    <t>令和5年3月16日(第903報)</t>
    <phoneticPr fontId="16"/>
  </si>
  <si>
    <t>&lt;1.20</t>
    <phoneticPr fontId="1"/>
  </si>
  <si>
    <t>&lt;1.20</t>
    <phoneticPr fontId="1"/>
  </si>
  <si>
    <t>&lt;1.15</t>
    <phoneticPr fontId="1"/>
  </si>
  <si>
    <t>&lt;1.36</t>
    <phoneticPr fontId="1"/>
  </si>
  <si>
    <t>&lt;1.37</t>
    <phoneticPr fontId="1"/>
  </si>
  <si>
    <t>令和5年3月17日(第904報)</t>
    <phoneticPr fontId="1"/>
  </si>
  <si>
    <t>&lt;0.906</t>
    <phoneticPr fontId="1"/>
  </si>
  <si>
    <t>&lt;0.988</t>
    <phoneticPr fontId="1"/>
  </si>
  <si>
    <t>&lt;0.941</t>
    <phoneticPr fontId="1"/>
  </si>
  <si>
    <t>&lt;0.906</t>
  </si>
  <si>
    <t>&lt;0.941</t>
  </si>
  <si>
    <t>&lt;0.988</t>
  </si>
  <si>
    <t>令和5年3月20日(第905報)</t>
    <phoneticPr fontId="16"/>
  </si>
  <si>
    <t>&lt;1.21</t>
    <phoneticPr fontId="1"/>
  </si>
  <si>
    <t>令和5年3月23日(第906報)</t>
    <phoneticPr fontId="16"/>
  </si>
  <si>
    <t>&lt;0.704</t>
    <phoneticPr fontId="1"/>
  </si>
  <si>
    <t>&lt;0.974</t>
    <phoneticPr fontId="1"/>
  </si>
  <si>
    <t>&lt;1.7</t>
    <phoneticPr fontId="1"/>
  </si>
  <si>
    <t>&lt;1.8</t>
    <phoneticPr fontId="1"/>
  </si>
  <si>
    <t>&lt;0.850</t>
    <phoneticPr fontId="1"/>
  </si>
  <si>
    <t>&lt;0.978</t>
  </si>
  <si>
    <t>&lt;0.978</t>
    <phoneticPr fontId="1"/>
  </si>
  <si>
    <t>令和5年3月24日(第907報)</t>
    <phoneticPr fontId="16"/>
  </si>
  <si>
    <t>&lt;0.864</t>
    <phoneticPr fontId="1"/>
  </si>
  <si>
    <t>&lt;0.945</t>
    <phoneticPr fontId="1"/>
  </si>
  <si>
    <t>令和5年3月27日(第908報)</t>
    <phoneticPr fontId="16"/>
  </si>
  <si>
    <t>&lt;0.801</t>
    <phoneticPr fontId="1"/>
  </si>
  <si>
    <t>&lt;1.31</t>
    <phoneticPr fontId="1"/>
  </si>
  <si>
    <t>令和5年3月28日(第909報)</t>
    <phoneticPr fontId="5"/>
  </si>
  <si>
    <t>&lt;0.742</t>
  </si>
  <si>
    <t>&lt;0.742</t>
    <phoneticPr fontId="1"/>
  </si>
  <si>
    <t>&lt;1.34</t>
    <phoneticPr fontId="1"/>
  </si>
  <si>
    <t>&lt;1.21</t>
    <phoneticPr fontId="1"/>
  </si>
  <si>
    <t>&lt;1.28</t>
    <phoneticPr fontId="1"/>
  </si>
  <si>
    <t>&lt;1.37</t>
    <phoneticPr fontId="1"/>
  </si>
  <si>
    <t>&lt;1.38</t>
    <phoneticPr fontId="1"/>
  </si>
  <si>
    <t>令和5年3月29日(第910報)</t>
    <phoneticPr fontId="16"/>
  </si>
  <si>
    <t>&lt;0.774</t>
  </si>
  <si>
    <t>&lt;0.774</t>
    <phoneticPr fontId="1"/>
  </si>
  <si>
    <t>令和5年3月30日(第911報)</t>
    <phoneticPr fontId="1"/>
  </si>
  <si>
    <t>&lt;0.820</t>
    <phoneticPr fontId="1"/>
  </si>
  <si>
    <t>&lt;1.08</t>
    <phoneticPr fontId="1"/>
  </si>
  <si>
    <t>&lt;0.778</t>
    <phoneticPr fontId="1"/>
  </si>
  <si>
    <t>&lt;0.708</t>
    <phoneticPr fontId="1"/>
  </si>
  <si>
    <t>&lt;0.979</t>
    <phoneticPr fontId="1"/>
  </si>
  <si>
    <t>&lt;0.819</t>
    <phoneticPr fontId="1"/>
  </si>
  <si>
    <t>&lt;1.6</t>
    <phoneticPr fontId="1"/>
  </si>
  <si>
    <t>令和5年4月4日(第912報)</t>
    <phoneticPr fontId="16"/>
  </si>
  <si>
    <t>&lt;0.906</t>
    <phoneticPr fontId="1"/>
  </si>
  <si>
    <t>令和5年4月5日(第913報)</t>
    <phoneticPr fontId="1"/>
  </si>
  <si>
    <t>令和5年4月5日(第913報)</t>
    <phoneticPr fontId="16"/>
  </si>
  <si>
    <t>&lt;1.01</t>
    <phoneticPr fontId="1"/>
  </si>
  <si>
    <t>&lt;1.39</t>
    <phoneticPr fontId="1"/>
  </si>
  <si>
    <t>&lt;0.795</t>
    <phoneticPr fontId="1"/>
  </si>
  <si>
    <t>&lt;0.810</t>
    <phoneticPr fontId="1"/>
  </si>
  <si>
    <t>&lt;0.999</t>
    <phoneticPr fontId="1"/>
  </si>
  <si>
    <t>&lt;1.40</t>
    <phoneticPr fontId="1"/>
  </si>
  <si>
    <t>&lt;0.749</t>
    <phoneticPr fontId="1"/>
  </si>
  <si>
    <t>&lt;0.818</t>
    <phoneticPr fontId="1"/>
  </si>
  <si>
    <t>&lt;1.6</t>
    <phoneticPr fontId="1"/>
  </si>
  <si>
    <t>&lt;2.4</t>
    <phoneticPr fontId="1"/>
  </si>
  <si>
    <t>令和5年4月6日(第914報)</t>
    <phoneticPr fontId="1"/>
  </si>
  <si>
    <t>&lt;1.34</t>
    <phoneticPr fontId="1"/>
  </si>
  <si>
    <t>&lt;0.726</t>
    <phoneticPr fontId="1"/>
  </si>
  <si>
    <t>&lt;0.831</t>
    <phoneticPr fontId="1"/>
  </si>
  <si>
    <t>&lt;1.38</t>
    <phoneticPr fontId="1"/>
  </si>
  <si>
    <t>&lt;2.7</t>
    <phoneticPr fontId="1"/>
  </si>
  <si>
    <t>令和5年4月7日(第915報)</t>
    <phoneticPr fontId="16"/>
  </si>
  <si>
    <t>&lt;0.845</t>
    <phoneticPr fontId="1"/>
  </si>
  <si>
    <t>令和5年4月11日(第916報)</t>
    <phoneticPr fontId="16"/>
  </si>
  <si>
    <t>芝山町</t>
    <rPh sb="0" eb="2">
      <t>シバヤマ</t>
    </rPh>
    <rPh sb="2" eb="3">
      <t>マチ</t>
    </rPh>
    <phoneticPr fontId="1"/>
  </si>
  <si>
    <t>栄町</t>
    <rPh sb="0" eb="2">
      <t>サカエマチ</t>
    </rPh>
    <phoneticPr fontId="1"/>
  </si>
  <si>
    <t>船橋市</t>
    <rPh sb="0" eb="3">
      <t>フナバシシ</t>
    </rPh>
    <phoneticPr fontId="1"/>
  </si>
  <si>
    <t>&lt;0.901</t>
    <phoneticPr fontId="1"/>
  </si>
  <si>
    <t>&lt;0.827</t>
    <phoneticPr fontId="1"/>
  </si>
  <si>
    <t>&lt;0.865</t>
    <phoneticPr fontId="1"/>
  </si>
  <si>
    <t>&lt;0.905</t>
    <phoneticPr fontId="1"/>
  </si>
  <si>
    <t>&lt;0.823</t>
    <phoneticPr fontId="1"/>
  </si>
  <si>
    <t>&lt;0.988</t>
    <phoneticPr fontId="1"/>
  </si>
  <si>
    <t>&lt;1.7</t>
    <phoneticPr fontId="1"/>
  </si>
  <si>
    <t>令和5年4月12日(第917報)</t>
    <phoneticPr fontId="16"/>
  </si>
  <si>
    <t>&lt;0.925</t>
    <phoneticPr fontId="1"/>
  </si>
  <si>
    <t>令和5年4月13日(第918報)</t>
    <phoneticPr fontId="1"/>
  </si>
  <si>
    <t>令和5年4月13日(第918報)</t>
    <phoneticPr fontId="16"/>
  </si>
  <si>
    <t>&lt;1.05</t>
    <phoneticPr fontId="1"/>
  </si>
  <si>
    <t>&lt;1.33</t>
    <phoneticPr fontId="1"/>
  </si>
  <si>
    <t>&lt;0.789</t>
    <phoneticPr fontId="1"/>
  </si>
  <si>
    <t>令和5年4月18日(第919報)</t>
    <phoneticPr fontId="1"/>
  </si>
  <si>
    <t>&lt;0.849</t>
    <phoneticPr fontId="1"/>
  </si>
  <si>
    <t>&lt;0.886</t>
    <phoneticPr fontId="1"/>
  </si>
  <si>
    <t>&lt;0.747</t>
    <phoneticPr fontId="1"/>
  </si>
  <si>
    <t>&lt;0.757</t>
    <phoneticPr fontId="1"/>
  </si>
  <si>
    <t>&lt;1.5</t>
    <phoneticPr fontId="1"/>
  </si>
  <si>
    <t>&lt;0.718</t>
  </si>
  <si>
    <t>&lt;0.718</t>
    <phoneticPr fontId="1"/>
  </si>
  <si>
    <t>&lt;0.724</t>
  </si>
  <si>
    <t>&lt;0.724</t>
    <phoneticPr fontId="1"/>
  </si>
  <si>
    <t>令和5年4月20日(第920報)</t>
    <phoneticPr fontId="16"/>
  </si>
  <si>
    <t>&lt;1.12</t>
    <phoneticPr fontId="1"/>
  </si>
  <si>
    <t>&lt;1.04</t>
    <phoneticPr fontId="1"/>
  </si>
  <si>
    <t>令和5年4月25日(第921報)</t>
    <phoneticPr fontId="16"/>
  </si>
  <si>
    <t>&lt;0.951</t>
  </si>
  <si>
    <t>&lt;0.813</t>
    <phoneticPr fontId="1"/>
  </si>
  <si>
    <t>&lt;0.852</t>
    <phoneticPr fontId="1"/>
  </si>
  <si>
    <t>&lt;1.7</t>
    <phoneticPr fontId="1"/>
  </si>
  <si>
    <t>&lt;1.20</t>
    <phoneticPr fontId="1"/>
  </si>
  <si>
    <t>&lt;0.880</t>
    <phoneticPr fontId="1"/>
  </si>
  <si>
    <t>&lt;0.951</t>
    <phoneticPr fontId="1"/>
  </si>
  <si>
    <t>令和5年4月26日(第922報)</t>
    <phoneticPr fontId="16"/>
  </si>
  <si>
    <t>&lt;0.923</t>
    <phoneticPr fontId="1"/>
  </si>
  <si>
    <t>&lt;0.885</t>
    <phoneticPr fontId="1"/>
  </si>
  <si>
    <t>&lt;1.8</t>
    <phoneticPr fontId="1"/>
  </si>
  <si>
    <t>&lt;0.996</t>
    <phoneticPr fontId="1"/>
  </si>
  <si>
    <t>&lt;0.942</t>
  </si>
  <si>
    <t>&lt;0.942</t>
    <phoneticPr fontId="1"/>
  </si>
  <si>
    <t>&lt;1.9</t>
    <phoneticPr fontId="1"/>
  </si>
  <si>
    <t>令和5年4月27日(第923報)</t>
    <phoneticPr fontId="1"/>
  </si>
  <si>
    <t>&lt;0.897</t>
  </si>
  <si>
    <t>令和5年4月28日(第924報)</t>
    <phoneticPr fontId="1"/>
  </si>
  <si>
    <t>&lt;1.29</t>
    <phoneticPr fontId="1"/>
  </si>
  <si>
    <t>&lt;0.564</t>
  </si>
  <si>
    <t>&lt;0.564</t>
    <phoneticPr fontId="1"/>
  </si>
  <si>
    <t>&lt;1.20</t>
    <phoneticPr fontId="1"/>
  </si>
  <si>
    <t>&lt;2.5</t>
    <phoneticPr fontId="1"/>
  </si>
  <si>
    <t>令和5年5月9日(第925報)</t>
    <phoneticPr fontId="16"/>
  </si>
  <si>
    <t>&lt;0.967</t>
    <phoneticPr fontId="1"/>
  </si>
  <si>
    <t>令和5年5月11日(第926報)</t>
    <phoneticPr fontId="16"/>
  </si>
  <si>
    <t>&lt;0.771</t>
    <phoneticPr fontId="1"/>
  </si>
  <si>
    <t>&lt;0.751</t>
    <phoneticPr fontId="1"/>
  </si>
  <si>
    <t>&lt;1.5</t>
    <phoneticPr fontId="1"/>
  </si>
  <si>
    <t>令和5年5月12日(第927報)</t>
    <phoneticPr fontId="1"/>
  </si>
  <si>
    <t>たけのこ</t>
    <phoneticPr fontId="1"/>
  </si>
  <si>
    <t>&lt;1.20</t>
    <phoneticPr fontId="1"/>
  </si>
  <si>
    <t>&lt;1.39</t>
    <phoneticPr fontId="1"/>
  </si>
  <si>
    <t>&lt;2.6</t>
    <phoneticPr fontId="1"/>
  </si>
  <si>
    <t>&lt;1.01</t>
    <phoneticPr fontId="1"/>
  </si>
  <si>
    <t>令和5年5月16日(第928報)</t>
    <phoneticPr fontId="16"/>
  </si>
  <si>
    <t>&lt;0.816</t>
    <phoneticPr fontId="1"/>
  </si>
  <si>
    <t>令和5年5月23日(第929報)</t>
    <phoneticPr fontId="1"/>
  </si>
  <si>
    <t>令和5年5月23日(第929報)</t>
    <phoneticPr fontId="16"/>
  </si>
  <si>
    <t>令和5年5月30日(第930報)</t>
    <phoneticPr fontId="16"/>
  </si>
  <si>
    <t>&lt;2.0</t>
  </si>
  <si>
    <t>令和5年5月31日(第931報)</t>
    <phoneticPr fontId="16"/>
  </si>
  <si>
    <t>令和5年6月1日(第932報)</t>
    <phoneticPr fontId="16"/>
  </si>
  <si>
    <t>&lt;0.747</t>
    <phoneticPr fontId="1"/>
  </si>
  <si>
    <t>令和5年6月6日(第933報)</t>
    <phoneticPr fontId="1"/>
  </si>
  <si>
    <t>&lt;0.749</t>
  </si>
  <si>
    <t>令和5年6月13日(第934報)</t>
    <phoneticPr fontId="1"/>
  </si>
  <si>
    <t>令和5年6月13日(第934報)</t>
    <phoneticPr fontId="16"/>
  </si>
  <si>
    <t>&lt;0.699</t>
  </si>
  <si>
    <t>令和5年6月14日(第935報)</t>
    <phoneticPr fontId="16"/>
  </si>
  <si>
    <t>&lt;1.08</t>
    <phoneticPr fontId="1"/>
  </si>
  <si>
    <t>令和5年6月15日(第936報)</t>
    <phoneticPr fontId="16"/>
  </si>
  <si>
    <t>&lt;0.797</t>
  </si>
  <si>
    <t>&lt;0.913</t>
  </si>
  <si>
    <t>令和5年6月20日(第937報)</t>
    <phoneticPr fontId="16"/>
  </si>
  <si>
    <t>令和5年7月13日(第938報)</t>
    <phoneticPr fontId="16"/>
  </si>
  <si>
    <t>&lt;0.688</t>
  </si>
  <si>
    <t>&lt;0.688</t>
    <phoneticPr fontId="1"/>
  </si>
  <si>
    <t>令和5年7月19日(第939報)</t>
    <phoneticPr fontId="1"/>
  </si>
  <si>
    <t>令和5年8月2日(第940報)</t>
    <phoneticPr fontId="16"/>
  </si>
  <si>
    <t>&lt;0.827</t>
    <phoneticPr fontId="1"/>
  </si>
  <si>
    <t>令和5年8月9日(第941報)</t>
    <phoneticPr fontId="16"/>
  </si>
  <si>
    <t>&lt;0.894</t>
  </si>
  <si>
    <t>&lt;0.894</t>
    <phoneticPr fontId="1"/>
  </si>
  <si>
    <t>令和5年9月15日(第942報)</t>
    <phoneticPr fontId="16"/>
  </si>
  <si>
    <t>&lt;0.970</t>
    <phoneticPr fontId="1"/>
  </si>
  <si>
    <t>山武市、富津市(※)、
君津市(※)</t>
    <phoneticPr fontId="5"/>
  </si>
  <si>
    <t>令和5年9月21日(第943報)</t>
    <phoneticPr fontId="1"/>
  </si>
  <si>
    <t>&lt;0.763</t>
    <phoneticPr fontId="1"/>
  </si>
  <si>
    <t>&lt;0.789</t>
    <phoneticPr fontId="1"/>
  </si>
  <si>
    <t>令和5年10月11日(第944報)</t>
    <phoneticPr fontId="1"/>
  </si>
  <si>
    <t>&lt;0.669</t>
    <phoneticPr fontId="1"/>
  </si>
  <si>
    <t>&lt;0.878</t>
    <phoneticPr fontId="1"/>
  </si>
  <si>
    <t>令和5年10月12日(第945報)</t>
    <phoneticPr fontId="1"/>
  </si>
  <si>
    <t>令和5年10月12日(第945報)</t>
    <phoneticPr fontId="16"/>
  </si>
  <si>
    <t>&lt;0.647</t>
    <phoneticPr fontId="1"/>
  </si>
  <si>
    <t>&lt;0.875</t>
    <phoneticPr fontId="1"/>
  </si>
  <si>
    <t>&lt;1.27</t>
    <phoneticPr fontId="1"/>
  </si>
  <si>
    <t xml:space="preserve"> &lt;2.1</t>
    <phoneticPr fontId="1"/>
  </si>
  <si>
    <t>令和5年10月13日(第946報)</t>
    <phoneticPr fontId="16"/>
  </si>
  <si>
    <t>&lt;1.859</t>
    <phoneticPr fontId="1"/>
  </si>
  <si>
    <t>&lt;2.414</t>
    <phoneticPr fontId="1"/>
  </si>
  <si>
    <t>&lt;4.273</t>
    <phoneticPr fontId="1"/>
  </si>
  <si>
    <t>令和5年10月17日(第947報)</t>
    <phoneticPr fontId="16"/>
  </si>
  <si>
    <t>&lt;1.24</t>
    <phoneticPr fontId="1"/>
  </si>
  <si>
    <t>令和5年10月18日(第948報)</t>
    <phoneticPr fontId="16"/>
  </si>
  <si>
    <t>横芝光町</t>
    <rPh sb="0" eb="3">
      <t>ヨコシバヒカリ</t>
    </rPh>
    <rPh sb="3" eb="4">
      <t>マチ</t>
    </rPh>
    <phoneticPr fontId="16"/>
  </si>
  <si>
    <t>令和5年10月19日(第949報)</t>
    <phoneticPr fontId="1"/>
  </si>
  <si>
    <t>&lt;0.611</t>
  </si>
  <si>
    <t>令和5年10月20日(第950報)</t>
    <phoneticPr fontId="1"/>
  </si>
  <si>
    <t>令和5年10月20日(第950報)</t>
    <phoneticPr fontId="16"/>
  </si>
  <si>
    <t>勝浦市</t>
    <rPh sb="0" eb="3">
      <t>カツウラシ</t>
    </rPh>
    <phoneticPr fontId="1"/>
  </si>
  <si>
    <t>勝浦市</t>
    <rPh sb="0" eb="3">
      <t>カツウラシ</t>
    </rPh>
    <phoneticPr fontId="1"/>
  </si>
  <si>
    <t>&lt;1.30</t>
    <phoneticPr fontId="1"/>
  </si>
  <si>
    <t>&lt;0.821</t>
    <phoneticPr fontId="1"/>
  </si>
  <si>
    <t>&lt;0.717</t>
    <phoneticPr fontId="1"/>
  </si>
  <si>
    <t>&lt;1.5</t>
    <phoneticPr fontId="1"/>
  </si>
  <si>
    <t>&lt;0.725</t>
  </si>
  <si>
    <t>&lt;1.4</t>
  </si>
  <si>
    <t>&lt;0.875</t>
    <phoneticPr fontId="1"/>
  </si>
  <si>
    <t>&lt;0.717</t>
    <phoneticPr fontId="1"/>
  </si>
  <si>
    <t>&lt;0.821</t>
    <phoneticPr fontId="1"/>
  </si>
  <si>
    <t>&lt;1.5</t>
    <phoneticPr fontId="1"/>
  </si>
  <si>
    <t>令和5年10月24日(第951報)</t>
    <phoneticPr fontId="1"/>
  </si>
  <si>
    <t>令和5年11月9日(第870報)</t>
    <phoneticPr fontId="16"/>
  </si>
  <si>
    <t>令和5年10月24日(第951報)</t>
    <phoneticPr fontId="16"/>
  </si>
  <si>
    <t>令和5年10月25日(第952報)</t>
    <phoneticPr fontId="1"/>
  </si>
  <si>
    <t>令和5年10月25日(第952報)</t>
    <phoneticPr fontId="16"/>
  </si>
  <si>
    <t>令和5年10月26日(第953報)</t>
    <phoneticPr fontId="1"/>
  </si>
  <si>
    <t>令和5年10月26日(第953報)</t>
    <phoneticPr fontId="16"/>
  </si>
  <si>
    <t>&lt;0.662</t>
  </si>
  <si>
    <t>令和5年10月27日(第954報)</t>
    <phoneticPr fontId="16"/>
  </si>
  <si>
    <t>&lt;1.07</t>
    <phoneticPr fontId="1"/>
  </si>
  <si>
    <t>令和5年10月31日(第955報)</t>
    <phoneticPr fontId="16"/>
  </si>
  <si>
    <t>令和5年11月1日(第956報)</t>
    <phoneticPr fontId="1"/>
  </si>
  <si>
    <t>&lt;0.959</t>
  </si>
  <si>
    <t>&lt;0.791</t>
  </si>
  <si>
    <t>令和5年11月2日(第957報)</t>
    <phoneticPr fontId="16"/>
  </si>
  <si>
    <t>富里市</t>
    <rPh sb="0" eb="3">
      <t>トミサトシ</t>
    </rPh>
    <phoneticPr fontId="16"/>
  </si>
  <si>
    <t>&lt;0.868</t>
    <phoneticPr fontId="1"/>
  </si>
  <si>
    <t>令和5年11月7日(第958報)</t>
    <phoneticPr fontId="1"/>
  </si>
  <si>
    <t>長柄町</t>
    <rPh sb="0" eb="3">
      <t>ナガラマチ</t>
    </rPh>
    <phoneticPr fontId="1"/>
  </si>
  <si>
    <t>睦沢町</t>
    <rPh sb="0" eb="3">
      <t>ムツサワマチ</t>
    </rPh>
    <phoneticPr fontId="5"/>
  </si>
  <si>
    <t>&lt;0.657</t>
    <phoneticPr fontId="1"/>
  </si>
  <si>
    <t>&lt;0.757</t>
    <phoneticPr fontId="1"/>
  </si>
  <si>
    <t>令和5年11月8日(第959報)</t>
    <phoneticPr fontId="1"/>
  </si>
  <si>
    <t>令和5年11月8日(第959報)</t>
    <phoneticPr fontId="16"/>
  </si>
  <si>
    <t>令和5年11月9日(第960報)</t>
    <phoneticPr fontId="1"/>
  </si>
  <si>
    <t>いすみ市</t>
    <rPh sb="3" eb="4">
      <t>シ</t>
    </rPh>
    <phoneticPr fontId="1"/>
  </si>
  <si>
    <t>令和5年11月9日(第960報)</t>
    <phoneticPr fontId="16"/>
  </si>
  <si>
    <t>令和5年11月10日(第961報)</t>
    <phoneticPr fontId="16"/>
  </si>
  <si>
    <t>&lt;1.26</t>
    <phoneticPr fontId="1"/>
  </si>
  <si>
    <t>令和5年11月16日(第962報)</t>
    <phoneticPr fontId="1"/>
  </si>
  <si>
    <t>多古町</t>
    <rPh sb="0" eb="2">
      <t>タコ</t>
    </rPh>
    <rPh sb="2" eb="3">
      <t>マチ</t>
    </rPh>
    <phoneticPr fontId="1"/>
  </si>
  <si>
    <t>令和5年11月21日(第963報)</t>
    <phoneticPr fontId="1"/>
  </si>
  <si>
    <t>君津市</t>
    <rPh sb="0" eb="3">
      <t>キミツシ</t>
    </rPh>
    <phoneticPr fontId="1"/>
  </si>
  <si>
    <t>令和5年11月21日(第963報)</t>
    <phoneticPr fontId="16"/>
  </si>
  <si>
    <t>市川市</t>
    <rPh sb="0" eb="3">
      <t>イチカワシ</t>
    </rPh>
    <phoneticPr fontId="1"/>
  </si>
  <si>
    <t>令和5年11月22日(第964報)</t>
    <phoneticPr fontId="1"/>
  </si>
  <si>
    <t>令和5年11月22日(第964報)</t>
    <phoneticPr fontId="16"/>
  </si>
  <si>
    <t>令和5年11月22日(第964報)</t>
    <rPh sb="0" eb="2">
      <t>レイワ</t>
    </rPh>
    <phoneticPr fontId="16"/>
  </si>
  <si>
    <t>&lt;0.534</t>
  </si>
  <si>
    <t>&lt;0.866</t>
  </si>
  <si>
    <t>&lt;0.711</t>
  </si>
  <si>
    <t>令和5年11月28日(第965報)</t>
    <phoneticPr fontId="16"/>
  </si>
  <si>
    <t>&lt;0.900</t>
    <phoneticPr fontId="1"/>
  </si>
  <si>
    <t>令和5年12月5日(第966報)</t>
    <phoneticPr fontId="1"/>
  </si>
  <si>
    <t>令和5年12月5日(第966報)</t>
    <phoneticPr fontId="16"/>
  </si>
  <si>
    <t>&lt;0.789</t>
    <phoneticPr fontId="1"/>
  </si>
  <si>
    <t>&lt;0.945</t>
    <phoneticPr fontId="1"/>
  </si>
  <si>
    <t>&lt;0.754</t>
    <phoneticPr fontId="1"/>
  </si>
  <si>
    <t>令和5年12月6日(第967報)</t>
    <phoneticPr fontId="16"/>
  </si>
  <si>
    <t>&lt;1.33</t>
    <phoneticPr fontId="1"/>
  </si>
  <si>
    <t>令和5年12月7日(第968報)</t>
    <phoneticPr fontId="16"/>
  </si>
  <si>
    <t>&lt;1.16</t>
    <phoneticPr fontId="1"/>
  </si>
  <si>
    <t>令和5年12月8日(第969報)</t>
    <phoneticPr fontId="16"/>
  </si>
  <si>
    <t>&lt;1.38</t>
    <phoneticPr fontId="1"/>
  </si>
  <si>
    <t>&lt;1.22</t>
    <phoneticPr fontId="1"/>
  </si>
  <si>
    <t>&lt;2.6</t>
    <phoneticPr fontId="1"/>
  </si>
  <si>
    <t>令和5年12月21日(第970報)</t>
    <phoneticPr fontId="16"/>
  </si>
  <si>
    <t>&lt;1.38</t>
    <phoneticPr fontId="1"/>
  </si>
  <si>
    <t>令和6年1月11日(第971報)</t>
    <phoneticPr fontId="16"/>
  </si>
  <si>
    <t>鴨川市</t>
    <rPh sb="0" eb="2">
      <t>カモガワ</t>
    </rPh>
    <rPh sb="2" eb="3">
      <t>シ</t>
    </rPh>
    <phoneticPr fontId="1"/>
  </si>
  <si>
    <t>&lt;1.39</t>
    <phoneticPr fontId="1"/>
  </si>
  <si>
    <t>令和6年1月17日(第972報)</t>
    <phoneticPr fontId="16"/>
  </si>
  <si>
    <t>成田市</t>
    <rPh sb="0" eb="2">
      <t>ナリタ</t>
    </rPh>
    <rPh sb="2" eb="3">
      <t>シ</t>
    </rPh>
    <phoneticPr fontId="1"/>
  </si>
  <si>
    <t>令和6年1月18日(第973報)</t>
    <phoneticPr fontId="1"/>
  </si>
  <si>
    <t xml:space="preserve">神崎町 </t>
    <rPh sb="0" eb="3">
      <t>コウザキマチ</t>
    </rPh>
    <phoneticPr fontId="5"/>
  </si>
  <si>
    <t>&lt;0.714</t>
    <phoneticPr fontId="1"/>
  </si>
  <si>
    <t>&lt;0.822</t>
    <phoneticPr fontId="1"/>
  </si>
  <si>
    <t>令和6年1月19日(第974報)</t>
    <phoneticPr fontId="1"/>
  </si>
  <si>
    <t>茂原市</t>
    <rPh sb="0" eb="3">
      <t>モバラシ</t>
    </rPh>
    <phoneticPr fontId="1"/>
  </si>
  <si>
    <t>令和6年1月19日(第974報)</t>
    <phoneticPr fontId="16"/>
  </si>
  <si>
    <t>&lt;1.16</t>
    <phoneticPr fontId="1"/>
  </si>
  <si>
    <t>&lt;1.22</t>
    <phoneticPr fontId="1"/>
  </si>
  <si>
    <t>&lt;2.4</t>
    <phoneticPr fontId="1"/>
  </si>
  <si>
    <t>&lt;0.973</t>
    <phoneticPr fontId="1"/>
  </si>
  <si>
    <t>令和6年1月24日(第975報)</t>
    <phoneticPr fontId="16"/>
  </si>
  <si>
    <t>富津市</t>
    <rPh sb="0" eb="3">
      <t>フッツシ</t>
    </rPh>
    <phoneticPr fontId="1"/>
  </si>
  <si>
    <t>令和6年2月2日(第976報)</t>
    <phoneticPr fontId="1"/>
  </si>
  <si>
    <t>令和6年2月2日(第976報)</t>
    <phoneticPr fontId="16"/>
  </si>
  <si>
    <t>&lt;0.796</t>
    <phoneticPr fontId="1"/>
  </si>
  <si>
    <t>&lt;0.717</t>
    <phoneticPr fontId="1"/>
  </si>
  <si>
    <t>&lt;0.791</t>
    <phoneticPr fontId="1"/>
  </si>
  <si>
    <t>&lt;1.5</t>
    <phoneticPr fontId="1"/>
  </si>
  <si>
    <t>&lt;0.889</t>
  </si>
  <si>
    <t>&lt;0.889</t>
    <phoneticPr fontId="1"/>
  </si>
  <si>
    <t>令和6年2月9日(第977報)</t>
    <phoneticPr fontId="16"/>
  </si>
  <si>
    <t>千葉市</t>
    <rPh sb="0" eb="3">
      <t>チバシ</t>
    </rPh>
    <phoneticPr fontId="1"/>
  </si>
  <si>
    <t>&lt;1.35</t>
    <phoneticPr fontId="1"/>
  </si>
  <si>
    <t>令和6年2月15日(第978報)</t>
    <phoneticPr fontId="1"/>
  </si>
  <si>
    <t>富津市</t>
    <rPh sb="0" eb="2">
      <t>フッツ</t>
    </rPh>
    <rPh sb="2" eb="3">
      <t>シ</t>
    </rPh>
    <phoneticPr fontId="1"/>
  </si>
  <si>
    <t>令和6年2月16日(第979報)</t>
    <phoneticPr fontId="1"/>
  </si>
  <si>
    <t>君津市</t>
    <rPh sb="0" eb="2">
      <t>キミツ</t>
    </rPh>
    <rPh sb="2" eb="3">
      <t>シ</t>
    </rPh>
    <phoneticPr fontId="1"/>
  </si>
  <si>
    <t>令和6年2月16日(第979報)</t>
    <phoneticPr fontId="16"/>
  </si>
  <si>
    <t>&lt;1.23</t>
    <phoneticPr fontId="1"/>
  </si>
  <si>
    <t>&lt;1.22</t>
    <phoneticPr fontId="1"/>
  </si>
  <si>
    <t>令和6年2月20日(第980報)</t>
    <phoneticPr fontId="16"/>
  </si>
  <si>
    <t>令和6年2月21日(第981報)</t>
    <phoneticPr fontId="16"/>
  </si>
  <si>
    <t>&lt;0.770</t>
  </si>
  <si>
    <t>令和6年2月22日(第982報)</t>
    <phoneticPr fontId="16"/>
  </si>
  <si>
    <t>山武市</t>
    <rPh sb="0" eb="3">
      <t>サンムシ</t>
    </rPh>
    <phoneticPr fontId="1"/>
  </si>
  <si>
    <t>令和6年2月27日(第983報)</t>
    <phoneticPr fontId="16"/>
  </si>
  <si>
    <t>神崎町</t>
    <rPh sb="0" eb="3">
      <t>コウザキマチ</t>
    </rPh>
    <phoneticPr fontId="1"/>
  </si>
  <si>
    <t>&lt;0.857</t>
    <phoneticPr fontId="1"/>
  </si>
  <si>
    <t>令和6年2月28日(第984報)</t>
    <phoneticPr fontId="1"/>
  </si>
  <si>
    <t>&lt;1.36</t>
    <phoneticPr fontId="1"/>
  </si>
  <si>
    <t>&lt;1.07</t>
    <phoneticPr fontId="1"/>
  </si>
  <si>
    <t>&lt;1.38</t>
    <phoneticPr fontId="1"/>
  </si>
  <si>
    <t>令和6年3月1日(第985報)</t>
    <phoneticPr fontId="1"/>
  </si>
  <si>
    <t>流山市</t>
    <phoneticPr fontId="5"/>
  </si>
  <si>
    <t>令和6年3月1日(第985報)</t>
    <phoneticPr fontId="16"/>
  </si>
  <si>
    <t>&lt;0.701</t>
  </si>
  <si>
    <t>&lt;0.701</t>
    <phoneticPr fontId="1"/>
  </si>
  <si>
    <t>&lt;0.716</t>
  </si>
  <si>
    <t>&lt;0.716</t>
    <phoneticPr fontId="1"/>
  </si>
  <si>
    <t>印西市</t>
    <rPh sb="0" eb="2">
      <t>インザイ</t>
    </rPh>
    <phoneticPr fontId="5"/>
  </si>
  <si>
    <t>令和6年3月5日(第986報)</t>
    <phoneticPr fontId="16"/>
  </si>
  <si>
    <t>令和6年3月6日(第987報)</t>
    <phoneticPr fontId="1"/>
  </si>
  <si>
    <t>令和6年3月6日(第987報)</t>
    <phoneticPr fontId="16"/>
  </si>
  <si>
    <t>&lt;1.17</t>
    <phoneticPr fontId="1"/>
  </si>
  <si>
    <t>&lt;0.840</t>
    <phoneticPr fontId="1"/>
  </si>
  <si>
    <t>令和6年3月7日(第988報)</t>
    <phoneticPr fontId="1"/>
  </si>
  <si>
    <t>令和6年3月7日(第988報)</t>
    <phoneticPr fontId="16"/>
  </si>
  <si>
    <t>千葉市</t>
    <phoneticPr fontId="1"/>
  </si>
  <si>
    <t>&lt;1.15</t>
    <phoneticPr fontId="1"/>
  </si>
  <si>
    <t>&lt;2.3</t>
    <phoneticPr fontId="1"/>
  </si>
  <si>
    <t>&lt;0.879</t>
  </si>
  <si>
    <t>&lt;0.879</t>
    <phoneticPr fontId="1"/>
  </si>
  <si>
    <t>&lt;1.38</t>
    <phoneticPr fontId="1"/>
  </si>
  <si>
    <t>令和6年3月8日(第989報)</t>
    <phoneticPr fontId="16"/>
  </si>
  <si>
    <t>&lt;0.862</t>
  </si>
  <si>
    <t>&lt;0.862</t>
    <phoneticPr fontId="1"/>
  </si>
  <si>
    <t>令和6年3月12日(第990報)</t>
    <phoneticPr fontId="16"/>
  </si>
  <si>
    <t>&lt;0.654</t>
  </si>
  <si>
    <t>令和6年3月14日(第991報)</t>
    <phoneticPr fontId="1"/>
  </si>
  <si>
    <t>&lt;0.606</t>
  </si>
  <si>
    <t>令和6年3月19日(第992報)</t>
    <phoneticPr fontId="1"/>
  </si>
  <si>
    <t>&lt;1.05</t>
    <phoneticPr fontId="1"/>
  </si>
  <si>
    <t>&lt;1.27</t>
    <phoneticPr fontId="1"/>
  </si>
  <si>
    <t>&lt;1.24</t>
    <phoneticPr fontId="1"/>
  </si>
  <si>
    <t>&lt;0.810</t>
    <phoneticPr fontId="1"/>
  </si>
  <si>
    <t>令和6年3月21日(第993報)</t>
    <phoneticPr fontId="16"/>
  </si>
  <si>
    <t>&lt;0.777</t>
  </si>
  <si>
    <t>令和6年3月25日(第994報)</t>
    <phoneticPr fontId="1"/>
  </si>
  <si>
    <t>令和6年3月28日(第995報)</t>
    <phoneticPr fontId="16"/>
  </si>
  <si>
    <t>&lt;0.702</t>
  </si>
  <si>
    <t>令和6年3月29日(第996報)</t>
    <phoneticPr fontId="1"/>
  </si>
  <si>
    <t>&lt;0.982</t>
    <phoneticPr fontId="1"/>
  </si>
  <si>
    <t>令和6年4月2日(第997報)</t>
    <phoneticPr fontId="1"/>
  </si>
  <si>
    <t>&lt;0.976</t>
  </si>
  <si>
    <t>令和6年4月3日(第998報)</t>
    <rPh sb="5" eb="6">
      <t>ツキ</t>
    </rPh>
    <phoneticPr fontId="1"/>
  </si>
  <si>
    <t>白井市</t>
    <rPh sb="0" eb="2">
      <t>シロイ</t>
    </rPh>
    <rPh sb="2" eb="3">
      <t>シ</t>
    </rPh>
    <phoneticPr fontId="1"/>
  </si>
  <si>
    <t>令和6年4月3日(第998報)</t>
    <phoneticPr fontId="1"/>
  </si>
  <si>
    <t>&lt;0.949</t>
    <phoneticPr fontId="1"/>
  </si>
  <si>
    <t>&lt;1.06</t>
    <phoneticPr fontId="1"/>
  </si>
  <si>
    <t>&lt;0.724</t>
    <phoneticPr fontId="1"/>
  </si>
  <si>
    <t>4,81</t>
  </si>
  <si>
    <t>4,81</t>
    <phoneticPr fontId="1"/>
  </si>
  <si>
    <t>&lt;0.680</t>
    <phoneticPr fontId="1"/>
  </si>
  <si>
    <t>&lt;0.698</t>
  </si>
  <si>
    <t>&lt;0.698</t>
    <phoneticPr fontId="1"/>
  </si>
  <si>
    <t>&lt;0.756</t>
  </si>
  <si>
    <t>&lt;0.756</t>
    <phoneticPr fontId="1"/>
  </si>
  <si>
    <t>&lt;1.5</t>
    <phoneticPr fontId="1"/>
  </si>
  <si>
    <t>令和6年4月4日(第999報)</t>
    <phoneticPr fontId="1"/>
  </si>
  <si>
    <t>令和6年4月5日(第1000報)</t>
    <phoneticPr fontId="1"/>
  </si>
  <si>
    <t>&lt;0.969</t>
    <phoneticPr fontId="1"/>
  </si>
  <si>
    <t>令和6年4月9日(第1001報)</t>
    <phoneticPr fontId="1"/>
  </si>
  <si>
    <t>八千代市</t>
    <rPh sb="0" eb="4">
      <t>ヤチヨシ</t>
    </rPh>
    <phoneticPr fontId="1"/>
  </si>
  <si>
    <t>&lt;1.06</t>
    <phoneticPr fontId="1"/>
  </si>
  <si>
    <t>&lt;0.678</t>
    <phoneticPr fontId="1"/>
  </si>
  <si>
    <t>&lt;0.802</t>
    <phoneticPr fontId="1"/>
  </si>
  <si>
    <t>&lt;0.898</t>
    <phoneticPr fontId="1"/>
  </si>
  <si>
    <t>&lt;1.7</t>
    <phoneticPr fontId="1"/>
  </si>
  <si>
    <t>令和6年4月10日(第1002報)</t>
    <phoneticPr fontId="16"/>
  </si>
  <si>
    <t>令和6年4月11日(第1003報)</t>
    <phoneticPr fontId="1"/>
  </si>
  <si>
    <t>我孫子市</t>
    <rPh sb="0" eb="4">
      <t>アビコシ</t>
    </rPh>
    <phoneticPr fontId="1"/>
  </si>
  <si>
    <t>令和6年4月11日(第1003報)</t>
    <phoneticPr fontId="16"/>
  </si>
  <si>
    <t>&lt;0.576</t>
  </si>
  <si>
    <t>令和6年4月12日(第1004報)</t>
    <phoneticPr fontId="1"/>
  </si>
  <si>
    <t>&lt;0.857</t>
    <phoneticPr fontId="1"/>
  </si>
  <si>
    <t>&lt;0.973</t>
    <phoneticPr fontId="1"/>
  </si>
  <si>
    <t>&lt;1.8</t>
    <phoneticPr fontId="1"/>
  </si>
  <si>
    <t>令和6年4月16日(第1005報)</t>
    <phoneticPr fontId="1"/>
  </si>
  <si>
    <t>&lt;0.689</t>
  </si>
  <si>
    <t>令和6年4月18日(第1006報)</t>
    <phoneticPr fontId="1"/>
  </si>
  <si>
    <t>令和6年4月18日(第1006報)</t>
    <phoneticPr fontId="16"/>
  </si>
  <si>
    <t>&lt;0.943</t>
  </si>
  <si>
    <t>&lt;0.878</t>
  </si>
  <si>
    <t>令和6年4月23日(第1007報)</t>
    <phoneticPr fontId="1"/>
  </si>
  <si>
    <t>&lt;0.915</t>
  </si>
  <si>
    <t>&lt;0.915</t>
    <phoneticPr fontId="1"/>
  </si>
  <si>
    <t>&lt;0.597</t>
  </si>
  <si>
    <t>&lt;0.597</t>
    <phoneticPr fontId="1"/>
  </si>
  <si>
    <t>&lt;0.922</t>
  </si>
  <si>
    <t>&lt;0.922</t>
    <phoneticPr fontId="1"/>
  </si>
  <si>
    <t>&lt;1.5</t>
    <phoneticPr fontId="1"/>
  </si>
  <si>
    <t>&lt;0.831</t>
    <phoneticPr fontId="1"/>
  </si>
  <si>
    <t>&lt;1.02</t>
    <phoneticPr fontId="1"/>
  </si>
  <si>
    <t>令和6年4月24日(第1008報)</t>
    <phoneticPr fontId="1"/>
  </si>
  <si>
    <t>令和6年4月25日(第1009報)</t>
    <phoneticPr fontId="1"/>
  </si>
  <si>
    <t>&lt;0.993</t>
  </si>
  <si>
    <t>&lt;0.935</t>
  </si>
  <si>
    <t>&lt;0.794</t>
  </si>
  <si>
    <t>令和6年5月1日(第1010報)</t>
    <phoneticPr fontId="1"/>
  </si>
  <si>
    <t>令和6年5月8日(第1011報)</t>
    <phoneticPr fontId="1"/>
  </si>
  <si>
    <t>木更津市</t>
    <rPh sb="0" eb="3">
      <t>キサラヅ</t>
    </rPh>
    <rPh sb="3" eb="4">
      <t>シ</t>
    </rPh>
    <phoneticPr fontId="1"/>
  </si>
  <si>
    <t>&lt;1.39</t>
    <phoneticPr fontId="1"/>
  </si>
  <si>
    <t>&lt;0.920</t>
    <phoneticPr fontId="1"/>
  </si>
  <si>
    <t>令和6年5月9日(第1012報)</t>
    <phoneticPr fontId="1"/>
  </si>
  <si>
    <t>令和6年5月14日(第1013報)</t>
    <phoneticPr fontId="1"/>
  </si>
  <si>
    <t>&lt;0.715</t>
  </si>
  <si>
    <t>&lt;0.578</t>
  </si>
  <si>
    <t>令和6年5月15日(第1014報)</t>
    <phoneticPr fontId="1"/>
  </si>
  <si>
    <t>木更津市</t>
    <rPh sb="0" eb="4">
      <t>キサラヅシ</t>
    </rPh>
    <phoneticPr fontId="1"/>
  </si>
  <si>
    <t>たけのこ</t>
    <phoneticPr fontId="1"/>
  </si>
  <si>
    <t>&lt;0.953</t>
    <phoneticPr fontId="1"/>
  </si>
  <si>
    <t>&lt;0.898</t>
  </si>
  <si>
    <t>&lt;0.898</t>
    <phoneticPr fontId="1"/>
  </si>
  <si>
    <t>&lt;1.9</t>
    <phoneticPr fontId="1"/>
  </si>
  <si>
    <t>令和6年5月16日(第1015報)</t>
    <phoneticPr fontId="1"/>
  </si>
  <si>
    <t>&lt;0.599</t>
  </si>
  <si>
    <t>令和6年5月21日(第1016報)</t>
    <phoneticPr fontId="1"/>
  </si>
  <si>
    <t>九十九里町</t>
    <rPh sb="0" eb="5">
      <t>クジュウクリマチ</t>
    </rPh>
    <phoneticPr fontId="5"/>
  </si>
  <si>
    <t>&lt;0.746</t>
  </si>
  <si>
    <t>&lt;0.732</t>
  </si>
  <si>
    <t>令和6年5月28日(第1017報)</t>
    <phoneticPr fontId="1"/>
  </si>
  <si>
    <t>&lt;0.736</t>
  </si>
  <si>
    <t>令和6年5月29日(第1018報)</t>
    <phoneticPr fontId="1"/>
  </si>
  <si>
    <t>令和6年5月30日(第1019報)</t>
    <phoneticPr fontId="1"/>
  </si>
  <si>
    <t>令和6年6月5日(第1020報)</t>
    <phoneticPr fontId="1"/>
  </si>
  <si>
    <t>令和6年6月6日(第1021報)</t>
    <phoneticPr fontId="1"/>
  </si>
  <si>
    <t>令和6年6月12日(第1022報)</t>
    <phoneticPr fontId="1"/>
  </si>
  <si>
    <t>&lt;0.858</t>
  </si>
  <si>
    <t>令和6年6月13日(第1023報)</t>
    <phoneticPr fontId="1"/>
  </si>
  <si>
    <t>令和6年6月13日(第1023報)</t>
    <phoneticPr fontId="1"/>
  </si>
  <si>
    <t>&lt;0.804</t>
  </si>
  <si>
    <t>令和6年6月20日(第1024報)</t>
    <phoneticPr fontId="1"/>
  </si>
  <si>
    <t>&lt;0.888</t>
    <phoneticPr fontId="1"/>
  </si>
  <si>
    <t>令和6年6月21日(第1025報)</t>
    <phoneticPr fontId="1"/>
  </si>
  <si>
    <t>&lt;1.24</t>
    <phoneticPr fontId="1"/>
  </si>
  <si>
    <t>令和6年7月9日(第1026報)</t>
    <phoneticPr fontId="1"/>
  </si>
  <si>
    <t>&lt;1.7</t>
    <phoneticPr fontId="1"/>
  </si>
  <si>
    <t>令和6年9月13日(第1027報)</t>
    <phoneticPr fontId="1"/>
  </si>
  <si>
    <t>令和6年9月25日(第1028報)</t>
    <phoneticPr fontId="1"/>
  </si>
  <si>
    <t>&lt;0.638</t>
    <phoneticPr fontId="1"/>
  </si>
  <si>
    <t>令和6年10月3日(第1029報)</t>
    <phoneticPr fontId="1"/>
  </si>
  <si>
    <t>市原市</t>
    <rPh sb="0" eb="2">
      <t>イチハラ</t>
    </rPh>
    <rPh sb="2" eb="3">
      <t>シ</t>
    </rPh>
    <phoneticPr fontId="1"/>
  </si>
  <si>
    <t>令和6年10月3日(第1029報)</t>
    <phoneticPr fontId="16"/>
  </si>
  <si>
    <t>&lt;1.00</t>
    <phoneticPr fontId="1"/>
  </si>
  <si>
    <t xml:space="preserve"> &lt;2.2</t>
  </si>
  <si>
    <t xml:space="preserve"> &lt;2.2</t>
    <phoneticPr fontId="1"/>
  </si>
  <si>
    <t>&lt;1.09</t>
    <phoneticPr fontId="1"/>
  </si>
  <si>
    <t>令和6年10月4日(第1030報)</t>
    <phoneticPr fontId="1"/>
  </si>
  <si>
    <t>&lt;0.492</t>
  </si>
  <si>
    <t>&lt;0.492</t>
    <phoneticPr fontId="1"/>
  </si>
  <si>
    <t>&lt;1.2</t>
  </si>
  <si>
    <t>&lt;1.2</t>
    <phoneticPr fontId="1"/>
  </si>
  <si>
    <t>令和6年10月8日(第1031報)</t>
    <phoneticPr fontId="1"/>
  </si>
  <si>
    <t>令和6年10月10日(第1032報)</t>
    <phoneticPr fontId="1"/>
  </si>
  <si>
    <t>令和6年10月11日(第1033報)</t>
    <phoneticPr fontId="1"/>
  </si>
  <si>
    <t>&lt;0.577</t>
  </si>
  <si>
    <t>&lt;0.577</t>
    <phoneticPr fontId="1"/>
  </si>
  <si>
    <t>令和6年10月16日(第1034報)</t>
    <phoneticPr fontId="1"/>
  </si>
  <si>
    <t>令和6年10月17日(第1035報)</t>
    <phoneticPr fontId="1"/>
  </si>
  <si>
    <t>令和6年10月18日(第1036報)</t>
    <phoneticPr fontId="1"/>
  </si>
  <si>
    <t>&lt;0.793</t>
  </si>
  <si>
    <t>&lt;0.793</t>
    <phoneticPr fontId="1"/>
  </si>
  <si>
    <t>&lt;0.867</t>
  </si>
  <si>
    <t>&lt;0.867</t>
    <phoneticPr fontId="1"/>
  </si>
  <si>
    <t>&lt;1.39</t>
    <phoneticPr fontId="1"/>
  </si>
  <si>
    <t>令和6年10月21日(第1037報)</t>
    <phoneticPr fontId="1"/>
  </si>
  <si>
    <t xml:space="preserve"> &lt;1.6</t>
  </si>
  <si>
    <t xml:space="preserve"> &lt;1.6</t>
    <phoneticPr fontId="1"/>
  </si>
  <si>
    <t>令和6年10月23日(第1038報)</t>
    <phoneticPr fontId="1"/>
  </si>
  <si>
    <t>&lt;1.34</t>
    <phoneticPr fontId="1"/>
  </si>
  <si>
    <t>&lt;0.833</t>
    <phoneticPr fontId="1"/>
  </si>
  <si>
    <t>&lt;0.682</t>
    <phoneticPr fontId="1"/>
  </si>
  <si>
    <t>令和6年10月25日(第1039報)</t>
    <phoneticPr fontId="1"/>
  </si>
  <si>
    <t>&lt;0.993</t>
    <phoneticPr fontId="1"/>
  </si>
  <si>
    <t>令和6年11月1日(第1040報)</t>
    <phoneticPr fontId="1"/>
  </si>
  <si>
    <t>&lt;1.26</t>
    <phoneticPr fontId="1"/>
  </si>
  <si>
    <t>&lt;1.36</t>
    <phoneticPr fontId="1"/>
  </si>
  <si>
    <t>&lt;2.6</t>
    <phoneticPr fontId="1"/>
  </si>
  <si>
    <t>令和6年11月6日(第1041報)</t>
    <phoneticPr fontId="1"/>
  </si>
  <si>
    <t>&lt;0.556</t>
  </si>
  <si>
    <t>&lt;0.772</t>
    <phoneticPr fontId="1"/>
  </si>
  <si>
    <t>令和6年11月8日(第1042報)</t>
    <phoneticPr fontId="1"/>
  </si>
  <si>
    <t>令和6年11月12日(第1043報)</t>
    <phoneticPr fontId="1"/>
  </si>
  <si>
    <t>&lt;1.31</t>
    <phoneticPr fontId="1"/>
  </si>
  <si>
    <t>令和6年11月13日(第1044報)</t>
    <phoneticPr fontId="1"/>
  </si>
  <si>
    <t>&lt;1.25</t>
    <phoneticPr fontId="1"/>
  </si>
  <si>
    <t>&lt;0.886</t>
    <phoneticPr fontId="1"/>
  </si>
  <si>
    <t>&lt;1.22</t>
    <phoneticPr fontId="1"/>
  </si>
  <si>
    <t xml:space="preserve"> &lt;2.5</t>
    <phoneticPr fontId="1"/>
  </si>
  <si>
    <t>令和6年11月14日(第1045報)</t>
    <phoneticPr fontId="1"/>
  </si>
  <si>
    <t>&lt;1.21</t>
    <phoneticPr fontId="1"/>
  </si>
  <si>
    <t>令和6年11月15日(第1046報)</t>
    <phoneticPr fontId="1"/>
  </si>
  <si>
    <t>&lt;0.795</t>
    <phoneticPr fontId="1"/>
  </si>
  <si>
    <t>&lt;0.906</t>
    <phoneticPr fontId="1"/>
  </si>
  <si>
    <t>令和6年11月18日(第1047報)</t>
    <phoneticPr fontId="1"/>
  </si>
  <si>
    <t>令和6年11月19日(第1048報)</t>
    <phoneticPr fontId="5"/>
  </si>
  <si>
    <t>香取市</t>
    <rPh sb="0" eb="3">
      <t>カトリシ</t>
    </rPh>
    <phoneticPr fontId="16"/>
  </si>
  <si>
    <t>&lt;0.841</t>
    <phoneticPr fontId="1"/>
  </si>
  <si>
    <t>&lt;0.966</t>
  </si>
  <si>
    <t>&lt;0.966</t>
    <phoneticPr fontId="1"/>
  </si>
  <si>
    <t>&lt;1.33</t>
    <phoneticPr fontId="1"/>
  </si>
  <si>
    <t>&lt;1.24</t>
    <phoneticPr fontId="1"/>
  </si>
  <si>
    <t>&lt;1.38</t>
    <phoneticPr fontId="1"/>
  </si>
  <si>
    <t>&lt;1.30</t>
    <phoneticPr fontId="1"/>
  </si>
  <si>
    <t>&lt;2.7</t>
    <phoneticPr fontId="1"/>
  </si>
  <si>
    <t>&lt;0.551</t>
  </si>
  <si>
    <t>&lt;0.551</t>
    <phoneticPr fontId="1"/>
  </si>
  <si>
    <t>&lt;1.36</t>
    <phoneticPr fontId="1"/>
  </si>
  <si>
    <t>令和6年11月20日(第1049報)</t>
    <phoneticPr fontId="1"/>
  </si>
  <si>
    <t>&lt;0.855</t>
    <phoneticPr fontId="1"/>
  </si>
  <si>
    <t>&lt;1.22</t>
    <phoneticPr fontId="1"/>
  </si>
  <si>
    <t>&lt;0.678</t>
    <phoneticPr fontId="1"/>
  </si>
  <si>
    <t>令和6年11月21日(第1050報)</t>
    <phoneticPr fontId="1"/>
  </si>
  <si>
    <t>令和6年11月22日(第1051報)</t>
    <phoneticPr fontId="1"/>
  </si>
  <si>
    <t>&lt;1.09</t>
    <phoneticPr fontId="1"/>
  </si>
  <si>
    <t>&lt;1.14</t>
    <phoneticPr fontId="1"/>
  </si>
  <si>
    <t>&lt;2.2</t>
    <phoneticPr fontId="1"/>
  </si>
  <si>
    <t>令和6年11月25日(第1052報)</t>
    <phoneticPr fontId="1"/>
  </si>
  <si>
    <t>&lt;0.565</t>
  </si>
  <si>
    <t>&lt;0.670</t>
  </si>
  <si>
    <t>令和6年11月26日(第1053報)</t>
    <phoneticPr fontId="1"/>
  </si>
  <si>
    <t>令和6年11月27日(第1054報)</t>
    <phoneticPr fontId="1"/>
  </si>
  <si>
    <t>令和6年11月29日(第1055報)</t>
    <phoneticPr fontId="1"/>
  </si>
  <si>
    <t>&lt;0.656</t>
  </si>
  <si>
    <t>&lt;0.656</t>
    <phoneticPr fontId="1"/>
  </si>
  <si>
    <t>令和6年12月3日(第1056報)</t>
    <phoneticPr fontId="1"/>
  </si>
  <si>
    <t>&lt;0.842</t>
  </si>
  <si>
    <t>&lt;0.707</t>
  </si>
  <si>
    <t>令和6年12月6日(第1057報)</t>
    <phoneticPr fontId="1"/>
  </si>
  <si>
    <t>&lt;0.731</t>
    <phoneticPr fontId="1"/>
  </si>
  <si>
    <t>令和6年12月10日(第1058報)</t>
    <phoneticPr fontId="1"/>
  </si>
  <si>
    <t>&lt;0.759</t>
  </si>
  <si>
    <t>令和6年12月11日(第1059報)</t>
    <phoneticPr fontId="1"/>
  </si>
  <si>
    <t>&lt;0.899</t>
  </si>
  <si>
    <t>&lt;0.851</t>
  </si>
  <si>
    <t>令和6年12月12日(第1060報)</t>
    <phoneticPr fontId="1"/>
  </si>
  <si>
    <t>令和7年1月21日(第1061報)</t>
    <phoneticPr fontId="1"/>
  </si>
  <si>
    <t>&lt;0.741</t>
    <phoneticPr fontId="1"/>
  </si>
  <si>
    <t>令和7年1月27日(第1062報)</t>
    <phoneticPr fontId="1"/>
  </si>
  <si>
    <t>令和7年1月28日(第1063報)</t>
    <phoneticPr fontId="1"/>
  </si>
  <si>
    <t>&lt;0.671</t>
  </si>
  <si>
    <t>&lt;0.787</t>
  </si>
  <si>
    <t>令和7年2月13日(第1064報)</t>
    <phoneticPr fontId="1"/>
  </si>
  <si>
    <t>&lt;0.756</t>
    <phoneticPr fontId="1"/>
  </si>
  <si>
    <t>&lt;0.719</t>
  </si>
  <si>
    <t>&lt;0.719</t>
    <phoneticPr fontId="1"/>
  </si>
  <si>
    <t>令和7年2月14日(第1065報)</t>
    <phoneticPr fontId="1"/>
  </si>
  <si>
    <t>&lt;1.29</t>
    <phoneticPr fontId="1"/>
  </si>
  <si>
    <t>&lt;1.20</t>
    <phoneticPr fontId="1"/>
  </si>
  <si>
    <t>&lt;1.27</t>
    <phoneticPr fontId="1"/>
  </si>
  <si>
    <t>&lt;2.5</t>
    <phoneticPr fontId="1"/>
  </si>
  <si>
    <t>&lt;1.29</t>
    <phoneticPr fontId="1"/>
  </si>
  <si>
    <t>&lt;1.20</t>
    <phoneticPr fontId="1"/>
  </si>
  <si>
    <t>&lt;1.27</t>
    <phoneticPr fontId="1"/>
  </si>
  <si>
    <t>&lt;2.5</t>
    <phoneticPr fontId="1"/>
  </si>
  <si>
    <t>令和7年2月18日(第1066報)</t>
    <phoneticPr fontId="1"/>
  </si>
  <si>
    <t>令和7年2月19日(第1067報)</t>
    <phoneticPr fontId="1"/>
  </si>
  <si>
    <t>令和7年3月5日(第1068報)</t>
    <phoneticPr fontId="1"/>
  </si>
  <si>
    <t>令和7年3月7日(第1069報)</t>
    <phoneticPr fontId="1"/>
  </si>
  <si>
    <t>&lt;0.822</t>
    <phoneticPr fontId="1"/>
  </si>
  <si>
    <t>&lt;1.10</t>
    <phoneticPr fontId="1"/>
  </si>
  <si>
    <t>&lt;1.18</t>
    <phoneticPr fontId="1"/>
  </si>
  <si>
    <t>&lt;2.3</t>
    <phoneticPr fontId="1"/>
  </si>
  <si>
    <t>令和7年3月11日(第1070報)</t>
    <phoneticPr fontId="1"/>
  </si>
  <si>
    <t>&lt;0.780</t>
    <phoneticPr fontId="1"/>
  </si>
  <si>
    <t>&lt;1.17</t>
    <phoneticPr fontId="1"/>
  </si>
  <si>
    <t>&lt;1.21</t>
    <phoneticPr fontId="1"/>
  </si>
  <si>
    <t>令和7年3月12日(第1071報)</t>
    <phoneticPr fontId="1"/>
  </si>
  <si>
    <t>&lt;0.857</t>
    <phoneticPr fontId="1"/>
  </si>
  <si>
    <t>&lt;0.837</t>
    <phoneticPr fontId="1"/>
  </si>
  <si>
    <t>令和7年3月13日(第1072報)</t>
    <phoneticPr fontId="1"/>
  </si>
  <si>
    <t>令和7年3月18日(第1073報)</t>
    <rPh sb="15" eb="16">
      <t>ホウ</t>
    </rPh>
    <phoneticPr fontId="1"/>
  </si>
  <si>
    <t>&lt;0.687</t>
  </si>
  <si>
    <t>令和7年3月19日(第1074報)</t>
    <phoneticPr fontId="1"/>
  </si>
  <si>
    <t>露地栽培</t>
    <rPh sb="0" eb="4">
      <t>ロジサイバイ</t>
    </rPh>
    <phoneticPr fontId="1"/>
  </si>
  <si>
    <t>印西市</t>
    <rPh sb="0" eb="3">
      <t>インザイシ</t>
    </rPh>
    <phoneticPr fontId="1"/>
  </si>
  <si>
    <t>流山市</t>
    <rPh sb="0" eb="3">
      <t>ナガレヤマシ</t>
    </rPh>
    <phoneticPr fontId="1"/>
  </si>
  <si>
    <t>&lt;0.884</t>
  </si>
  <si>
    <t>令和7年3月21日(第1075報)</t>
    <phoneticPr fontId="1"/>
  </si>
  <si>
    <t>&lt;0.793</t>
    <phoneticPr fontId="1"/>
  </si>
  <si>
    <t>令和7年3月25日(第1076報)</t>
    <phoneticPr fontId="1"/>
  </si>
  <si>
    <t>令和7年3月26日(第1077報)</t>
    <phoneticPr fontId="1"/>
  </si>
  <si>
    <t>令和7年3月27日(第1078報)</t>
    <phoneticPr fontId="1"/>
  </si>
  <si>
    <t>令和7年3月28日(第1079報)</t>
    <phoneticPr fontId="1"/>
  </si>
  <si>
    <t>&lt;1.38</t>
    <phoneticPr fontId="1"/>
  </si>
  <si>
    <t>&lt;1.38</t>
    <phoneticPr fontId="1"/>
  </si>
  <si>
    <t>芝山町</t>
    <rPh sb="0" eb="3">
      <t>シバヤママチ</t>
    </rPh>
    <phoneticPr fontId="1"/>
  </si>
  <si>
    <t>令和7年3月31日(第1080報)</t>
    <phoneticPr fontId="1"/>
  </si>
  <si>
    <t>&lt;1.20</t>
    <phoneticPr fontId="1"/>
  </si>
  <si>
    <t>&lt;1.35</t>
    <phoneticPr fontId="1"/>
  </si>
  <si>
    <t>&lt;1.17</t>
    <phoneticPr fontId="1"/>
  </si>
  <si>
    <t xml:space="preserve"> &lt;2.5</t>
    <phoneticPr fontId="1"/>
  </si>
  <si>
    <t>令和7年4月2日(第1081報)</t>
    <phoneticPr fontId="1"/>
  </si>
  <si>
    <t>&lt;0.810</t>
    <phoneticPr fontId="16"/>
  </si>
  <si>
    <t>&lt;0.738</t>
    <phoneticPr fontId="16"/>
  </si>
  <si>
    <t xml:space="preserve"> &lt;1.5</t>
    <phoneticPr fontId="1"/>
  </si>
  <si>
    <t>令和7年4月3日(第1082報)</t>
    <rPh sb="5" eb="6">
      <t>ツキ</t>
    </rPh>
    <phoneticPr fontId="1"/>
  </si>
  <si>
    <t>令和7年4月3日(第1082報)</t>
    <rPh sb="14" eb="15">
      <t>ホウ</t>
    </rPh>
    <phoneticPr fontId="1"/>
  </si>
  <si>
    <t>令和7年4月3日(第1082報)</t>
    <phoneticPr fontId="1"/>
  </si>
  <si>
    <t>八千代市</t>
    <rPh sb="0" eb="3">
      <t>ヤチヨ</t>
    </rPh>
    <rPh sb="3" eb="4">
      <t>シ</t>
    </rPh>
    <phoneticPr fontId="1"/>
  </si>
  <si>
    <t>&lt;0.783</t>
  </si>
  <si>
    <t>令和7年4月4日(第1083報)</t>
    <phoneticPr fontId="1"/>
  </si>
  <si>
    <t>&lt;1.04</t>
    <phoneticPr fontId="1"/>
  </si>
  <si>
    <t>令和7年4月8日(第1084報)</t>
    <phoneticPr fontId="5"/>
  </si>
  <si>
    <t>木更津市</t>
    <rPh sb="0" eb="4">
      <t>キサラヅシ</t>
    </rPh>
    <phoneticPr fontId="1"/>
  </si>
  <si>
    <t>栄町</t>
    <rPh sb="0" eb="2">
      <t>サカエマチ</t>
    </rPh>
    <phoneticPr fontId="1"/>
  </si>
  <si>
    <t>我孫子市</t>
    <rPh sb="0" eb="4">
      <t>アビコシ</t>
    </rPh>
    <phoneticPr fontId="1"/>
  </si>
  <si>
    <t>八千代市</t>
    <rPh sb="0" eb="4">
      <t>ヤチヨシ</t>
    </rPh>
    <phoneticPr fontId="1"/>
  </si>
  <si>
    <t>&lt;0.741</t>
  </si>
  <si>
    <t>&lt;0.741</t>
    <phoneticPr fontId="1"/>
  </si>
  <si>
    <t>&lt;1.27</t>
    <phoneticPr fontId="1"/>
  </si>
  <si>
    <t>&lt;1.16</t>
    <phoneticPr fontId="1"/>
  </si>
  <si>
    <t>&lt;1.36</t>
    <phoneticPr fontId="1"/>
  </si>
  <si>
    <t>&lt;0.676</t>
  </si>
  <si>
    <t>&lt;0.676</t>
    <phoneticPr fontId="1"/>
  </si>
  <si>
    <t>&lt;0.990</t>
  </si>
  <si>
    <t>&lt;0.990</t>
    <phoneticPr fontId="1"/>
  </si>
  <si>
    <t>&lt;0.783</t>
    <phoneticPr fontId="1"/>
  </si>
  <si>
    <t>&lt;1.5</t>
    <phoneticPr fontId="1"/>
  </si>
  <si>
    <t>令和7年4月9日(第1085報)</t>
    <phoneticPr fontId="1"/>
  </si>
  <si>
    <t>令和7年4月15日(第1086報)</t>
    <phoneticPr fontId="1"/>
  </si>
  <si>
    <t>&lt;0.644</t>
  </si>
  <si>
    <t>令和7年4月16日(第1087報)</t>
    <phoneticPr fontId="1"/>
  </si>
  <si>
    <t>令和7年4月17日(第1088報)</t>
    <phoneticPr fontId="1"/>
  </si>
  <si>
    <t>令和7年4月22日(第1089報)</t>
    <phoneticPr fontId="1"/>
  </si>
  <si>
    <t>令和7年4月23日(第1090報)</t>
    <phoneticPr fontId="1"/>
  </si>
  <si>
    <t>&lt;0.778</t>
    <phoneticPr fontId="1"/>
  </si>
  <si>
    <t>令和7年4月24日(第1091報)</t>
    <phoneticPr fontId="1"/>
  </si>
  <si>
    <t>令和7年4月30日(第1092報)</t>
    <phoneticPr fontId="1"/>
  </si>
  <si>
    <t>令和7年5月1日(第1093報)</t>
    <rPh sb="5" eb="6">
      <t>ツキ</t>
    </rPh>
    <phoneticPr fontId="1"/>
  </si>
  <si>
    <t>令和7年5月2日(第1094報)</t>
    <phoneticPr fontId="1"/>
  </si>
  <si>
    <t>&lt;1.23</t>
    <phoneticPr fontId="1"/>
  </si>
  <si>
    <t>&lt;1.23</t>
    <phoneticPr fontId="1"/>
  </si>
  <si>
    <t>令和7年5月9日(第1095報)</t>
    <phoneticPr fontId="1"/>
  </si>
  <si>
    <t>&lt;0.834</t>
    <phoneticPr fontId="1"/>
  </si>
  <si>
    <t>&lt;0.916</t>
    <phoneticPr fontId="1"/>
  </si>
  <si>
    <t>&lt;1.8</t>
    <phoneticPr fontId="1"/>
  </si>
  <si>
    <t>令和7年5月12日(第1096報)</t>
    <phoneticPr fontId="1"/>
  </si>
  <si>
    <t>令和7年5月13日(第1097報)</t>
    <phoneticPr fontId="1"/>
  </si>
  <si>
    <t>&lt;0.891</t>
    <phoneticPr fontId="1"/>
  </si>
  <si>
    <t>令和7年5月14日(第1098報)</t>
    <phoneticPr fontId="1"/>
  </si>
  <si>
    <t>&lt;0.908</t>
    <phoneticPr fontId="1"/>
  </si>
  <si>
    <t>令和7年5月15日(第1099報)</t>
    <phoneticPr fontId="1"/>
  </si>
  <si>
    <t>&lt;0.902</t>
    <phoneticPr fontId="1"/>
  </si>
  <si>
    <t>令和7年5月16日(第1100報)</t>
    <phoneticPr fontId="1"/>
  </si>
  <si>
    <t>&lt;0.756</t>
    <phoneticPr fontId="1"/>
  </si>
  <si>
    <t>&lt;0.733</t>
    <phoneticPr fontId="1"/>
  </si>
  <si>
    <t>&lt;1.5</t>
    <phoneticPr fontId="1"/>
  </si>
  <si>
    <t>&lt;0.776</t>
    <phoneticPr fontId="1"/>
  </si>
  <si>
    <t>&lt;0.776</t>
    <phoneticPr fontId="1"/>
  </si>
  <si>
    <t>&lt;0.756</t>
    <phoneticPr fontId="1"/>
  </si>
  <si>
    <t>&lt;0.733</t>
    <phoneticPr fontId="1"/>
  </si>
  <si>
    <t>&lt;1.5</t>
    <phoneticPr fontId="1"/>
  </si>
  <si>
    <t>令和7年5月21日(第1101報)</t>
    <phoneticPr fontId="1"/>
  </si>
  <si>
    <t>令和7年5月22日(第1102報)</t>
    <phoneticPr fontId="1"/>
  </si>
  <si>
    <t>九十九里町</t>
    <rPh sb="0" eb="4">
      <t>クジュウクリ</t>
    </rPh>
    <rPh sb="4" eb="5">
      <t>マチ</t>
    </rPh>
    <phoneticPr fontId="5"/>
  </si>
  <si>
    <t>令和7年5月27日(第1103報)</t>
    <phoneticPr fontId="1"/>
  </si>
  <si>
    <t>&lt;0.848</t>
  </si>
  <si>
    <t>令和7年5月28日(第1104報)</t>
    <phoneticPr fontId="1"/>
  </si>
  <si>
    <t>令和7年5月29日(第1105報)</t>
    <phoneticPr fontId="1"/>
  </si>
  <si>
    <t>&lt;0.979</t>
    <phoneticPr fontId="1"/>
  </si>
  <si>
    <t>令和7年6月3日(第1106報)</t>
    <phoneticPr fontId="1"/>
  </si>
  <si>
    <t>令和7年6月5日(第1107報)</t>
    <phoneticPr fontId="1"/>
  </si>
  <si>
    <t>&lt;1.37</t>
    <phoneticPr fontId="1"/>
  </si>
  <si>
    <t>&lt;0.884</t>
    <phoneticPr fontId="1"/>
  </si>
  <si>
    <t>令和7年6月9日(第1108報)</t>
    <phoneticPr fontId="1"/>
  </si>
  <si>
    <t>令和7年6月11日(第1109報)</t>
    <phoneticPr fontId="1"/>
  </si>
  <si>
    <t>令和7年6月12日(第1110報)</t>
    <phoneticPr fontId="1"/>
  </si>
  <si>
    <t>令和7年6月18日(第1111報)</t>
    <phoneticPr fontId="1"/>
  </si>
  <si>
    <t>&lt;0.938</t>
    <phoneticPr fontId="1"/>
  </si>
  <si>
    <t>&lt;1.27</t>
    <phoneticPr fontId="1"/>
  </si>
  <si>
    <t>令和7年6月19日(第1112報)</t>
    <phoneticPr fontId="1"/>
  </si>
  <si>
    <t>令和7年6月19日(第1112報)</t>
    <phoneticPr fontId="1"/>
  </si>
  <si>
    <t>令和7年6月25日(第1113報)</t>
    <phoneticPr fontId="1"/>
  </si>
  <si>
    <t>&lt;1.20</t>
    <phoneticPr fontId="1"/>
  </si>
  <si>
    <t>&lt;0.866</t>
    <phoneticPr fontId="1"/>
  </si>
  <si>
    <t>令和7年6月26日(第1114報)</t>
    <phoneticPr fontId="1"/>
  </si>
  <si>
    <t>令和7年7月2日(第1115報)</t>
    <phoneticPr fontId="1"/>
  </si>
  <si>
    <t>&lt;0.828</t>
    <phoneticPr fontId="1"/>
  </si>
  <si>
    <t>令和7年9月24日(第1116報)</t>
    <phoneticPr fontId="1"/>
  </si>
  <si>
    <t>&lt;0.756</t>
    <phoneticPr fontId="1"/>
  </si>
  <si>
    <t>令和7年9月30日(第1117報)</t>
    <phoneticPr fontId="1"/>
  </si>
  <si>
    <t>&lt;0.663</t>
    <phoneticPr fontId="1"/>
  </si>
  <si>
    <t>令和7年10月2日(第1118報)</t>
    <phoneticPr fontId="1"/>
  </si>
  <si>
    <t>&lt;0.904</t>
    <phoneticPr fontId="1"/>
  </si>
  <si>
    <t>令和7年10月3日(第1119報)</t>
    <phoneticPr fontId="1"/>
  </si>
  <si>
    <t>千葉市</t>
    <rPh sb="0" eb="2">
      <t>チバ</t>
    </rPh>
    <rPh sb="2" eb="3">
      <t>シ</t>
    </rPh>
    <phoneticPr fontId="1"/>
  </si>
  <si>
    <t>&lt;1.37</t>
    <phoneticPr fontId="1"/>
  </si>
  <si>
    <t>&lt;2.7</t>
    <phoneticPr fontId="1"/>
  </si>
  <si>
    <t>&lt;1.37</t>
    <phoneticPr fontId="1"/>
  </si>
  <si>
    <t>&lt;2.7</t>
    <phoneticPr fontId="1"/>
  </si>
  <si>
    <t>令和7年10月8日(第1120報)</t>
    <phoneticPr fontId="1"/>
  </si>
  <si>
    <t>&lt;1.31</t>
    <phoneticPr fontId="1"/>
  </si>
  <si>
    <t>令和7年10月9日(第1121報)</t>
    <phoneticPr fontId="1"/>
  </si>
  <si>
    <t>柏市</t>
    <rPh sb="0" eb="1">
      <t>カシワ</t>
    </rPh>
    <rPh sb="1" eb="2">
      <t>シ</t>
    </rPh>
    <phoneticPr fontId="1"/>
  </si>
  <si>
    <t>南房総市</t>
    <rPh sb="0" eb="4">
      <t>ミナミボウソウシ</t>
    </rPh>
    <phoneticPr fontId="16"/>
  </si>
  <si>
    <t>令和7年10月10日(第1122報)</t>
    <phoneticPr fontId="1"/>
  </si>
  <si>
    <t>令和7年10月10日(第1122報)</t>
    <rPh sb="16" eb="17">
      <t>ホウ</t>
    </rPh>
    <phoneticPr fontId="1"/>
  </si>
  <si>
    <t>&lt;0.823</t>
    <phoneticPr fontId="1"/>
  </si>
  <si>
    <t>&lt;0.909</t>
    <phoneticPr fontId="1"/>
  </si>
  <si>
    <t>&lt;1.36</t>
    <phoneticPr fontId="1"/>
  </si>
  <si>
    <t>&lt;1.28</t>
    <phoneticPr fontId="1"/>
  </si>
  <si>
    <t>南房総市</t>
    <rPh sb="0" eb="1">
      <t>ミナミ</t>
    </rPh>
    <rPh sb="1" eb="3">
      <t>ボウソウ</t>
    </rPh>
    <rPh sb="3" eb="4">
      <t>シ</t>
    </rPh>
    <phoneticPr fontId="1"/>
  </si>
  <si>
    <t>&lt;2.6</t>
    <phoneticPr fontId="1"/>
  </si>
  <si>
    <t>大多喜町</t>
    <rPh sb="0" eb="4">
      <t>オオタキマチ</t>
    </rPh>
    <phoneticPr fontId="1"/>
  </si>
  <si>
    <t>令和7年10月16日(第1123報)</t>
    <phoneticPr fontId="1"/>
  </si>
  <si>
    <t>長南町</t>
    <rPh sb="0" eb="3">
      <t>チョウナンマチ</t>
    </rPh>
    <phoneticPr fontId="1"/>
  </si>
  <si>
    <t>令和7年10月20日(第1124報)</t>
    <phoneticPr fontId="1"/>
  </si>
  <si>
    <t>&lt;0.894</t>
    <phoneticPr fontId="1"/>
  </si>
  <si>
    <t>&lt;0.726</t>
    <phoneticPr fontId="1"/>
  </si>
  <si>
    <t xml:space="preserve"> &lt;1.6</t>
    <phoneticPr fontId="1"/>
  </si>
  <si>
    <t>令和7年10月21日(第1125報)</t>
    <phoneticPr fontId="1"/>
  </si>
  <si>
    <t>&lt;1.17</t>
    <phoneticPr fontId="1"/>
  </si>
  <si>
    <t>令和7年10月22日(第1126報)</t>
    <phoneticPr fontId="1"/>
  </si>
  <si>
    <t>令和7年10月22日(第1126報)</t>
    <rPh sb="16" eb="17">
      <t>ホウ</t>
    </rPh>
    <phoneticPr fontId="1"/>
  </si>
  <si>
    <t>東庄町</t>
    <rPh sb="0" eb="2">
      <t>トウノショウ</t>
    </rPh>
    <rPh sb="2" eb="3">
      <t>マチ</t>
    </rPh>
    <phoneticPr fontId="1"/>
  </si>
  <si>
    <t>&lt;0.994</t>
  </si>
  <si>
    <t>令和7年10月23日(第1127報)</t>
    <phoneticPr fontId="1"/>
  </si>
  <si>
    <t>令和7年10月24日(第1128報)</t>
    <rPh sb="9" eb="10">
      <t>ニチ</t>
    </rPh>
    <phoneticPr fontId="1"/>
  </si>
  <si>
    <t>&lt;0.914</t>
    <phoneticPr fontId="1"/>
  </si>
  <si>
    <t>&lt;0.894</t>
    <phoneticPr fontId="1"/>
  </si>
  <si>
    <t>&lt;0.871</t>
    <phoneticPr fontId="1"/>
  </si>
  <si>
    <t>&lt;2.7</t>
    <phoneticPr fontId="1"/>
  </si>
  <si>
    <t>&lt;1.38</t>
    <phoneticPr fontId="1"/>
  </si>
  <si>
    <t>&lt;1.34</t>
    <phoneticPr fontId="1"/>
  </si>
  <si>
    <t>&lt;1.8</t>
    <phoneticPr fontId="1"/>
  </si>
  <si>
    <t>令和7年10月27日(第1129報)</t>
    <phoneticPr fontId="1"/>
  </si>
  <si>
    <t>&lt;0.867</t>
    <phoneticPr fontId="1"/>
  </si>
  <si>
    <t>&lt;1.27</t>
    <phoneticPr fontId="1"/>
  </si>
  <si>
    <t>&lt;0.719</t>
    <phoneticPr fontId="1"/>
  </si>
  <si>
    <t>&lt;0.948</t>
    <phoneticPr fontId="1"/>
  </si>
  <si>
    <t>&lt;1.8</t>
    <phoneticPr fontId="1"/>
  </si>
  <si>
    <t>令和7年10月29日(第1130報)</t>
    <phoneticPr fontId="1"/>
  </si>
  <si>
    <t>旭市</t>
    <rPh sb="0" eb="1">
      <t>アサヒ</t>
    </rPh>
    <rPh sb="1" eb="2">
      <t>シ</t>
    </rPh>
    <phoneticPr fontId="1"/>
  </si>
  <si>
    <t>&lt;1.38</t>
    <phoneticPr fontId="1"/>
  </si>
  <si>
    <t xml:space="preserve"> &lt;2.7</t>
  </si>
  <si>
    <t xml:space="preserve"> &lt;2.7</t>
    <phoneticPr fontId="1"/>
  </si>
  <si>
    <t>令和7年10月31日(第1131報)</t>
    <rPh sb="9" eb="10">
      <t>ニチ</t>
    </rPh>
    <phoneticPr fontId="1"/>
  </si>
  <si>
    <t>&lt;1.35</t>
    <phoneticPr fontId="1"/>
  </si>
  <si>
    <t>&lt;1.19</t>
    <phoneticPr fontId="1"/>
  </si>
  <si>
    <t>令和7年11月5日(第1132報)</t>
    <rPh sb="8" eb="9">
      <t>ニチ</t>
    </rPh>
    <phoneticPr fontId="1"/>
  </si>
  <si>
    <t>(令和7年11月5日最終)</t>
    <rPh sb="1" eb="3">
      <t>レイワ</t>
    </rPh>
    <rPh sb="9" eb="10">
      <t>ニチ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</si>
</sst>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176" formatCode="0.0"/>
    <numFmt numFmtId="177" formatCode="[&lt;1]0.000;0.00"/>
    <numFmt numFmtId="178" formatCode="0.0_ "/>
    <numFmt numFmtId="179" formatCode="[&lt;1]0.0;0.0"/>
    <numFmt numFmtId="180" formatCode="0.000"/>
    <numFmt numFmtId="181" formatCode="0_ "/>
    <numFmt numFmtId="182" formatCode="[&lt;1]0.00;0.0"/>
    <numFmt numFmtId="183" formatCode="[&lt;1]0.0;0"/>
    <numFmt numFmtId="184" formatCode="#,##0.0"/>
    <numFmt numFmtId="185" formatCode="[$-411]ge\.m\.d;@"/>
    <numFmt numFmtId="186" formatCode="0.00_ "/>
    <numFmt numFmtId="187" formatCode="#,##0.00_);[Red]\(#,##0.00\)"/>
    <numFmt numFmtId="188" formatCode="#,##0.0_);[Red]\(#,##0.0\)"/>
    <numFmt numFmtId="189" formatCode="0_);[Red]\(0\)"/>
    <numFmt numFmtId="190" formatCode="0.0_);[Red]\(0.0\)"/>
    <numFmt numFmtId="191" formatCode="0.000_ "/>
    <numFmt numFmtId="192" formatCode="0.00_);[Red]\(0.00\)"/>
    <numFmt numFmtId="193" formatCode="#,##0_);[Red]\(#,##0\)"/>
    <numFmt numFmtId="194" formatCode="0.000_);[Red]\(0.000\)"/>
    <numFmt numFmtId="195" formatCode="0.0_ ;[Red]\-0.0\ "/>
    <numFmt numFmtId="196" formatCode="0.00_ ;[Red]\-0.00\ "/>
    <numFmt numFmtId="197" formatCode="0.0;&quot;▲ &quot;0.0"/>
    <numFmt numFmtId="198" formatCode="0;&quot;▲ &quot;0"/>
    <numFmt numFmtId="199" formatCode="0.00;_ꃿ"/>
    <numFmt numFmtId="200" formatCode="[$-411]ggge&quot;年&quot;m&quot;月&quot;d&quot;日&quot;;@"/>
    <numFmt numFmtId="201" formatCode="0.0;_"/>
    <numFmt numFmtId="202" formatCode="[&lt;1]0.00;0.00"/>
    <numFmt numFmtId="203" formatCode="0.00;_烿"/>
    <numFmt numFmtId="204" formatCode="&quot;(&quot;ggge&quot;年&quot;m&quot;月&quot;d&quot;日最終)&quot;"/>
    <numFmt numFmtId="205" formatCode="[&gt;1]0.00;[&gt;0]0.000;General"/>
    <numFmt numFmtId="206" formatCode="[&gt;1]0.0;[&gt;0]0.00;General"/>
  </numFmts>
  <fonts count="31" x14ac:knownFonts="1">
    <font>
      <sz val="11"/>
      <color theme="1"/>
      <name val="游ゴシック"/>
      <family val="2"/>
      <charset val="128"/>
      <scheme val="minor"/>
    </font>
    <font>
      <sz val="6"/>
      <name val="游ゴシック"/>
      <family val="2"/>
      <charset val="128"/>
      <scheme val="minor"/>
    </font>
    <font>
      <sz val="12"/>
      <color theme="1"/>
      <name val="ＭＳ 明朝"/>
      <family val="1"/>
      <charset val="128"/>
    </font>
    <font>
      <sz val="12"/>
      <color indexed="8"/>
      <name val="ＭＳ ゴシック"/>
      <family val="3"/>
      <charset val="128"/>
    </font>
    <font>
      <b/>
      <sz val="18"/>
      <color indexed="8"/>
      <name val="ＭＳ ゴシック"/>
      <family val="3"/>
      <charset val="128"/>
    </font>
    <font>
      <sz val="6"/>
      <name val="ＭＳ 明朝"/>
      <family val="1"/>
      <charset val="128"/>
    </font>
    <font>
      <sz val="11"/>
      <color indexed="8"/>
      <name val="ＭＳ ゴシック"/>
      <family val="3"/>
      <charset val="128"/>
    </font>
    <font>
      <sz val="11"/>
      <color indexed="8"/>
      <name val="ＭＳ Ｐゴシック"/>
      <family val="3"/>
      <charset val="128"/>
    </font>
    <font>
      <b/>
      <sz val="11"/>
      <color indexed="8"/>
      <name val="ＭＳ Ｐゴシック"/>
      <family val="3"/>
      <charset val="128"/>
    </font>
    <font>
      <sz val="12"/>
      <color indexed="8"/>
      <name val="ＭＳ Ｐゴシック"/>
      <family val="3"/>
      <charset val="128"/>
    </font>
    <font>
      <sz val="10"/>
      <color indexed="8"/>
      <name val="ＭＳ Ｐゴシック"/>
      <family val="3"/>
      <charset val="128"/>
    </font>
    <font>
      <sz val="11"/>
      <name val="ＭＳ Ｐゴシック"/>
      <family val="3"/>
      <charset val="128"/>
    </font>
    <font>
      <b/>
      <sz val="11"/>
      <name val="ＭＳ Ｐゴシック"/>
      <family val="3"/>
      <charset val="128"/>
    </font>
    <font>
      <b/>
      <sz val="12"/>
      <color indexed="8"/>
      <name val="ＭＳ Ｐゴシック"/>
      <family val="3"/>
      <charset val="128"/>
    </font>
    <font>
      <sz val="9"/>
      <color indexed="8"/>
      <name val="ＭＳ ゴシック"/>
      <family val="3"/>
      <charset val="128"/>
    </font>
    <font>
      <sz val="9"/>
      <name val="ＭＳ ゴシック"/>
      <family val="3"/>
      <charset val="128"/>
    </font>
    <font>
      <sz val="6"/>
      <name val="ＭＳ Ｐゴシック"/>
      <family val="3"/>
      <charset val="128"/>
    </font>
    <font>
      <sz val="9"/>
      <color theme="1"/>
      <name val="ＭＳ ゴシック"/>
      <family val="3"/>
      <charset val="128"/>
    </font>
    <font>
      <sz val="12"/>
      <name val="ＭＳ 明朝"/>
      <family val="1"/>
      <charset val="128"/>
    </font>
    <font>
      <sz val="12"/>
      <name val="ＭＳ ゴシック"/>
      <family val="3"/>
      <charset val="128"/>
    </font>
    <font>
      <u/>
      <sz val="9"/>
      <color indexed="10"/>
      <name val="ＭＳ ゴシック"/>
      <family val="3"/>
      <charset val="128"/>
    </font>
    <font>
      <sz val="12"/>
      <color indexed="8"/>
      <name val="ＭＳ 明朝"/>
      <family val="1"/>
      <charset val="128"/>
    </font>
    <font>
      <u/>
      <sz val="9"/>
      <color rgb="FFFF0000"/>
      <name val="ＭＳ ゴシック"/>
      <family val="3"/>
      <charset val="128"/>
    </font>
    <font>
      <sz val="10"/>
      <color rgb="FF000000"/>
      <name val="ＭＳ ゴシック"/>
      <family val="3"/>
      <charset val="128"/>
    </font>
    <font>
      <sz val="10"/>
      <color indexed="8"/>
      <name val="ＭＳ ゴシック"/>
      <family val="3"/>
      <charset val="128"/>
    </font>
    <font>
      <sz val="11"/>
      <color theme="1"/>
      <name val="ＭＳ Ｐゴシック"/>
      <family val="3"/>
      <charset val="128"/>
    </font>
    <font>
      <sz val="10"/>
      <name val="ＭＳ ゴシック"/>
      <family val="3"/>
      <charset val="128"/>
    </font>
    <font>
      <sz val="12"/>
      <color theme="1"/>
      <name val="ＭＳ ゴシック"/>
      <family val="3"/>
      <charset val="128"/>
    </font>
    <font>
      <sz val="9"/>
      <color rgb="FFFF0000"/>
      <name val="ＭＳ ゴシック"/>
      <family val="3"/>
      <charset val="128"/>
    </font>
    <font>
      <sz val="11"/>
      <color theme="1"/>
      <name val="游ゴシック"/>
      <family val="2"/>
      <charset val="128"/>
      <scheme val="minor"/>
    </font>
    <font>
      <sz val="11"/>
      <color theme="1"/>
      <name val="游ゴシック"/>
      <family val="3"/>
      <charset val="128"/>
      <scheme val="minor"/>
    </font>
  </fonts>
  <fills count="3">
    <fill>
      <patternFill patternType="none"/>
    </fill>
    <fill>
      <patternFill patternType="gray125"/>
    </fill>
    <fill>
      <patternFill patternType="solid">
        <fgColor rgb="FFFFFF00"/>
        <bgColor indexed="64"/>
      </patternFill>
    </fill>
  </fills>
  <borders count="154">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diagonal/>
    </border>
    <border>
      <left/>
      <right style="medium">
        <color indexed="64"/>
      </right>
      <top/>
      <bottom/>
      <diagonal/>
    </border>
    <border>
      <left style="thin">
        <color indexed="64"/>
      </left>
      <right/>
      <top/>
      <bottom style="thin">
        <color indexed="64"/>
      </bottom>
      <diagonal/>
    </border>
    <border>
      <left/>
      <right style="medium">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right style="medium">
        <color indexed="64"/>
      </right>
      <top style="thin">
        <color indexed="64"/>
      </top>
      <bottom/>
      <diagonal style="thin">
        <color indexed="64"/>
      </diagonal>
    </border>
    <border>
      <left style="medium">
        <color indexed="64"/>
      </left>
      <right style="thin">
        <color indexed="64"/>
      </right>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diagonalDown="1">
      <left/>
      <right style="medium">
        <color indexed="64"/>
      </right>
      <top/>
      <bottom/>
      <diagonal style="thin">
        <color indexed="64"/>
      </diagonal>
    </border>
    <border>
      <left style="medium">
        <color indexed="64"/>
      </left>
      <right style="thin">
        <color indexed="64"/>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right style="medium">
        <color indexed="64"/>
      </right>
      <top/>
      <bottom style="thin">
        <color indexed="64"/>
      </bottom>
      <diagonal style="thin">
        <color indexed="64"/>
      </diagonal>
    </border>
    <border>
      <left/>
      <right/>
      <top style="thin">
        <color indexed="64"/>
      </top>
      <bottom/>
      <diagonal/>
    </border>
    <border>
      <left style="medium">
        <color indexed="64"/>
      </left>
      <right style="thin">
        <color indexed="64"/>
      </right>
      <top style="thin">
        <color indexed="64"/>
      </top>
      <bottom style="medium">
        <color indexed="64"/>
      </bottom>
      <diagonal/>
    </border>
    <border diagonalDown="1">
      <left style="thin">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right/>
      <top style="medium">
        <color indexed="64"/>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thin">
        <color indexed="64"/>
      </top>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dotted">
        <color indexed="64"/>
      </top>
      <bottom/>
      <diagonal/>
    </border>
    <border>
      <left/>
      <right style="thin">
        <color indexed="64"/>
      </right>
      <top style="dotted">
        <color indexed="64"/>
      </top>
      <bottom/>
      <diagonal/>
    </border>
    <border>
      <left style="thin">
        <color indexed="64"/>
      </left>
      <right style="thin">
        <color indexed="64"/>
      </right>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medium">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dotted">
        <color indexed="64"/>
      </top>
      <bottom style="dotted">
        <color indexed="64"/>
      </bottom>
      <diagonal/>
    </border>
    <border>
      <left/>
      <right/>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medium">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otted">
        <color indexed="64"/>
      </top>
      <bottom/>
      <diagonal/>
    </border>
    <border>
      <left style="thin">
        <color indexed="64"/>
      </left>
      <right style="medium">
        <color indexed="64"/>
      </right>
      <top style="dotted">
        <color indexed="64"/>
      </top>
      <bottom/>
      <diagonal/>
    </border>
    <border>
      <left style="medium">
        <color indexed="64"/>
      </left>
      <right/>
      <top/>
      <bottom style="dashed">
        <color indexed="64"/>
      </bottom>
      <diagonal/>
    </border>
    <border>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medium">
        <color indexed="64"/>
      </left>
      <right/>
      <top/>
      <bottom style="dotted">
        <color indexed="64"/>
      </bottom>
      <diagonal/>
    </border>
    <border>
      <left/>
      <right style="thin">
        <color indexed="64"/>
      </right>
      <top/>
      <bottom style="dotted">
        <color indexed="64"/>
      </bottom>
      <diagonal/>
    </border>
    <border>
      <left style="thin">
        <color indexed="64"/>
      </left>
      <right style="medium">
        <color indexed="64"/>
      </right>
      <top style="dotted">
        <color indexed="64"/>
      </top>
      <bottom style="thin">
        <color indexed="64"/>
      </bottom>
      <diagonal/>
    </border>
    <border>
      <left style="thin">
        <color indexed="64"/>
      </left>
      <right/>
      <top style="dotted">
        <color indexed="64"/>
      </top>
      <bottom/>
      <diagonal/>
    </border>
    <border>
      <left style="thin">
        <color indexed="64"/>
      </left>
      <right/>
      <top/>
      <bottom style="dotted">
        <color indexed="64"/>
      </bottom>
      <diagonal/>
    </border>
    <border>
      <left style="medium">
        <color indexed="64"/>
      </left>
      <right/>
      <top style="thin">
        <color indexed="64"/>
      </top>
      <bottom/>
      <diagonal/>
    </border>
    <border>
      <left style="medium">
        <color indexed="64"/>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dashed">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dotted">
        <color indexed="64"/>
      </top>
      <bottom/>
      <diagonal/>
    </border>
    <border>
      <left style="thin">
        <color indexed="64"/>
      </left>
      <right style="medium">
        <color indexed="64"/>
      </right>
      <top/>
      <bottom style="dotted">
        <color indexed="64"/>
      </bottom>
      <diagonal/>
    </border>
    <border>
      <left style="dotted">
        <color indexed="64"/>
      </left>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left style="dotted">
        <color indexed="64"/>
      </left>
      <right/>
      <top style="dotted">
        <color indexed="64"/>
      </top>
      <bottom/>
      <diagonal/>
    </border>
    <border>
      <left style="dotted">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ashed">
        <color indexed="64"/>
      </bottom>
      <diagonal/>
    </border>
    <border>
      <left style="medium">
        <color indexed="64"/>
      </left>
      <right/>
      <top style="dotted">
        <color indexed="64"/>
      </top>
      <bottom style="hair">
        <color indexed="64"/>
      </bottom>
      <diagonal/>
    </border>
    <border>
      <left/>
      <right style="thin">
        <color indexed="64"/>
      </right>
      <top style="dotted">
        <color indexed="64"/>
      </top>
      <bottom style="hair">
        <color indexed="64"/>
      </bottom>
      <diagonal/>
    </border>
    <border>
      <left style="thin">
        <color indexed="64"/>
      </left>
      <right/>
      <top style="dotted">
        <color indexed="64"/>
      </top>
      <bottom style="hair">
        <color indexed="64"/>
      </bottom>
      <diagonal/>
    </border>
    <border>
      <left style="thin">
        <color indexed="64"/>
      </left>
      <right style="thin">
        <color indexed="64"/>
      </right>
      <top style="dotted">
        <color indexed="64"/>
      </top>
      <bottom style="hair">
        <color indexed="64"/>
      </bottom>
      <diagonal/>
    </border>
    <border>
      <left style="thin">
        <color indexed="64"/>
      </left>
      <right style="medium">
        <color indexed="64"/>
      </right>
      <top style="dotted">
        <color indexed="64"/>
      </top>
      <bottom style="hair">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dashed">
        <color indexed="64"/>
      </top>
      <bottom style="thin">
        <color indexed="64"/>
      </bottom>
      <diagonal/>
    </border>
    <border>
      <left style="dotted">
        <color indexed="64"/>
      </left>
      <right/>
      <top style="thin">
        <color indexed="64"/>
      </top>
      <bottom style="thin">
        <color indexed="64"/>
      </bottom>
      <diagonal/>
    </border>
    <border>
      <left style="dotted">
        <color indexed="64"/>
      </left>
      <right/>
      <top/>
      <bottom style="dotted">
        <color indexed="64"/>
      </bottom>
      <diagonal/>
    </border>
    <border>
      <left style="thin">
        <color indexed="64"/>
      </left>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ashed">
        <color indexed="64"/>
      </top>
      <bottom/>
      <diagonal/>
    </border>
    <border>
      <left style="thin">
        <color indexed="64"/>
      </left>
      <right/>
      <top style="thin">
        <color indexed="64"/>
      </top>
      <bottom style="hair">
        <color indexed="64"/>
      </bottom>
      <diagonal/>
    </border>
    <border>
      <left/>
      <right/>
      <top/>
      <bottom style="dotted">
        <color indexed="64"/>
      </bottom>
      <diagonal/>
    </border>
    <border>
      <left style="medium">
        <color indexed="64"/>
      </left>
      <right/>
      <top style="dotted">
        <color indexed="64"/>
      </top>
      <bottom style="medium">
        <color indexed="64"/>
      </bottom>
      <diagonal/>
    </border>
    <border>
      <left/>
      <right style="thin">
        <color indexed="64"/>
      </right>
      <top style="dotted">
        <color indexed="64"/>
      </top>
      <bottom style="medium">
        <color indexed="64"/>
      </bottom>
      <diagonal/>
    </border>
    <border>
      <left style="medium">
        <color indexed="64"/>
      </left>
      <right/>
      <top style="hair">
        <color indexed="64"/>
      </top>
      <bottom style="thin">
        <color indexed="64"/>
      </bottom>
      <diagonal/>
    </border>
    <border>
      <left style="medium">
        <color indexed="64"/>
      </left>
      <right/>
      <top style="hair">
        <color indexed="64"/>
      </top>
      <bottom style="dotted">
        <color indexed="64"/>
      </bottom>
      <diagonal/>
    </border>
    <border>
      <left/>
      <right style="thin">
        <color indexed="64"/>
      </right>
      <top style="hair">
        <color indexed="64"/>
      </top>
      <bottom style="dotted">
        <color indexed="64"/>
      </bottom>
      <diagonal/>
    </border>
  </borders>
  <cellStyleXfs count="11">
    <xf numFmtId="0" fontId="0" fillId="0" borderId="0">
      <alignment vertical="center"/>
    </xf>
    <xf numFmtId="0" fontId="2" fillId="0" borderId="0">
      <alignment vertical="center"/>
    </xf>
    <xf numFmtId="0" fontId="11" fillId="0" borderId="0">
      <alignment vertical="center"/>
    </xf>
    <xf numFmtId="38" fontId="21" fillId="0" borderId="0" applyFont="0" applyFill="0" applyBorder="0" applyAlignment="0" applyProtection="0">
      <alignment vertical="center"/>
    </xf>
    <xf numFmtId="0" fontId="30" fillId="0" borderId="0">
      <alignment vertical="center"/>
    </xf>
    <xf numFmtId="0" fontId="30" fillId="0" borderId="0">
      <alignment vertical="center"/>
    </xf>
    <xf numFmtId="38" fontId="7" fillId="0" borderId="0" applyFont="0" applyFill="0" applyBorder="0" applyAlignment="0" applyProtection="0">
      <alignment vertical="center"/>
    </xf>
    <xf numFmtId="0" fontId="29" fillId="0" borderId="0">
      <alignment vertical="center"/>
    </xf>
    <xf numFmtId="38" fontId="29" fillId="0" borderId="0" applyFont="0" applyFill="0" applyBorder="0" applyAlignment="0" applyProtection="0">
      <alignment vertical="center"/>
    </xf>
    <xf numFmtId="0" fontId="30" fillId="0" borderId="0">
      <alignment vertical="center"/>
    </xf>
    <xf numFmtId="0" fontId="29" fillId="0" borderId="0">
      <alignment vertical="center"/>
    </xf>
  </cellStyleXfs>
  <cellXfs count="1304">
    <xf numFmtId="0" fontId="0" fillId="0" borderId="0" xfId="0">
      <alignment vertical="center"/>
    </xf>
    <xf numFmtId="38" fontId="20" fillId="0" borderId="0" xfId="3" applyFont="1" applyFill="1" applyBorder="1" applyAlignment="1" applyProtection="1">
      <alignment vertical="center" wrapText="1"/>
      <protection locked="0"/>
    </xf>
    <xf numFmtId="38" fontId="20" fillId="0" borderId="54" xfId="3" applyFont="1" applyFill="1" applyBorder="1" applyAlignment="1" applyProtection="1">
      <alignment horizontal="center" vertical="center" wrapText="1"/>
      <protection locked="0"/>
    </xf>
    <xf numFmtId="38" fontId="20" fillId="0" borderId="51" xfId="3" applyFont="1" applyFill="1" applyBorder="1" applyAlignment="1" applyProtection="1">
      <alignment horizontal="center" vertical="center" wrapText="1"/>
      <protection locked="0"/>
    </xf>
    <xf numFmtId="38" fontId="20" fillId="0" borderId="119" xfId="3" applyFont="1" applyFill="1" applyBorder="1" applyAlignment="1" applyProtection="1">
      <alignment horizontal="center" vertical="center" wrapText="1"/>
      <protection locked="0"/>
    </xf>
    <xf numFmtId="38" fontId="20" fillId="0" borderId="122" xfId="3" applyFont="1" applyFill="1" applyBorder="1" applyAlignment="1" applyProtection="1">
      <alignment horizontal="center" vertical="center" wrapText="1"/>
      <protection locked="0"/>
    </xf>
    <xf numFmtId="38" fontId="20" fillId="0" borderId="0" xfId="3" applyFont="1" applyFill="1" applyBorder="1" applyAlignment="1" applyProtection="1">
      <alignment horizontal="center" vertical="center" wrapText="1"/>
      <protection locked="0"/>
    </xf>
    <xf numFmtId="0" fontId="3" fillId="0" borderId="0" xfId="1" applyFont="1" applyProtection="1">
      <alignment vertical="center"/>
      <protection locked="0"/>
    </xf>
    <xf numFmtId="0" fontId="4" fillId="0" borderId="0" xfId="1" applyFont="1" applyAlignment="1" applyProtection="1">
      <alignment horizontal="center" vertical="center"/>
      <protection locked="0"/>
    </xf>
    <xf numFmtId="0" fontId="6" fillId="0" borderId="0" xfId="1" applyFont="1" applyAlignment="1" applyProtection="1">
      <alignment horizontal="right" vertical="center"/>
      <protection locked="0"/>
    </xf>
    <xf numFmtId="0" fontId="3" fillId="0" borderId="0" xfId="1" applyFont="1">
      <alignment vertical="center"/>
    </xf>
    <xf numFmtId="0" fontId="6" fillId="0" borderId="0" xfId="1" applyFont="1">
      <alignment vertical="center"/>
    </xf>
    <xf numFmtId="0" fontId="7" fillId="0" borderId="0" xfId="1" applyFont="1" applyAlignment="1">
      <alignment vertical="center" wrapText="1"/>
    </xf>
    <xf numFmtId="0" fontId="8" fillId="0" borderId="0" xfId="1" applyFont="1">
      <alignment vertical="center"/>
    </xf>
    <xf numFmtId="0" fontId="9" fillId="0" borderId="0" xfId="1" applyFont="1">
      <alignment vertical="center"/>
    </xf>
    <xf numFmtId="204" fontId="10" fillId="0" borderId="0" xfId="1" applyNumberFormat="1" applyFont="1" applyAlignment="1">
      <alignment horizontal="right" vertical="center"/>
    </xf>
    <xf numFmtId="0" fontId="7" fillId="0" borderId="0" xfId="1" applyFont="1">
      <alignment vertical="center"/>
    </xf>
    <xf numFmtId="0" fontId="11" fillId="0" borderId="0" xfId="1" applyFont="1">
      <alignment vertical="center"/>
    </xf>
    <xf numFmtId="0" fontId="11" fillId="0" borderId="1" xfId="1" applyFont="1" applyBorder="1">
      <alignment vertical="center"/>
    </xf>
    <xf numFmtId="0" fontId="8" fillId="0" borderId="26" xfId="1" applyFont="1" applyBorder="1">
      <alignment vertical="center"/>
    </xf>
    <xf numFmtId="0" fontId="12" fillId="0" borderId="26" xfId="1" applyFont="1" applyBorder="1" applyAlignment="1">
      <alignment horizontal="right" vertical="center"/>
    </xf>
    <xf numFmtId="0" fontId="8" fillId="0" borderId="7" xfId="1" applyFont="1" applyBorder="1">
      <alignment vertical="center"/>
    </xf>
    <xf numFmtId="0" fontId="10" fillId="0" borderId="0" xfId="1" applyFont="1" applyAlignment="1">
      <alignment horizontal="right" vertical="center"/>
    </xf>
    <xf numFmtId="0" fontId="7" fillId="0" borderId="0" xfId="1" applyFont="1" applyAlignment="1">
      <alignment horizontal="right" vertical="center"/>
    </xf>
    <xf numFmtId="0" fontId="8" fillId="0" borderId="26" xfId="1" applyFont="1" applyBorder="1" applyAlignment="1">
      <alignment horizontal="right" vertical="center"/>
    </xf>
    <xf numFmtId="0" fontId="13" fillId="0" borderId="26" xfId="1" applyFont="1" applyBorder="1">
      <alignment vertical="center"/>
    </xf>
    <xf numFmtId="0" fontId="14" fillId="0" borderId="0" xfId="1" applyFont="1" applyAlignment="1" applyProtection="1">
      <alignment horizontal="right" vertical="center"/>
      <protection locked="0"/>
    </xf>
    <xf numFmtId="0" fontId="15" fillId="0" borderId="2" xfId="2" applyFont="1" applyBorder="1" applyAlignment="1" applyProtection="1">
      <alignment horizontal="center" vertical="center"/>
      <protection locked="0"/>
    </xf>
    <xf numFmtId="0" fontId="15" fillId="0" borderId="2" xfId="2" applyFont="1" applyBorder="1" applyAlignment="1" applyProtection="1">
      <alignment horizontal="center" vertical="center" wrapText="1"/>
      <protection locked="0"/>
    </xf>
    <xf numFmtId="0" fontId="15" fillId="0" borderId="3" xfId="2" applyFont="1" applyBorder="1" applyAlignment="1" applyProtection="1">
      <alignment horizontal="center" vertical="center" wrapText="1"/>
      <protection locked="0"/>
    </xf>
    <xf numFmtId="0" fontId="15" fillId="0" borderId="0" xfId="2" applyFont="1" applyAlignment="1" applyProtection="1">
      <alignment vertical="center" wrapText="1"/>
      <protection locked="0"/>
    </xf>
    <xf numFmtId="0" fontId="15" fillId="0" borderId="39" xfId="2" applyFont="1" applyBorder="1" applyAlignment="1" applyProtection="1">
      <alignment horizontal="center" vertical="center"/>
      <protection locked="0"/>
    </xf>
    <xf numFmtId="0" fontId="15" fillId="0" borderId="39" xfId="2" applyFont="1" applyBorder="1" applyAlignment="1" applyProtection="1">
      <alignment horizontal="center" vertical="center" wrapText="1"/>
      <protection locked="0"/>
    </xf>
    <xf numFmtId="176" fontId="15" fillId="0" borderId="39" xfId="2" applyNumberFormat="1" applyFont="1" applyBorder="1" applyAlignment="1" applyProtection="1">
      <alignment horizontal="center" vertical="center" wrapText="1"/>
      <protection locked="0"/>
    </xf>
    <xf numFmtId="181" fontId="15" fillId="0" borderId="40" xfId="2" applyNumberFormat="1" applyFont="1" applyBorder="1" applyAlignment="1" applyProtection="1">
      <alignment horizontal="center" vertical="center" wrapText="1"/>
      <protection locked="0"/>
    </xf>
    <xf numFmtId="0" fontId="15" fillId="0" borderId="53" xfId="2" applyFont="1" applyBorder="1" applyAlignment="1" applyProtection="1">
      <alignment horizontal="center" vertical="center"/>
      <protection locked="0"/>
    </xf>
    <xf numFmtId="0" fontId="15" fillId="0" borderId="42" xfId="2" applyFont="1" applyBorder="1" applyAlignment="1" applyProtection="1">
      <alignment horizontal="center" vertical="center"/>
      <protection locked="0"/>
    </xf>
    <xf numFmtId="0" fontId="15" fillId="0" borderId="43" xfId="2" applyFont="1" applyBorder="1" applyAlignment="1" applyProtection="1">
      <alignment horizontal="center" vertical="center"/>
      <protection locked="0"/>
    </xf>
    <xf numFmtId="0" fontId="15" fillId="0" borderId="54" xfId="2" applyFont="1" applyBorder="1" applyAlignment="1" applyProtection="1">
      <alignment horizontal="center" vertical="center" wrapText="1"/>
      <protection locked="0"/>
    </xf>
    <xf numFmtId="2" fontId="15" fillId="0" borderId="54" xfId="2" applyNumberFormat="1" applyFont="1" applyBorder="1" applyAlignment="1" applyProtection="1">
      <alignment horizontal="center" vertical="center" wrapText="1"/>
      <protection locked="0"/>
    </xf>
    <xf numFmtId="178" fontId="15" fillId="0" borderId="51" xfId="2" applyNumberFormat="1" applyFont="1" applyBorder="1" applyAlignment="1" applyProtection="1">
      <alignment horizontal="center" vertical="center" wrapText="1"/>
      <protection locked="0"/>
    </xf>
    <xf numFmtId="0" fontId="15" fillId="0" borderId="56" xfId="2" applyFont="1" applyBorder="1" applyAlignment="1" applyProtection="1">
      <alignment horizontal="center" vertical="center"/>
      <protection locked="0"/>
    </xf>
    <xf numFmtId="0" fontId="15" fillId="0" borderId="46" xfId="2" applyFont="1" applyBorder="1" applyAlignment="1" applyProtection="1">
      <alignment horizontal="center" vertical="center"/>
      <protection locked="0"/>
    </xf>
    <xf numFmtId="0" fontId="15" fillId="0" borderId="61" xfId="2" applyFont="1" applyBorder="1" applyAlignment="1" applyProtection="1">
      <alignment horizontal="center" vertical="center"/>
      <protection locked="0"/>
    </xf>
    <xf numFmtId="0" fontId="15" fillId="0" borderId="61" xfId="2" applyFont="1" applyBorder="1" applyAlignment="1" applyProtection="1">
      <alignment horizontal="center" vertical="center" wrapText="1"/>
      <protection locked="0"/>
    </xf>
    <xf numFmtId="2" fontId="15" fillId="0" borderId="61" xfId="2" applyNumberFormat="1" applyFont="1" applyBorder="1" applyAlignment="1" applyProtection="1">
      <alignment horizontal="center" vertical="center" wrapText="1"/>
      <protection locked="0"/>
    </xf>
    <xf numFmtId="178" fontId="15" fillId="0" borderId="84" xfId="2" applyNumberFormat="1" applyFont="1" applyBorder="1" applyAlignment="1" applyProtection="1">
      <alignment horizontal="center" vertical="center" wrapText="1"/>
      <protection locked="0"/>
    </xf>
    <xf numFmtId="0" fontId="15" fillId="0" borderId="41" xfId="2" applyFont="1" applyBorder="1" applyAlignment="1" applyProtection="1">
      <alignment vertical="center" wrapText="1"/>
      <protection locked="0"/>
    </xf>
    <xf numFmtId="0" fontId="15" fillId="0" borderId="38" xfId="2" applyFont="1" applyBorder="1" applyAlignment="1" applyProtection="1">
      <alignment horizontal="center" vertical="center" wrapText="1"/>
      <protection locked="0"/>
    </xf>
    <xf numFmtId="180" fontId="15" fillId="0" borderId="39" xfId="2" applyNumberFormat="1" applyFont="1" applyBorder="1" applyAlignment="1" applyProtection="1">
      <alignment horizontal="center" vertical="center" wrapText="1"/>
      <protection locked="0"/>
    </xf>
    <xf numFmtId="186" fontId="15" fillId="0" borderId="40" xfId="2" applyNumberFormat="1" applyFont="1" applyBorder="1" applyAlignment="1" applyProtection="1">
      <alignment horizontal="center" vertical="center" wrapText="1"/>
      <protection locked="0"/>
    </xf>
    <xf numFmtId="0" fontId="15" fillId="0" borderId="47" xfId="2" applyFont="1" applyBorder="1" applyAlignment="1" applyProtection="1">
      <alignment horizontal="center" vertical="center"/>
      <protection locked="0"/>
    </xf>
    <xf numFmtId="0" fontId="15" fillId="0" borderId="47" xfId="2" applyFont="1" applyBorder="1" applyAlignment="1" applyProtection="1">
      <alignment horizontal="center" vertical="center" wrapText="1"/>
      <protection locked="0"/>
    </xf>
    <xf numFmtId="2" fontId="15" fillId="0" borderId="47" xfId="2" applyNumberFormat="1" applyFont="1" applyBorder="1" applyAlignment="1" applyProtection="1">
      <alignment horizontal="center" vertical="center" wrapText="1"/>
      <protection locked="0"/>
    </xf>
    <xf numFmtId="176" fontId="15" fillId="0" borderId="57" xfId="2" applyNumberFormat="1" applyFont="1" applyBorder="1" applyAlignment="1" applyProtection="1">
      <alignment horizontal="center" vertical="center"/>
      <protection locked="0"/>
    </xf>
    <xf numFmtId="0" fontId="15" fillId="0" borderId="5" xfId="2" applyFont="1" applyBorder="1" applyAlignment="1" applyProtection="1">
      <alignment horizontal="center" vertical="center"/>
      <protection locked="0"/>
    </xf>
    <xf numFmtId="189" fontId="15" fillId="0" borderId="5" xfId="2" applyNumberFormat="1" applyFont="1" applyBorder="1" applyAlignment="1" applyProtection="1">
      <alignment horizontal="center" vertical="center" wrapText="1"/>
      <protection locked="0"/>
    </xf>
    <xf numFmtId="194" fontId="15" fillId="0" borderId="5" xfId="1" applyNumberFormat="1" applyFont="1" applyBorder="1" applyAlignment="1">
      <alignment horizontal="center" vertical="center"/>
    </xf>
    <xf numFmtId="192" fontId="15" fillId="0" borderId="34" xfId="2" applyNumberFormat="1" applyFont="1" applyBorder="1" applyAlignment="1" applyProtection="1">
      <alignment horizontal="center" vertical="center" wrapText="1"/>
      <protection locked="0"/>
    </xf>
    <xf numFmtId="2" fontId="15" fillId="0" borderId="39" xfId="2" applyNumberFormat="1" applyFont="1" applyBorder="1" applyAlignment="1" applyProtection="1">
      <alignment horizontal="center" vertical="center" wrapText="1"/>
      <protection locked="0"/>
    </xf>
    <xf numFmtId="176" fontId="15" fillId="0" borderId="40" xfId="2" applyNumberFormat="1" applyFont="1" applyBorder="1" applyAlignment="1" applyProtection="1">
      <alignment horizontal="center" vertical="center" wrapText="1"/>
      <protection locked="0"/>
    </xf>
    <xf numFmtId="177" fontId="15" fillId="0" borderId="39" xfId="1" applyNumberFormat="1" applyFont="1" applyBorder="1" applyAlignment="1">
      <alignment horizontal="center" vertical="center" wrapText="1"/>
    </xf>
    <xf numFmtId="2" fontId="15" fillId="0" borderId="39" xfId="1" applyNumberFormat="1" applyFont="1" applyBorder="1" applyAlignment="1">
      <alignment horizontal="center" vertical="center" wrapText="1"/>
    </xf>
    <xf numFmtId="176" fontId="15" fillId="0" borderId="40" xfId="1" applyNumberFormat="1" applyFont="1" applyBorder="1" applyAlignment="1">
      <alignment horizontal="center" vertical="center" wrapText="1"/>
    </xf>
    <xf numFmtId="177" fontId="15" fillId="0" borderId="54" xfId="1" applyNumberFormat="1" applyFont="1" applyBorder="1" applyAlignment="1">
      <alignment horizontal="center" vertical="center" wrapText="1"/>
    </xf>
    <xf numFmtId="2" fontId="15" fillId="0" borderId="54" xfId="1" applyNumberFormat="1" applyFont="1" applyBorder="1" applyAlignment="1">
      <alignment horizontal="center" vertical="center"/>
    </xf>
    <xf numFmtId="176" fontId="15" fillId="0" borderId="51" xfId="1" applyNumberFormat="1" applyFont="1" applyBorder="1" applyAlignment="1">
      <alignment horizontal="center" vertical="center"/>
    </xf>
    <xf numFmtId="0" fontId="15" fillId="0" borderId="5" xfId="2" applyFont="1" applyBorder="1" applyAlignment="1" applyProtection="1">
      <alignment horizontal="center" vertical="center" wrapText="1"/>
      <protection locked="0"/>
    </xf>
    <xf numFmtId="2" fontId="15" fillId="0" borderId="5" xfId="1" applyNumberFormat="1" applyFont="1" applyBorder="1" applyAlignment="1">
      <alignment horizontal="center" vertical="center"/>
    </xf>
    <xf numFmtId="176" fontId="15" fillId="0" borderId="34" xfId="2" applyNumberFormat="1" applyFont="1" applyBorder="1" applyAlignment="1" applyProtection="1">
      <alignment horizontal="center" vertical="center" wrapText="1"/>
      <protection locked="0"/>
    </xf>
    <xf numFmtId="180" fontId="15" fillId="0" borderId="5" xfId="1" applyNumberFormat="1" applyFont="1" applyBorder="1" applyAlignment="1">
      <alignment horizontal="center" vertical="center"/>
    </xf>
    <xf numFmtId="176" fontId="15" fillId="0" borderId="54" xfId="1" applyNumberFormat="1" applyFont="1" applyBorder="1" applyAlignment="1">
      <alignment horizontal="center" vertical="center"/>
    </xf>
    <xf numFmtId="1" fontId="15" fillId="0" borderId="51" xfId="1" applyNumberFormat="1" applyFont="1" applyBorder="1" applyAlignment="1">
      <alignment horizontal="center" vertical="center"/>
    </xf>
    <xf numFmtId="180" fontId="14" fillId="0" borderId="92" xfId="1" applyNumberFormat="1" applyFont="1" applyBorder="1" applyAlignment="1">
      <alignment horizontal="center" vertical="center" wrapText="1"/>
    </xf>
    <xf numFmtId="184" fontId="14" fillId="0" borderId="92" xfId="1" applyNumberFormat="1" applyFont="1" applyBorder="1" applyAlignment="1">
      <alignment horizontal="center" vertical="center"/>
    </xf>
    <xf numFmtId="0" fontId="14" fillId="0" borderId="93" xfId="1" applyFont="1" applyBorder="1" applyAlignment="1">
      <alignment horizontal="center" vertical="center" wrapText="1"/>
    </xf>
    <xf numFmtId="0" fontId="15" fillId="0" borderId="54" xfId="2" applyFont="1" applyBorder="1" applyAlignment="1" applyProtection="1">
      <alignment horizontal="center" vertical="center"/>
      <protection locked="0"/>
    </xf>
    <xf numFmtId="180" fontId="14" fillId="0" borderId="54" xfId="1" applyNumberFormat="1" applyFont="1" applyBorder="1" applyAlignment="1">
      <alignment horizontal="center" vertical="center" wrapText="1"/>
    </xf>
    <xf numFmtId="2" fontId="14" fillId="0" borderId="54" xfId="1" applyNumberFormat="1" applyFont="1" applyBorder="1" applyAlignment="1">
      <alignment horizontal="center" vertical="center"/>
    </xf>
    <xf numFmtId="0" fontId="14" fillId="0" borderId="51" xfId="1" applyFont="1" applyBorder="1" applyAlignment="1">
      <alignment horizontal="center" vertical="center" wrapText="1"/>
    </xf>
    <xf numFmtId="176" fontId="14" fillId="0" borderId="51" xfId="1" applyNumberFormat="1" applyFont="1" applyBorder="1" applyAlignment="1">
      <alignment horizontal="center" vertical="center" wrapText="1"/>
    </xf>
    <xf numFmtId="176" fontId="14" fillId="0" borderId="54" xfId="1" applyNumberFormat="1" applyFont="1" applyBorder="1" applyAlignment="1">
      <alignment horizontal="center" vertical="center" wrapText="1"/>
    </xf>
    <xf numFmtId="1" fontId="14" fillId="0" borderId="51" xfId="1" applyNumberFormat="1" applyFont="1" applyBorder="1" applyAlignment="1">
      <alignment horizontal="center" vertical="center" wrapText="1"/>
    </xf>
    <xf numFmtId="0" fontId="17" fillId="0" borderId="47" xfId="2" applyFont="1" applyBorder="1" applyAlignment="1" applyProtection="1">
      <alignment horizontal="center" vertical="center"/>
      <protection locked="0"/>
    </xf>
    <xf numFmtId="2" fontId="14" fillId="0" borderId="47" xfId="1" applyNumberFormat="1" applyFont="1" applyBorder="1" applyAlignment="1">
      <alignment horizontal="center" vertical="center" wrapText="1"/>
    </xf>
    <xf numFmtId="186" fontId="14" fillId="0" borderId="47" xfId="1" applyNumberFormat="1" applyFont="1" applyBorder="1" applyAlignment="1">
      <alignment horizontal="center" vertical="center" wrapText="1"/>
    </xf>
    <xf numFmtId="184" fontId="14" fillId="0" borderId="57" xfId="1" applyNumberFormat="1" applyFont="1" applyBorder="1" applyAlignment="1">
      <alignment horizontal="center" vertical="center" wrapText="1"/>
    </xf>
    <xf numFmtId="176" fontId="15" fillId="0" borderId="47" xfId="2" applyNumberFormat="1" applyFont="1" applyBorder="1" applyAlignment="1" applyProtection="1">
      <alignment horizontal="center" vertical="center" wrapText="1"/>
      <protection locked="0"/>
    </xf>
    <xf numFmtId="1" fontId="15" fillId="0" borderId="57" xfId="2" applyNumberFormat="1" applyFont="1" applyBorder="1" applyAlignment="1" applyProtection="1">
      <alignment horizontal="center" vertical="center"/>
      <protection locked="0"/>
    </xf>
    <xf numFmtId="0" fontId="15" fillId="0" borderId="92" xfId="2" applyFont="1" applyBorder="1" applyAlignment="1" applyProtection="1">
      <alignment horizontal="center" vertical="center"/>
      <protection locked="0"/>
    </xf>
    <xf numFmtId="0" fontId="15" fillId="0" borderId="43" xfId="2" applyFont="1" applyBorder="1" applyAlignment="1" applyProtection="1">
      <alignment horizontal="center" vertical="center" wrapText="1"/>
      <protection locked="0"/>
    </xf>
    <xf numFmtId="2" fontId="15" fillId="0" borderId="43" xfId="1" applyNumberFormat="1" applyFont="1" applyBorder="1" applyAlignment="1">
      <alignment horizontal="center" vertical="center"/>
    </xf>
    <xf numFmtId="176" fontId="15" fillId="0" borderId="44" xfId="2" applyNumberFormat="1" applyFont="1" applyBorder="1" applyAlignment="1" applyProtection="1">
      <alignment horizontal="center" vertical="center" wrapText="1"/>
      <protection locked="0"/>
    </xf>
    <xf numFmtId="2" fontId="15" fillId="0" borderId="43" xfId="2" applyNumberFormat="1" applyFont="1" applyBorder="1" applyAlignment="1" applyProtection="1">
      <alignment horizontal="center" vertical="center" wrapText="1"/>
      <protection locked="0"/>
    </xf>
    <xf numFmtId="2" fontId="17" fillId="0" borderId="5" xfId="0" applyNumberFormat="1" applyFont="1" applyBorder="1" applyAlignment="1">
      <alignment horizontal="center" vertical="center" wrapText="1"/>
    </xf>
    <xf numFmtId="176" fontId="17" fillId="0" borderId="34" xfId="0" applyNumberFormat="1" applyFont="1" applyBorder="1" applyAlignment="1">
      <alignment horizontal="center" vertical="center" wrapText="1"/>
    </xf>
    <xf numFmtId="0" fontId="17" fillId="0" borderId="39" xfId="2" applyFont="1" applyBorder="1" applyAlignment="1" applyProtection="1">
      <alignment horizontal="center" vertical="center" wrapText="1"/>
      <protection locked="0"/>
    </xf>
    <xf numFmtId="176" fontId="17" fillId="0" borderId="40" xfId="2" applyNumberFormat="1" applyFont="1" applyBorder="1" applyAlignment="1" applyProtection="1">
      <alignment horizontal="center" vertical="center" wrapText="1"/>
      <protection locked="0"/>
    </xf>
    <xf numFmtId="0" fontId="17" fillId="0" borderId="47" xfId="2" applyFont="1" applyBorder="1" applyAlignment="1" applyProtection="1">
      <alignment horizontal="center" vertical="center" wrapText="1"/>
      <protection locked="0"/>
    </xf>
    <xf numFmtId="180" fontId="17" fillId="0" borderId="47" xfId="2" applyNumberFormat="1" applyFont="1" applyBorder="1" applyAlignment="1" applyProtection="1">
      <alignment horizontal="center" vertical="center" wrapText="1"/>
      <protection locked="0"/>
    </xf>
    <xf numFmtId="2" fontId="17" fillId="0" borderId="57" xfId="2" applyNumberFormat="1" applyFont="1" applyBorder="1" applyAlignment="1" applyProtection="1">
      <alignment horizontal="center" vertical="center" wrapText="1"/>
      <protection locked="0"/>
    </xf>
    <xf numFmtId="0" fontId="15" fillId="0" borderId="0" xfId="2" applyFont="1" applyAlignment="1" applyProtection="1">
      <alignment horizontal="center" vertical="center"/>
      <protection locked="0"/>
    </xf>
    <xf numFmtId="0" fontId="15" fillId="0" borderId="50" xfId="2" applyFont="1" applyBorder="1" applyAlignment="1" applyProtection="1">
      <alignment horizontal="center" vertical="center"/>
      <protection locked="0"/>
    </xf>
    <xf numFmtId="177" fontId="15" fillId="0" borderId="50" xfId="1" applyNumberFormat="1" applyFont="1" applyBorder="1" applyAlignment="1">
      <alignment horizontal="center" vertical="center" wrapText="1"/>
    </xf>
    <xf numFmtId="2" fontId="15" fillId="0" borderId="50" xfId="1" applyNumberFormat="1" applyFont="1" applyBorder="1" applyAlignment="1">
      <alignment horizontal="center" vertical="center" wrapText="1"/>
    </xf>
    <xf numFmtId="176" fontId="15" fillId="0" borderId="95" xfId="1" applyNumberFormat="1" applyFont="1" applyBorder="1" applyAlignment="1">
      <alignment horizontal="center" vertical="center" wrapText="1"/>
    </xf>
    <xf numFmtId="177" fontId="15" fillId="0" borderId="61" xfId="1" applyNumberFormat="1" applyFont="1" applyBorder="1" applyAlignment="1">
      <alignment horizontal="center" vertical="center" wrapText="1"/>
    </xf>
    <xf numFmtId="2" fontId="15" fillId="0" borderId="61" xfId="1" applyNumberFormat="1" applyFont="1" applyBorder="1" applyAlignment="1">
      <alignment horizontal="center" vertical="center"/>
    </xf>
    <xf numFmtId="176" fontId="15" fillId="0" borderId="84" xfId="1" applyNumberFormat="1" applyFont="1" applyBorder="1" applyAlignment="1">
      <alignment horizontal="center" vertical="center"/>
    </xf>
    <xf numFmtId="0" fontId="17" fillId="0" borderId="43" xfId="2" applyFont="1" applyBorder="1" applyAlignment="1" applyProtection="1">
      <alignment horizontal="center" vertical="center" wrapText="1"/>
      <protection locked="0"/>
    </xf>
    <xf numFmtId="180" fontId="17" fillId="0" borderId="43" xfId="2" applyNumberFormat="1" applyFont="1" applyBorder="1" applyAlignment="1" applyProtection="1">
      <alignment horizontal="center" vertical="center" wrapText="1"/>
      <protection locked="0"/>
    </xf>
    <xf numFmtId="2" fontId="17" fillId="0" borderId="44" xfId="2" applyNumberFormat="1" applyFont="1" applyBorder="1" applyAlignment="1" applyProtection="1">
      <alignment horizontal="center" vertical="center" wrapText="1"/>
      <protection locked="0"/>
    </xf>
    <xf numFmtId="2" fontId="17" fillId="0" borderId="43" xfId="2" applyNumberFormat="1" applyFont="1" applyBorder="1" applyAlignment="1" applyProtection="1">
      <alignment horizontal="center" vertical="center" wrapText="1"/>
      <protection locked="0"/>
    </xf>
    <xf numFmtId="176" fontId="17" fillId="0" borderId="44" xfId="2" applyNumberFormat="1" applyFont="1" applyBorder="1" applyAlignment="1" applyProtection="1">
      <alignment horizontal="center" vertical="center" wrapText="1"/>
      <protection locked="0"/>
    </xf>
    <xf numFmtId="180" fontId="17" fillId="0" borderId="5" xfId="0" applyNumberFormat="1" applyFont="1" applyBorder="1" applyAlignment="1">
      <alignment horizontal="center" vertical="center" wrapText="1"/>
    </xf>
    <xf numFmtId="2" fontId="17" fillId="0" borderId="34" xfId="0" applyNumberFormat="1" applyFont="1" applyBorder="1" applyAlignment="1">
      <alignment horizontal="center" vertical="center" wrapText="1"/>
    </xf>
    <xf numFmtId="176" fontId="15" fillId="0" borderId="50" xfId="1" applyNumberFormat="1" applyFont="1" applyBorder="1" applyAlignment="1">
      <alignment horizontal="center" vertical="center" wrapText="1"/>
    </xf>
    <xf numFmtId="1" fontId="15" fillId="0" borderId="95" xfId="1" applyNumberFormat="1" applyFont="1" applyBorder="1" applyAlignment="1">
      <alignment horizontal="center" vertical="center" wrapText="1"/>
    </xf>
    <xf numFmtId="176" fontId="17" fillId="0" borderId="43" xfId="2" applyNumberFormat="1" applyFont="1" applyBorder="1" applyAlignment="1" applyProtection="1">
      <alignment horizontal="center" vertical="center" wrapText="1"/>
      <protection locked="0"/>
    </xf>
    <xf numFmtId="1" fontId="17" fillId="0" borderId="44" xfId="2" applyNumberFormat="1" applyFont="1" applyBorder="1" applyAlignment="1" applyProtection="1">
      <alignment horizontal="center" vertical="center" wrapText="1"/>
      <protection locked="0"/>
    </xf>
    <xf numFmtId="180" fontId="15" fillId="0" borderId="50" xfId="1" applyNumberFormat="1" applyFont="1" applyBorder="1" applyAlignment="1">
      <alignment horizontal="center" vertical="center" wrapText="1"/>
    </xf>
    <xf numFmtId="2" fontId="15" fillId="0" borderId="95" xfId="1" applyNumberFormat="1" applyFont="1" applyBorder="1" applyAlignment="1">
      <alignment horizontal="center" vertical="center" wrapText="1"/>
    </xf>
    <xf numFmtId="180" fontId="15" fillId="0" borderId="39" xfId="1" applyNumberFormat="1" applyFont="1" applyBorder="1" applyAlignment="1">
      <alignment horizontal="center" vertical="center" wrapText="1"/>
    </xf>
    <xf numFmtId="2" fontId="15" fillId="0" borderId="40" xfId="1" applyNumberFormat="1" applyFont="1" applyBorder="1" applyAlignment="1">
      <alignment horizontal="center" vertical="center" wrapText="1"/>
    </xf>
    <xf numFmtId="176" fontId="17" fillId="0" borderId="5" xfId="0" applyNumberFormat="1" applyFont="1" applyBorder="1" applyAlignment="1">
      <alignment horizontal="center" vertical="center" wrapText="1"/>
    </xf>
    <xf numFmtId="1" fontId="17" fillId="0" borderId="34" xfId="0" applyNumberFormat="1" applyFont="1" applyBorder="1" applyAlignment="1">
      <alignment horizontal="center" vertical="center" wrapText="1"/>
    </xf>
    <xf numFmtId="0" fontId="15" fillId="0" borderId="65" xfId="2" applyFont="1" applyBorder="1" applyAlignment="1" applyProtection="1">
      <alignment horizontal="center" vertical="center"/>
      <protection locked="0"/>
    </xf>
    <xf numFmtId="0" fontId="15" fillId="0" borderId="65" xfId="2" applyFont="1" applyBorder="1" applyAlignment="1" applyProtection="1">
      <alignment horizontal="center" vertical="center" wrapText="1"/>
      <protection locked="0"/>
    </xf>
    <xf numFmtId="0" fontId="15" fillId="0" borderId="66" xfId="2" applyFont="1" applyBorder="1" applyAlignment="1" applyProtection="1">
      <alignment horizontal="center" vertical="center" wrapText="1"/>
      <protection locked="0"/>
    </xf>
    <xf numFmtId="0" fontId="3" fillId="0" borderId="0" xfId="0" applyFont="1" applyProtection="1">
      <alignment vertical="center"/>
      <protection locked="0"/>
    </xf>
    <xf numFmtId="0" fontId="15" fillId="0" borderId="70" xfId="2" applyFont="1" applyBorder="1" applyAlignment="1" applyProtection="1">
      <alignment horizontal="center" vertical="center"/>
      <protection locked="0"/>
    </xf>
    <xf numFmtId="0" fontId="15" fillId="0" borderId="70" xfId="2" applyFont="1" applyBorder="1" applyAlignment="1" applyProtection="1">
      <alignment horizontal="center" vertical="center" wrapText="1"/>
      <protection locked="0"/>
    </xf>
    <xf numFmtId="2" fontId="15" fillId="0" borderId="70" xfId="2" applyNumberFormat="1" applyFont="1" applyBorder="1" applyAlignment="1" applyProtection="1">
      <alignment horizontal="center" vertical="center" wrapText="1"/>
      <protection locked="0"/>
    </xf>
    <xf numFmtId="176" fontId="15" fillId="0" borderId="71" xfId="2" applyNumberFormat="1" applyFont="1" applyBorder="1" applyAlignment="1" applyProtection="1">
      <alignment horizontal="center" vertical="center" wrapText="1"/>
      <protection locked="0"/>
    </xf>
    <xf numFmtId="0" fontId="15" fillId="0" borderId="80" xfId="2" applyFont="1" applyBorder="1" applyAlignment="1" applyProtection="1">
      <alignment horizontal="center" vertical="center"/>
      <protection locked="0"/>
    </xf>
    <xf numFmtId="0" fontId="15" fillId="0" borderId="146" xfId="2" applyFont="1" applyBorder="1" applyAlignment="1" applyProtection="1">
      <alignment horizontal="center" vertical="center"/>
      <protection locked="0"/>
    </xf>
    <xf numFmtId="0" fontId="15" fillId="0" borderId="80" xfId="2" applyFont="1" applyBorder="1" applyAlignment="1" applyProtection="1">
      <alignment horizontal="center" vertical="center" wrapText="1"/>
      <protection locked="0"/>
    </xf>
    <xf numFmtId="2" fontId="15" fillId="0" borderId="80" xfId="2" applyNumberFormat="1" applyFont="1" applyBorder="1" applyAlignment="1" applyProtection="1">
      <alignment horizontal="center" vertical="center" wrapText="1"/>
      <protection locked="0"/>
    </xf>
    <xf numFmtId="0" fontId="15" fillId="0" borderId="81" xfId="2" applyFont="1" applyBorder="1" applyAlignment="1" applyProtection="1">
      <alignment horizontal="center" vertical="center" wrapText="1"/>
      <protection locked="0"/>
    </xf>
    <xf numFmtId="176" fontId="15" fillId="0" borderId="57" xfId="2" applyNumberFormat="1" applyFont="1" applyBorder="1" applyAlignment="1" applyProtection="1">
      <alignment horizontal="center" vertical="center" wrapText="1"/>
      <protection locked="0"/>
    </xf>
    <xf numFmtId="0" fontId="17" fillId="0" borderId="61" xfId="2" applyFont="1" applyBorder="1" applyAlignment="1" applyProtection="1">
      <alignment horizontal="center" vertical="center" wrapText="1"/>
      <protection locked="0"/>
    </xf>
    <xf numFmtId="2" fontId="17" fillId="0" borderId="61" xfId="2" applyNumberFormat="1" applyFont="1" applyBorder="1" applyAlignment="1" applyProtection="1">
      <alignment horizontal="center" vertical="center" wrapText="1"/>
      <protection locked="0"/>
    </xf>
    <xf numFmtId="176" fontId="17" fillId="0" borderId="84" xfId="2" applyNumberFormat="1" applyFont="1" applyBorder="1" applyAlignment="1" applyProtection="1">
      <alignment horizontal="center" vertical="center" wrapText="1"/>
      <protection locked="0"/>
    </xf>
    <xf numFmtId="0" fontId="15" fillId="0" borderId="83" xfId="2" applyFont="1" applyBorder="1" applyAlignment="1" applyProtection="1">
      <alignment horizontal="center" vertical="center"/>
      <protection locked="0"/>
    </xf>
    <xf numFmtId="1" fontId="15" fillId="0" borderId="40" xfId="1" applyNumberFormat="1" applyFont="1" applyBorder="1" applyAlignment="1">
      <alignment horizontal="center" vertical="center" wrapText="1"/>
    </xf>
    <xf numFmtId="1" fontId="15" fillId="0" borderId="40" xfId="2" applyNumberFormat="1" applyFont="1" applyBorder="1" applyAlignment="1" applyProtection="1">
      <alignment horizontal="center" vertical="center" wrapText="1"/>
      <protection locked="0"/>
    </xf>
    <xf numFmtId="2" fontId="15" fillId="0" borderId="40" xfId="2" applyNumberFormat="1" applyFont="1" applyBorder="1" applyAlignment="1" applyProtection="1">
      <alignment horizontal="center" vertical="center" wrapText="1"/>
      <protection locked="0"/>
    </xf>
    <xf numFmtId="2" fontId="15" fillId="0" borderId="44" xfId="2" applyNumberFormat="1" applyFont="1" applyBorder="1" applyAlignment="1" applyProtection="1">
      <alignment horizontal="center" vertical="center" wrapText="1"/>
      <protection locked="0"/>
    </xf>
    <xf numFmtId="2" fontId="17" fillId="0" borderId="39" xfId="0" applyNumberFormat="1" applyFont="1" applyBorder="1" applyAlignment="1">
      <alignment horizontal="center" vertical="center" wrapText="1"/>
    </xf>
    <xf numFmtId="176" fontId="17" fillId="0" borderId="40" xfId="0" applyNumberFormat="1" applyFont="1" applyBorder="1" applyAlignment="1">
      <alignment horizontal="center" vertical="center" wrapText="1"/>
    </xf>
    <xf numFmtId="176" fontId="15" fillId="0" borderId="80" xfId="2" applyNumberFormat="1" applyFont="1" applyBorder="1" applyAlignment="1" applyProtection="1">
      <alignment horizontal="center" vertical="center" wrapText="1"/>
      <protection locked="0"/>
    </xf>
    <xf numFmtId="180" fontId="15" fillId="0" borderId="54" xfId="1" applyNumberFormat="1" applyFont="1" applyBorder="1" applyAlignment="1">
      <alignment horizontal="center" vertical="center"/>
    </xf>
    <xf numFmtId="2" fontId="15" fillId="0" borderId="51" xfId="1" applyNumberFormat="1" applyFont="1" applyBorder="1" applyAlignment="1">
      <alignment horizontal="center" vertical="center"/>
    </xf>
    <xf numFmtId="177" fontId="15" fillId="0" borderId="47" xfId="1" applyNumberFormat="1" applyFont="1" applyBorder="1" applyAlignment="1">
      <alignment horizontal="center" vertical="center" wrapText="1"/>
    </xf>
    <xf numFmtId="2" fontId="15" fillId="0" borderId="75" xfId="1" applyNumberFormat="1" applyFont="1" applyBorder="1" applyAlignment="1">
      <alignment horizontal="center" vertical="center"/>
    </xf>
    <xf numFmtId="176" fontId="15" fillId="0" borderId="76" xfId="1" applyNumberFormat="1" applyFont="1" applyBorder="1" applyAlignment="1">
      <alignment horizontal="center" vertical="center"/>
    </xf>
    <xf numFmtId="176" fontId="17" fillId="0" borderId="39" xfId="0" applyNumberFormat="1" applyFont="1" applyBorder="1" applyAlignment="1">
      <alignment horizontal="center" vertical="center" wrapText="1"/>
    </xf>
    <xf numFmtId="1" fontId="17" fillId="0" borderId="40" xfId="0" applyNumberFormat="1" applyFont="1" applyBorder="1" applyAlignment="1">
      <alignment horizontal="center" vertical="center" wrapText="1"/>
    </xf>
    <xf numFmtId="2" fontId="15" fillId="0" borderId="39" xfId="0" applyNumberFormat="1" applyFont="1" applyBorder="1" applyAlignment="1">
      <alignment horizontal="center" vertical="center" wrapText="1"/>
    </xf>
    <xf numFmtId="176" fontId="15" fillId="0" borderId="39" xfId="0" applyNumberFormat="1" applyFont="1" applyBorder="1" applyAlignment="1">
      <alignment horizontal="center" vertical="center" wrapText="1"/>
    </xf>
    <xf numFmtId="1" fontId="15" fillId="0" borderId="40" xfId="0" applyNumberFormat="1" applyFont="1" applyBorder="1" applyAlignment="1">
      <alignment horizontal="center" vertical="center" wrapText="1"/>
    </xf>
    <xf numFmtId="176" fontId="15" fillId="0" borderId="40" xfId="0" applyNumberFormat="1" applyFont="1" applyBorder="1" applyAlignment="1">
      <alignment horizontal="center" vertical="center" wrapText="1"/>
    </xf>
    <xf numFmtId="2" fontId="15" fillId="0" borderId="5" xfId="0" applyNumberFormat="1" applyFont="1" applyBorder="1" applyAlignment="1">
      <alignment horizontal="center" vertical="center" wrapText="1"/>
    </xf>
    <xf numFmtId="205" fontId="15" fillId="0" borderId="5" xfId="9" applyNumberFormat="1" applyFont="1" applyBorder="1" applyAlignment="1">
      <alignment horizontal="center" vertical="center" wrapText="1"/>
    </xf>
    <xf numFmtId="206" fontId="15" fillId="0" borderId="34" xfId="9" applyNumberFormat="1" applyFont="1" applyBorder="1" applyAlignment="1">
      <alignment horizontal="center" vertical="center" wrapText="1"/>
    </xf>
    <xf numFmtId="0" fontId="15" fillId="0" borderId="44" xfId="2" applyFont="1" applyBorder="1" applyAlignment="1" applyProtection="1">
      <alignment horizontal="center" vertical="center" wrapText="1"/>
      <protection locked="0"/>
    </xf>
    <xf numFmtId="2" fontId="15" fillId="0" borderId="47" xfId="0" applyNumberFormat="1" applyFont="1" applyBorder="1" applyAlignment="1">
      <alignment horizontal="center" vertical="center" wrapText="1"/>
    </xf>
    <xf numFmtId="176" fontId="15" fillId="0" borderId="57" xfId="0" applyNumberFormat="1" applyFont="1" applyBorder="1" applyAlignment="1">
      <alignment horizontal="center" vertical="center" wrapText="1"/>
    </xf>
    <xf numFmtId="1" fontId="15" fillId="0" borderId="71" xfId="2" applyNumberFormat="1" applyFont="1" applyBorder="1" applyAlignment="1" applyProtection="1">
      <alignment horizontal="center" vertical="center" wrapText="1"/>
      <protection locked="0"/>
    </xf>
    <xf numFmtId="180" fontId="15" fillId="0" borderId="80" xfId="2" applyNumberFormat="1" applyFont="1" applyBorder="1" applyAlignment="1" applyProtection="1">
      <alignment horizontal="center" vertical="center" wrapText="1"/>
      <protection locked="0"/>
    </xf>
    <xf numFmtId="0" fontId="28" fillId="0" borderId="47" xfId="2" applyFont="1" applyBorder="1" applyAlignment="1" applyProtection="1">
      <alignment horizontal="center" vertical="center"/>
      <protection locked="0"/>
    </xf>
    <xf numFmtId="2" fontId="17" fillId="0" borderId="47" xfId="1" applyNumberFormat="1" applyFont="1" applyBorder="1" applyAlignment="1">
      <alignment horizontal="center" vertical="center" wrapText="1"/>
    </xf>
    <xf numFmtId="2" fontId="17" fillId="0" borderId="5" xfId="1" applyNumberFormat="1" applyFont="1" applyBorder="1" applyAlignment="1">
      <alignment horizontal="center" vertical="center" wrapText="1"/>
    </xf>
    <xf numFmtId="176" fontId="17" fillId="0" borderId="34" xfId="1" applyNumberFormat="1" applyFont="1" applyBorder="1" applyAlignment="1">
      <alignment horizontal="center" vertical="center" wrapText="1"/>
    </xf>
    <xf numFmtId="0" fontId="15" fillId="0" borderId="39" xfId="1" applyFont="1" applyBorder="1" applyAlignment="1">
      <alignment horizontal="center" vertical="center" wrapText="1"/>
    </xf>
    <xf numFmtId="0" fontId="15" fillId="0" borderId="39" xfId="1" applyFont="1" applyBorder="1" applyAlignment="1">
      <alignment horizontal="center" vertical="center"/>
    </xf>
    <xf numFmtId="176" fontId="15" fillId="0" borderId="40" xfId="1" applyNumberFormat="1" applyFont="1" applyBorder="1" applyAlignment="1">
      <alignment horizontal="center" vertical="center"/>
    </xf>
    <xf numFmtId="2" fontId="15" fillId="0" borderId="54" xfId="1" applyNumberFormat="1" applyFont="1" applyBorder="1" applyAlignment="1">
      <alignment horizontal="center" vertical="center" wrapText="1"/>
    </xf>
    <xf numFmtId="0" fontId="15" fillId="0" borderId="51" xfId="1" applyFont="1" applyBorder="1" applyAlignment="1">
      <alignment horizontal="center" vertical="center"/>
    </xf>
    <xf numFmtId="4" fontId="15" fillId="0" borderId="54" xfId="1" applyNumberFormat="1" applyFont="1" applyBorder="1" applyAlignment="1">
      <alignment horizontal="center" vertical="center" wrapText="1"/>
    </xf>
    <xf numFmtId="0" fontId="15" fillId="0" borderId="47" xfId="1" applyFont="1" applyBorder="1" applyAlignment="1">
      <alignment horizontal="center" vertical="center" wrapText="1"/>
    </xf>
    <xf numFmtId="2" fontId="15" fillId="0" borderId="47" xfId="1" applyNumberFormat="1" applyFont="1" applyBorder="1" applyAlignment="1">
      <alignment horizontal="center" vertical="center" wrapText="1"/>
    </xf>
    <xf numFmtId="176" fontId="15" fillId="0" borderId="57" xfId="1" applyNumberFormat="1" applyFont="1" applyBorder="1" applyAlignment="1">
      <alignment horizontal="center" vertical="center"/>
    </xf>
    <xf numFmtId="176" fontId="15" fillId="0" borderId="39" xfId="1" applyNumberFormat="1" applyFont="1" applyBorder="1" applyAlignment="1">
      <alignment horizontal="center" vertical="center" wrapText="1"/>
    </xf>
    <xf numFmtId="0" fontId="15" fillId="0" borderId="71" xfId="2" applyFont="1" applyBorder="1" applyAlignment="1" applyProtection="1">
      <alignment horizontal="center" vertical="center" wrapText="1"/>
      <protection locked="0"/>
    </xf>
    <xf numFmtId="176" fontId="17" fillId="0" borderId="5" xfId="1" applyNumberFormat="1" applyFont="1" applyBorder="1" applyAlignment="1">
      <alignment horizontal="center" vertical="center" wrapText="1"/>
    </xf>
    <xf numFmtId="1" fontId="17" fillId="0" borderId="34" xfId="1" applyNumberFormat="1" applyFont="1" applyBorder="1" applyAlignment="1">
      <alignment horizontal="center" vertical="center" wrapText="1"/>
    </xf>
    <xf numFmtId="0" fontId="15" fillId="0" borderId="40" xfId="2" applyFont="1" applyBorder="1" applyAlignment="1" applyProtection="1">
      <alignment horizontal="center" vertical="center" wrapText="1"/>
      <protection locked="0"/>
    </xf>
    <xf numFmtId="0" fontId="15" fillId="0" borderId="50" xfId="2" applyFont="1" applyBorder="1" applyAlignment="1" applyProtection="1">
      <alignment horizontal="center" vertical="center" wrapText="1"/>
      <protection locked="0"/>
    </xf>
    <xf numFmtId="0" fontId="15" fillId="0" borderId="95" xfId="2" applyFont="1" applyBorder="1" applyAlignment="1" applyProtection="1">
      <alignment horizontal="center" vertical="center" wrapText="1"/>
      <protection locked="0"/>
    </xf>
    <xf numFmtId="178" fontId="15" fillId="0" borderId="44" xfId="2" applyNumberFormat="1" applyFont="1" applyBorder="1" applyAlignment="1" applyProtection="1">
      <alignment horizontal="center" vertical="center" wrapText="1"/>
      <protection locked="0"/>
    </xf>
    <xf numFmtId="205" fontId="15" fillId="0" borderId="5" xfId="1" applyNumberFormat="1" applyFont="1" applyBorder="1" applyAlignment="1">
      <alignment horizontal="center" vertical="center" wrapText="1"/>
    </xf>
    <xf numFmtId="206" fontId="15" fillId="0" borderId="5" xfId="1" applyNumberFormat="1" applyFont="1" applyBorder="1" applyAlignment="1">
      <alignment horizontal="center" vertical="center" wrapText="1"/>
    </xf>
    <xf numFmtId="1" fontId="14" fillId="0" borderId="34" xfId="0" applyNumberFormat="1" applyFont="1" applyBorder="1" applyAlignment="1">
      <alignment horizontal="center" vertical="center" wrapText="1"/>
    </xf>
    <xf numFmtId="176" fontId="14" fillId="0" borderId="34" xfId="0" applyNumberFormat="1" applyFont="1" applyBorder="1" applyAlignment="1">
      <alignment horizontal="center" vertical="center" wrapText="1"/>
    </xf>
    <xf numFmtId="4" fontId="15" fillId="0" borderId="5" xfId="0" applyNumberFormat="1" applyFont="1" applyBorder="1" applyAlignment="1">
      <alignment horizontal="center" vertical="center" wrapText="1"/>
    </xf>
    <xf numFmtId="184" fontId="15" fillId="0" borderId="5" xfId="0" applyNumberFormat="1" applyFont="1" applyBorder="1" applyAlignment="1">
      <alignment horizontal="center" vertical="center" wrapText="1"/>
    </xf>
    <xf numFmtId="180" fontId="15" fillId="0" borderId="65" xfId="1" applyNumberFormat="1" applyFont="1" applyBorder="1" applyAlignment="1">
      <alignment horizontal="center" vertical="center" wrapText="1"/>
    </xf>
    <xf numFmtId="2" fontId="15" fillId="0" borderId="65" xfId="1" applyNumberFormat="1" applyFont="1" applyBorder="1" applyAlignment="1">
      <alignment horizontal="center" vertical="center" wrapText="1"/>
    </xf>
    <xf numFmtId="176" fontId="15" fillId="0" borderId="66" xfId="1" applyNumberFormat="1" applyFont="1" applyBorder="1" applyAlignment="1">
      <alignment horizontal="center" vertical="center" wrapText="1"/>
    </xf>
    <xf numFmtId="180" fontId="15" fillId="0" borderId="70" xfId="1" applyNumberFormat="1" applyFont="1" applyBorder="1" applyAlignment="1">
      <alignment horizontal="center" vertical="center" wrapText="1"/>
    </xf>
    <xf numFmtId="2" fontId="15" fillId="0" borderId="70" xfId="1" applyNumberFormat="1" applyFont="1" applyBorder="1" applyAlignment="1">
      <alignment horizontal="center" vertical="center" wrapText="1"/>
    </xf>
    <xf numFmtId="176" fontId="15" fillId="0" borderId="71" xfId="1" applyNumberFormat="1" applyFont="1" applyBorder="1" applyAlignment="1">
      <alignment horizontal="center" vertical="center" wrapText="1"/>
    </xf>
    <xf numFmtId="0" fontId="15" fillId="0" borderId="74" xfId="2" applyFont="1" applyBorder="1" applyAlignment="1" applyProtection="1">
      <alignment horizontal="center" vertical="center"/>
      <protection locked="0"/>
    </xf>
    <xf numFmtId="176" fontId="15" fillId="0" borderId="47" xfId="1" applyNumberFormat="1" applyFont="1" applyBorder="1" applyAlignment="1">
      <alignment horizontal="center" vertical="center" wrapText="1"/>
    </xf>
    <xf numFmtId="1" fontId="15" fillId="0" borderId="57" xfId="1" applyNumberFormat="1" applyFont="1" applyBorder="1" applyAlignment="1">
      <alignment horizontal="center" vertical="center" wrapText="1"/>
    </xf>
    <xf numFmtId="180" fontId="15" fillId="0" borderId="75" xfId="1" applyNumberFormat="1" applyFont="1" applyBorder="1" applyAlignment="1">
      <alignment horizontal="center" vertical="center"/>
    </xf>
    <xf numFmtId="2" fontId="15" fillId="0" borderId="76" xfId="1" applyNumberFormat="1" applyFont="1" applyBorder="1" applyAlignment="1">
      <alignment horizontal="center" vertical="center"/>
    </xf>
    <xf numFmtId="0" fontId="15" fillId="0" borderId="57" xfId="2" applyFont="1" applyBorder="1" applyAlignment="1" applyProtection="1">
      <alignment horizontal="center" vertical="center" wrapText="1"/>
      <protection locked="0"/>
    </xf>
    <xf numFmtId="176" fontId="15" fillId="0" borderId="57" xfId="1" applyNumberFormat="1" applyFont="1" applyBorder="1" applyAlignment="1">
      <alignment horizontal="center" vertical="center" wrapText="1"/>
    </xf>
    <xf numFmtId="176" fontId="15" fillId="0" borderId="65" xfId="1" applyNumberFormat="1" applyFont="1" applyBorder="1" applyAlignment="1">
      <alignment horizontal="center" vertical="center" wrapText="1"/>
    </xf>
    <xf numFmtId="1" fontId="15" fillId="0" borderId="66" xfId="1" applyNumberFormat="1" applyFont="1" applyBorder="1" applyAlignment="1">
      <alignment horizontal="center" vertical="center" wrapText="1"/>
    </xf>
    <xf numFmtId="176" fontId="15" fillId="0" borderId="70" xfId="1" applyNumberFormat="1" applyFont="1" applyBorder="1" applyAlignment="1">
      <alignment horizontal="center" vertical="center" wrapText="1"/>
    </xf>
    <xf numFmtId="1" fontId="15" fillId="0" borderId="71" xfId="1" applyNumberFormat="1" applyFont="1" applyBorder="1" applyAlignment="1">
      <alignment horizontal="center" vertical="center" wrapText="1"/>
    </xf>
    <xf numFmtId="176" fontId="15" fillId="0" borderId="47" xfId="0" applyNumberFormat="1" applyFont="1" applyBorder="1" applyAlignment="1">
      <alignment horizontal="center" vertical="center" wrapText="1"/>
    </xf>
    <xf numFmtId="1" fontId="15" fillId="0" borderId="57" xfId="0" applyNumberFormat="1" applyFont="1" applyBorder="1" applyAlignment="1">
      <alignment horizontal="center" vertical="center" wrapText="1"/>
    </xf>
    <xf numFmtId="176" fontId="15" fillId="0" borderId="34" xfId="0" applyNumberFormat="1" applyFont="1" applyBorder="1" applyAlignment="1">
      <alignment horizontal="center" vertical="center" wrapText="1"/>
    </xf>
    <xf numFmtId="2" fontId="15" fillId="0" borderId="43" xfId="0" applyNumberFormat="1" applyFont="1" applyBorder="1" applyAlignment="1">
      <alignment horizontal="center" vertical="center" wrapText="1"/>
    </xf>
    <xf numFmtId="176" fontId="15" fillId="0" borderId="44" xfId="0" applyNumberFormat="1" applyFont="1" applyBorder="1" applyAlignment="1">
      <alignment horizontal="center" vertical="center" wrapText="1"/>
    </xf>
    <xf numFmtId="2" fontId="15" fillId="0" borderId="5" xfId="1" applyNumberFormat="1" applyFont="1" applyBorder="1" applyAlignment="1">
      <alignment horizontal="center" vertical="center" wrapText="1"/>
    </xf>
    <xf numFmtId="176" fontId="15" fillId="0" borderId="34" xfId="1" applyNumberFormat="1" applyFont="1" applyBorder="1" applyAlignment="1">
      <alignment horizontal="center" vertical="center" wrapText="1"/>
    </xf>
    <xf numFmtId="2" fontId="15" fillId="0" borderId="43" xfId="1" applyNumberFormat="1" applyFont="1" applyBorder="1" applyAlignment="1">
      <alignment horizontal="center" vertical="center" wrapText="1"/>
    </xf>
    <xf numFmtId="176" fontId="15" fillId="0" borderId="44" xfId="1" applyNumberFormat="1" applyFont="1" applyBorder="1" applyAlignment="1">
      <alignment horizontal="center" vertical="center" wrapText="1"/>
    </xf>
    <xf numFmtId="177" fontId="17" fillId="0" borderId="50" xfId="1" applyNumberFormat="1" applyFont="1" applyBorder="1" applyAlignment="1">
      <alignment horizontal="center" vertical="center" wrapText="1"/>
    </xf>
    <xf numFmtId="49" fontId="17" fillId="0" borderId="51" xfId="1" applyNumberFormat="1" applyFont="1" applyBorder="1" applyAlignment="1">
      <alignment horizontal="center" vertical="center" wrapText="1"/>
    </xf>
    <xf numFmtId="177" fontId="17" fillId="0" borderId="54" xfId="1" applyNumberFormat="1" applyFont="1" applyBorder="1" applyAlignment="1">
      <alignment horizontal="center" vertical="center" wrapText="1"/>
    </xf>
    <xf numFmtId="202" fontId="17" fillId="0" borderId="54" xfId="1" applyNumberFormat="1" applyFont="1" applyBorder="1" applyAlignment="1">
      <alignment horizontal="center" vertical="center" wrapText="1"/>
    </xf>
    <xf numFmtId="178" fontId="17" fillId="0" borderId="51" xfId="1" applyNumberFormat="1" applyFont="1" applyBorder="1" applyAlignment="1">
      <alignment horizontal="center" vertical="center" wrapText="1"/>
    </xf>
    <xf numFmtId="179" fontId="17" fillId="0" borderId="51" xfId="1" applyNumberFormat="1" applyFont="1" applyBorder="1" applyAlignment="1">
      <alignment horizontal="center" vertical="center" wrapText="1"/>
    </xf>
    <xf numFmtId="177" fontId="17" fillId="0" borderId="47" xfId="1" applyNumberFormat="1" applyFont="1" applyBorder="1" applyAlignment="1">
      <alignment horizontal="center" vertical="center" wrapText="1"/>
    </xf>
    <xf numFmtId="176" fontId="17" fillId="0" borderId="57" xfId="1" applyNumberFormat="1" applyFont="1" applyBorder="1" applyAlignment="1">
      <alignment horizontal="center" vertical="center" wrapText="1"/>
    </xf>
    <xf numFmtId="190" fontId="17" fillId="0" borderId="51" xfId="1" applyNumberFormat="1" applyFont="1" applyBorder="1" applyAlignment="1">
      <alignment horizontal="center" vertical="center" wrapText="1"/>
    </xf>
    <xf numFmtId="177" fontId="17" fillId="0" borderId="39" xfId="1" applyNumberFormat="1" applyFont="1" applyBorder="1" applyAlignment="1">
      <alignment horizontal="center" vertical="center" wrapText="1"/>
    </xf>
    <xf numFmtId="1" fontId="17" fillId="0" borderId="51" xfId="1" applyNumberFormat="1" applyFont="1" applyBorder="1" applyAlignment="1">
      <alignment horizontal="center" vertical="center" wrapText="1"/>
    </xf>
    <xf numFmtId="2" fontId="15" fillId="0" borderId="80" xfId="1" applyNumberFormat="1" applyFont="1" applyBorder="1" applyAlignment="1">
      <alignment horizontal="center" vertical="center" wrapText="1"/>
    </xf>
    <xf numFmtId="176" fontId="15" fillId="0" borderId="80" xfId="1" applyNumberFormat="1" applyFont="1" applyBorder="1" applyAlignment="1">
      <alignment horizontal="center" vertical="center" wrapText="1"/>
    </xf>
    <xf numFmtId="1" fontId="15" fillId="0" borderId="81" xfId="1" applyNumberFormat="1" applyFont="1" applyBorder="1" applyAlignment="1">
      <alignment horizontal="center" vertical="center" wrapText="1"/>
    </xf>
    <xf numFmtId="2" fontId="15" fillId="0" borderId="66" xfId="1" applyNumberFormat="1" applyFont="1" applyBorder="1" applyAlignment="1">
      <alignment horizontal="center" vertical="center" wrapText="1"/>
    </xf>
    <xf numFmtId="2" fontId="15" fillId="0" borderId="39" xfId="2" applyNumberFormat="1" applyFont="1" applyBorder="1" applyAlignment="1" applyProtection="1">
      <alignment horizontal="center" vertical="center"/>
      <protection locked="0"/>
    </xf>
    <xf numFmtId="0" fontId="15" fillId="0" borderId="54" xfId="1" applyFont="1" applyBorder="1" applyAlignment="1">
      <alignment horizontal="center" vertical="center" wrapText="1"/>
    </xf>
    <xf numFmtId="181" fontId="15" fillId="0" borderId="51" xfId="1" applyNumberFormat="1" applyFont="1" applyBorder="1" applyAlignment="1">
      <alignment horizontal="center" vertical="center" wrapText="1"/>
    </xf>
    <xf numFmtId="180" fontId="15" fillId="0" borderId="54" xfId="1" applyNumberFormat="1" applyFont="1" applyBorder="1" applyAlignment="1">
      <alignment horizontal="center" vertical="center" wrapText="1"/>
    </xf>
    <xf numFmtId="0" fontId="15" fillId="0" borderId="61" xfId="1" applyFont="1" applyBorder="1" applyAlignment="1">
      <alignment horizontal="center" vertical="center" wrapText="1"/>
    </xf>
    <xf numFmtId="2" fontId="15" fillId="0" borderId="61" xfId="1" applyNumberFormat="1" applyFont="1" applyBorder="1" applyAlignment="1">
      <alignment horizontal="center" vertical="center" wrapText="1"/>
    </xf>
    <xf numFmtId="180" fontId="15" fillId="0" borderId="47" xfId="1" applyNumberFormat="1" applyFont="1" applyBorder="1" applyAlignment="1">
      <alignment horizontal="center" vertical="center" wrapText="1"/>
    </xf>
    <xf numFmtId="176" fontId="15" fillId="0" borderId="51" xfId="1" applyNumberFormat="1" applyFont="1" applyBorder="1" applyAlignment="1">
      <alignment horizontal="center" vertical="center" wrapText="1"/>
    </xf>
    <xf numFmtId="179" fontId="15" fillId="0" borderId="51" xfId="1" applyNumberFormat="1" applyFont="1" applyBorder="1" applyAlignment="1">
      <alignment horizontal="center" vertical="center" wrapText="1"/>
    </xf>
    <xf numFmtId="179" fontId="15" fillId="0" borderId="57" xfId="1" applyNumberFormat="1" applyFont="1" applyBorder="1" applyAlignment="1">
      <alignment horizontal="center" vertical="center" wrapText="1"/>
    </xf>
    <xf numFmtId="2" fontId="15" fillId="0" borderId="57" xfId="1" applyNumberFormat="1" applyFont="1" applyBorder="1" applyAlignment="1">
      <alignment horizontal="center" vertical="center" wrapText="1"/>
    </xf>
    <xf numFmtId="182" fontId="15" fillId="0" borderId="54" xfId="1" applyNumberFormat="1" applyFont="1" applyBorder="1" applyAlignment="1">
      <alignment horizontal="center" vertical="center" wrapText="1"/>
    </xf>
    <xf numFmtId="1" fontId="15" fillId="0" borderId="51" xfId="1" applyNumberFormat="1" applyFont="1" applyBorder="1" applyAlignment="1">
      <alignment horizontal="center" vertical="center" wrapText="1"/>
    </xf>
    <xf numFmtId="0" fontId="15" fillId="0" borderId="43" xfId="1" applyFont="1" applyBorder="1" applyAlignment="1">
      <alignment horizontal="center" vertical="center" wrapText="1"/>
    </xf>
    <xf numFmtId="178" fontId="15" fillId="0" borderId="51" xfId="1" applyNumberFormat="1" applyFont="1" applyBorder="1" applyAlignment="1">
      <alignment horizontal="center" vertical="center" wrapText="1"/>
    </xf>
    <xf numFmtId="176" fontId="15" fillId="0" borderId="39" xfId="1" applyNumberFormat="1" applyFont="1" applyBorder="1" applyAlignment="1">
      <alignment horizontal="center" vertical="center"/>
    </xf>
    <xf numFmtId="1" fontId="15" fillId="0" borderId="40" xfId="1" applyNumberFormat="1" applyFont="1" applyBorder="1" applyAlignment="1">
      <alignment horizontal="center" vertical="center"/>
    </xf>
    <xf numFmtId="178" fontId="15" fillId="0" borderId="44" xfId="1" applyNumberFormat="1" applyFont="1" applyBorder="1" applyAlignment="1">
      <alignment horizontal="center" vertical="center" wrapText="1"/>
    </xf>
    <xf numFmtId="2" fontId="15" fillId="0" borderId="57" xfId="1" applyNumberFormat="1" applyFont="1" applyBorder="1" applyAlignment="1">
      <alignment horizontal="center" vertical="center"/>
    </xf>
    <xf numFmtId="2" fontId="15" fillId="0" borderId="39" xfId="1" applyNumberFormat="1" applyFont="1" applyBorder="1" applyAlignment="1">
      <alignment horizontal="center" vertical="center"/>
    </xf>
    <xf numFmtId="2" fontId="15" fillId="0" borderId="40" xfId="1" applyNumberFormat="1" applyFont="1" applyBorder="1" applyAlignment="1">
      <alignment horizontal="center" vertical="center"/>
    </xf>
    <xf numFmtId="182" fontId="15" fillId="0" borderId="39" xfId="1" applyNumberFormat="1" applyFont="1" applyBorder="1" applyAlignment="1">
      <alignment horizontal="center" vertical="center" wrapText="1"/>
    </xf>
    <xf numFmtId="183" fontId="15" fillId="0" borderId="40" xfId="1" applyNumberFormat="1" applyFont="1" applyBorder="1" applyAlignment="1">
      <alignment horizontal="center" vertical="center" wrapText="1"/>
    </xf>
    <xf numFmtId="183" fontId="15" fillId="0" borderId="51" xfId="1" applyNumberFormat="1" applyFont="1" applyBorder="1" applyAlignment="1">
      <alignment horizontal="center" vertical="center" wrapText="1"/>
    </xf>
    <xf numFmtId="182" fontId="15" fillId="0" borderId="47" xfId="1" applyNumberFormat="1" applyFont="1" applyBorder="1" applyAlignment="1">
      <alignment horizontal="center" vertical="center" wrapText="1"/>
    </xf>
    <xf numFmtId="183" fontId="15" fillId="0" borderId="57" xfId="1" applyNumberFormat="1" applyFont="1" applyBorder="1" applyAlignment="1">
      <alignment horizontal="center" vertical="center" wrapText="1"/>
    </xf>
    <xf numFmtId="182" fontId="15" fillId="0" borderId="51" xfId="1" applyNumberFormat="1" applyFont="1" applyBorder="1" applyAlignment="1">
      <alignment horizontal="center" vertical="center" wrapText="1"/>
    </xf>
    <xf numFmtId="2" fontId="15" fillId="0" borderId="5" xfId="2" applyNumberFormat="1" applyFont="1" applyBorder="1" applyAlignment="1" applyProtection="1">
      <alignment horizontal="center" vertical="center"/>
      <protection locked="0"/>
    </xf>
    <xf numFmtId="180" fontId="15" fillId="0" borderId="5" xfId="2" applyNumberFormat="1" applyFont="1" applyBorder="1" applyAlignment="1" applyProtection="1">
      <alignment horizontal="center" vertical="center"/>
      <protection locked="0"/>
    </xf>
    <xf numFmtId="2" fontId="15" fillId="0" borderId="34" xfId="2" applyNumberFormat="1" applyFont="1" applyBorder="1" applyAlignment="1" applyProtection="1">
      <alignment horizontal="center" vertical="center" wrapText="1"/>
      <protection locked="0"/>
    </xf>
    <xf numFmtId="2" fontId="15" fillId="0" borderId="51" xfId="1" applyNumberFormat="1" applyFont="1" applyBorder="1" applyAlignment="1">
      <alignment horizontal="center" vertical="center" wrapText="1"/>
    </xf>
    <xf numFmtId="4" fontId="15" fillId="0" borderId="54" xfId="1" applyNumberFormat="1" applyFont="1" applyBorder="1" applyAlignment="1">
      <alignment horizontal="center" vertical="center"/>
    </xf>
    <xf numFmtId="176" fontId="15" fillId="0" borderId="5" xfId="2" applyNumberFormat="1" applyFont="1" applyBorder="1" applyAlignment="1" applyProtection="1">
      <alignment horizontal="center" vertical="center"/>
      <protection locked="0"/>
    </xf>
    <xf numFmtId="1" fontId="15" fillId="0" borderId="34" xfId="2" applyNumberFormat="1" applyFont="1" applyBorder="1" applyAlignment="1" applyProtection="1">
      <alignment horizontal="center" vertical="center" wrapText="1"/>
      <protection locked="0"/>
    </xf>
    <xf numFmtId="184" fontId="15" fillId="0" borderId="54" xfId="1" applyNumberFormat="1" applyFont="1" applyBorder="1" applyAlignment="1">
      <alignment horizontal="center" vertical="center"/>
    </xf>
    <xf numFmtId="182" fontId="15" fillId="0" borderId="40" xfId="1" applyNumberFormat="1" applyFont="1" applyBorder="1" applyAlignment="1">
      <alignment horizontal="center" vertical="center" wrapText="1"/>
    </xf>
    <xf numFmtId="176" fontId="15" fillId="0" borderId="54" xfId="1" applyNumberFormat="1" applyFont="1" applyBorder="1" applyAlignment="1">
      <alignment horizontal="center" vertical="center" wrapText="1"/>
    </xf>
    <xf numFmtId="0" fontId="15" fillId="0" borderId="34" xfId="2" applyFont="1" applyBorder="1" applyAlignment="1" applyProtection="1">
      <alignment horizontal="center" vertical="center" wrapText="1"/>
      <protection locked="0"/>
    </xf>
    <xf numFmtId="176" fontId="15" fillId="0" borderId="81" xfId="1" applyNumberFormat="1" applyFont="1" applyBorder="1" applyAlignment="1">
      <alignment horizontal="center" vertical="center" wrapText="1"/>
    </xf>
    <xf numFmtId="178" fontId="15" fillId="0" borderId="44" xfId="1" applyNumberFormat="1" applyFont="1" applyBorder="1" applyAlignment="1">
      <alignment horizontal="center" vertical="center"/>
    </xf>
    <xf numFmtId="0" fontId="17" fillId="0" borderId="5" xfId="2" applyFont="1" applyBorder="1" applyAlignment="1" applyProtection="1">
      <alignment horizontal="center" vertical="center"/>
      <protection locked="0"/>
    </xf>
    <xf numFmtId="0" fontId="17" fillId="0" borderId="34" xfId="2" applyFont="1" applyBorder="1" applyAlignment="1" applyProtection="1">
      <alignment horizontal="center" vertical="center" wrapText="1"/>
      <protection locked="0"/>
    </xf>
    <xf numFmtId="177" fontId="15" fillId="0" borderId="92" xfId="1" applyNumberFormat="1" applyFont="1" applyBorder="1" applyAlignment="1">
      <alignment horizontal="center" vertical="center" wrapText="1"/>
    </xf>
    <xf numFmtId="176" fontId="15" fillId="0" borderId="93" xfId="1" applyNumberFormat="1" applyFont="1" applyBorder="1" applyAlignment="1">
      <alignment horizontal="center" vertical="center" wrapText="1"/>
    </xf>
    <xf numFmtId="2" fontId="15" fillId="0" borderId="47" xfId="1" applyNumberFormat="1" applyFont="1" applyBorder="1" applyAlignment="1">
      <alignment horizontal="center" vertical="center"/>
    </xf>
    <xf numFmtId="0" fontId="3" fillId="0" borderId="94" xfId="1" applyFont="1" applyBorder="1" applyProtection="1">
      <alignment vertical="center"/>
      <protection locked="0"/>
    </xf>
    <xf numFmtId="2" fontId="15" fillId="0" borderId="92" xfId="1" applyNumberFormat="1" applyFont="1" applyBorder="1" applyAlignment="1">
      <alignment horizontal="center" vertical="center" wrapText="1"/>
    </xf>
    <xf numFmtId="176" fontId="15" fillId="0" borderId="92" xfId="1" applyNumberFormat="1" applyFont="1" applyBorder="1" applyAlignment="1">
      <alignment horizontal="center" vertical="center"/>
    </xf>
    <xf numFmtId="1" fontId="15" fillId="0" borderId="93" xfId="1" applyNumberFormat="1" applyFont="1" applyBorder="1" applyAlignment="1">
      <alignment horizontal="center" vertical="center"/>
    </xf>
    <xf numFmtId="2" fontId="15" fillId="0" borderId="54" xfId="2" applyNumberFormat="1" applyFont="1" applyBorder="1" applyAlignment="1" applyProtection="1">
      <alignment horizontal="center" vertical="center"/>
      <protection locked="0"/>
    </xf>
    <xf numFmtId="0" fontId="15" fillId="0" borderId="51" xfId="2" applyFont="1" applyBorder="1" applyAlignment="1" applyProtection="1">
      <alignment horizontal="center" vertical="center" wrapText="1"/>
      <protection locked="0"/>
    </xf>
    <xf numFmtId="176" fontId="15" fillId="0" borderId="44" xfId="1" applyNumberFormat="1" applyFont="1" applyBorder="1" applyAlignment="1">
      <alignment horizontal="center" vertical="center"/>
    </xf>
    <xf numFmtId="2" fontId="15" fillId="0" borderId="61" xfId="2" applyNumberFormat="1" applyFont="1" applyBorder="1" applyAlignment="1" applyProtection="1">
      <alignment horizontal="center" vertical="center"/>
      <protection locked="0"/>
    </xf>
    <xf numFmtId="0" fontId="15" fillId="0" borderId="84" xfId="2" applyFont="1" applyBorder="1" applyAlignment="1" applyProtection="1">
      <alignment horizontal="center" vertical="center" wrapText="1"/>
      <protection locked="0"/>
    </xf>
    <xf numFmtId="2" fontId="15" fillId="0" borderId="92" xfId="1" applyNumberFormat="1" applyFont="1" applyBorder="1" applyAlignment="1">
      <alignment horizontal="center" vertical="center"/>
    </xf>
    <xf numFmtId="176" fontId="15" fillId="0" borderId="93" xfId="1" applyNumberFormat="1" applyFont="1" applyBorder="1" applyAlignment="1">
      <alignment horizontal="center" vertical="center"/>
    </xf>
    <xf numFmtId="2" fontId="15" fillId="0" borderId="47" xfId="2" applyNumberFormat="1" applyFont="1" applyBorder="1" applyAlignment="1" applyProtection="1">
      <alignment horizontal="center" vertical="center"/>
      <protection locked="0"/>
    </xf>
    <xf numFmtId="176" fontId="15" fillId="0" borderId="34" xfId="1" applyNumberFormat="1" applyFont="1" applyBorder="1" applyAlignment="1">
      <alignment horizontal="center" vertical="center"/>
    </xf>
    <xf numFmtId="184" fontId="15" fillId="0" borderId="61" xfId="1" applyNumberFormat="1" applyFont="1" applyBorder="1" applyAlignment="1">
      <alignment horizontal="center" vertical="center"/>
    </xf>
    <xf numFmtId="0" fontId="15" fillId="0" borderId="84" xfId="1" applyFont="1" applyBorder="1" applyAlignment="1">
      <alignment horizontal="center" vertical="center"/>
    </xf>
    <xf numFmtId="0" fontId="15" fillId="0" borderId="43" xfId="1" applyFont="1" applyBorder="1" applyAlignment="1">
      <alignment horizontal="center" vertical="center"/>
    </xf>
    <xf numFmtId="186" fontId="15" fillId="0" borderId="43" xfId="1" applyNumberFormat="1" applyFont="1" applyBorder="1" applyAlignment="1">
      <alignment horizontal="center" vertical="center" wrapText="1"/>
    </xf>
    <xf numFmtId="0" fontId="15" fillId="0" borderId="54" xfId="1" applyFont="1" applyBorder="1" applyAlignment="1">
      <alignment horizontal="center" vertical="center"/>
    </xf>
    <xf numFmtId="178" fontId="15" fillId="0" borderId="54" xfId="1" applyNumberFormat="1" applyFont="1" applyBorder="1" applyAlignment="1">
      <alignment horizontal="center" vertical="center" wrapText="1"/>
    </xf>
    <xf numFmtId="186" fontId="15" fillId="0" borderId="54" xfId="1" applyNumberFormat="1" applyFont="1" applyBorder="1" applyAlignment="1">
      <alignment horizontal="center" vertical="center" wrapText="1"/>
    </xf>
    <xf numFmtId="0" fontId="15" fillId="0" borderId="47" xfId="1" applyFont="1" applyBorder="1" applyAlignment="1">
      <alignment horizontal="center" vertical="center"/>
    </xf>
    <xf numFmtId="186" fontId="15" fillId="0" borderId="47" xfId="1" applyNumberFormat="1" applyFont="1" applyBorder="1" applyAlignment="1">
      <alignment horizontal="center" vertical="center" wrapText="1"/>
    </xf>
    <xf numFmtId="178" fontId="15" fillId="0" borderId="57" xfId="1" applyNumberFormat="1" applyFont="1" applyBorder="1" applyAlignment="1">
      <alignment horizontal="center" vertical="center" wrapText="1"/>
    </xf>
    <xf numFmtId="0" fontId="15" fillId="0" borderId="50" xfId="1" applyFont="1" applyBorder="1" applyAlignment="1">
      <alignment horizontal="center" vertical="center" wrapText="1"/>
    </xf>
    <xf numFmtId="181" fontId="15" fillId="0" borderId="95" xfId="1" applyNumberFormat="1" applyFont="1" applyBorder="1" applyAlignment="1">
      <alignment horizontal="center" vertical="center" wrapText="1"/>
    </xf>
    <xf numFmtId="184" fontId="15" fillId="0" borderId="54" xfId="1" applyNumberFormat="1" applyFont="1" applyBorder="1" applyAlignment="1">
      <alignment horizontal="center" vertical="center" wrapText="1"/>
    </xf>
    <xf numFmtId="3" fontId="15" fillId="0" borderId="51" xfId="1" applyNumberFormat="1" applyFont="1" applyBorder="1" applyAlignment="1">
      <alignment horizontal="center" vertical="center" wrapText="1"/>
    </xf>
    <xf numFmtId="0" fontId="15" fillId="0" borderId="51" xfId="1" applyFont="1" applyBorder="1" applyAlignment="1">
      <alignment horizontal="center" vertical="center" wrapText="1"/>
    </xf>
    <xf numFmtId="4" fontId="15" fillId="0" borderId="61" xfId="1" applyNumberFormat="1" applyFont="1" applyBorder="1" applyAlignment="1">
      <alignment horizontal="center" vertical="center"/>
    </xf>
    <xf numFmtId="186" fontId="15" fillId="0" borderId="50" xfId="1" applyNumberFormat="1" applyFont="1" applyBorder="1" applyAlignment="1">
      <alignment horizontal="center" vertical="center" wrapText="1"/>
    </xf>
    <xf numFmtId="0" fontId="15" fillId="0" borderId="75" xfId="2" applyFont="1" applyBorder="1" applyAlignment="1" applyProtection="1">
      <alignment horizontal="center" vertical="center"/>
      <protection locked="0"/>
    </xf>
    <xf numFmtId="178" fontId="15" fillId="0" borderId="95" xfId="1" applyNumberFormat="1" applyFont="1" applyBorder="1" applyAlignment="1">
      <alignment horizontal="center" vertical="center" wrapText="1"/>
    </xf>
    <xf numFmtId="184" fontId="15" fillId="0" borderId="51" xfId="1" applyNumberFormat="1" applyFont="1" applyBorder="1" applyAlignment="1">
      <alignment horizontal="center" vertical="center" wrapText="1"/>
    </xf>
    <xf numFmtId="176" fontId="15" fillId="0" borderId="50" xfId="1" applyNumberFormat="1" applyFont="1" applyBorder="1" applyAlignment="1">
      <alignment horizontal="center" vertical="center"/>
    </xf>
    <xf numFmtId="1" fontId="15" fillId="0" borderId="95" xfId="1" applyNumberFormat="1" applyFont="1" applyBorder="1" applyAlignment="1">
      <alignment horizontal="center" vertical="center"/>
    </xf>
    <xf numFmtId="1" fontId="15" fillId="0" borderId="57" xfId="1" applyNumberFormat="1" applyFont="1" applyBorder="1" applyAlignment="1">
      <alignment horizontal="center" vertical="center"/>
    </xf>
    <xf numFmtId="0" fontId="15" fillId="0" borderId="50" xfId="1" applyFont="1" applyBorder="1" applyAlignment="1">
      <alignment horizontal="center" vertical="center"/>
    </xf>
    <xf numFmtId="181" fontId="15" fillId="0" borderId="95" xfId="1" applyNumberFormat="1" applyFont="1" applyBorder="1" applyAlignment="1">
      <alignment horizontal="center" vertical="center"/>
    </xf>
    <xf numFmtId="2" fontId="15" fillId="0" borderId="50" xfId="1" applyNumberFormat="1" applyFont="1" applyBorder="1" applyAlignment="1">
      <alignment horizontal="center" vertical="center"/>
    </xf>
    <xf numFmtId="178" fontId="15" fillId="0" borderId="51" xfId="1" applyNumberFormat="1" applyFont="1" applyBorder="1" applyAlignment="1">
      <alignment horizontal="center" vertical="center"/>
    </xf>
    <xf numFmtId="184" fontId="15" fillId="0" borderId="51" xfId="1" applyNumberFormat="1" applyFont="1" applyBorder="1" applyAlignment="1">
      <alignment horizontal="center" vertical="center"/>
    </xf>
    <xf numFmtId="178" fontId="15" fillId="0" borderId="57" xfId="1" applyNumberFormat="1" applyFont="1" applyBorder="1" applyAlignment="1">
      <alignment horizontal="center" vertical="center"/>
    </xf>
    <xf numFmtId="186" fontId="15" fillId="0" borderId="5" xfId="1" applyNumberFormat="1" applyFont="1" applyBorder="1" applyAlignment="1">
      <alignment horizontal="center" vertical="center" wrapText="1"/>
    </xf>
    <xf numFmtId="187" fontId="15" fillId="0" borderId="5" xfId="1" applyNumberFormat="1" applyFont="1" applyBorder="1" applyAlignment="1">
      <alignment horizontal="center" vertical="center" wrapText="1"/>
    </xf>
    <xf numFmtId="188" fontId="15" fillId="0" borderId="34" xfId="1" applyNumberFormat="1" applyFont="1" applyBorder="1" applyAlignment="1">
      <alignment horizontal="center" vertical="center" wrapText="1"/>
    </xf>
    <xf numFmtId="186" fontId="15" fillId="0" borderId="39" xfId="1" applyNumberFormat="1" applyFont="1" applyBorder="1" applyAlignment="1">
      <alignment horizontal="center" vertical="center" wrapText="1"/>
    </xf>
    <xf numFmtId="187" fontId="15" fillId="0" borderId="39" xfId="1" applyNumberFormat="1" applyFont="1" applyBorder="1" applyAlignment="1">
      <alignment horizontal="center" vertical="center" wrapText="1"/>
    </xf>
    <xf numFmtId="188" fontId="15" fillId="0" borderId="40" xfId="1" applyNumberFormat="1" applyFont="1" applyBorder="1" applyAlignment="1">
      <alignment horizontal="center" vertical="center" wrapText="1"/>
    </xf>
    <xf numFmtId="186" fontId="15" fillId="0" borderId="50" xfId="1" applyNumberFormat="1" applyFont="1" applyBorder="1" applyAlignment="1">
      <alignment horizontal="center" vertical="center"/>
    </xf>
    <xf numFmtId="187" fontId="15" fillId="0" borderId="50" xfId="1" applyNumberFormat="1" applyFont="1" applyBorder="1" applyAlignment="1">
      <alignment horizontal="center" vertical="center" wrapText="1"/>
    </xf>
    <xf numFmtId="188" fontId="15" fillId="0" borderId="95" xfId="1" applyNumberFormat="1" applyFont="1" applyBorder="1" applyAlignment="1">
      <alignment horizontal="center" vertical="center" wrapText="1"/>
    </xf>
    <xf numFmtId="176" fontId="15" fillId="0" borderId="84" xfId="1" applyNumberFormat="1" applyFont="1" applyBorder="1" applyAlignment="1">
      <alignment horizontal="center" vertical="center" wrapText="1"/>
    </xf>
    <xf numFmtId="176" fontId="15" fillId="0" borderId="95" xfId="1" applyNumberFormat="1" applyFont="1" applyBorder="1" applyAlignment="1">
      <alignment horizontal="center" vertical="center"/>
    </xf>
    <xf numFmtId="178" fontId="15" fillId="0" borderId="5" xfId="1" applyNumberFormat="1" applyFont="1" applyBorder="1" applyAlignment="1">
      <alignment horizontal="center" vertical="center"/>
    </xf>
    <xf numFmtId="181" fontId="15" fillId="0" borderId="34" xfId="1" applyNumberFormat="1" applyFont="1" applyBorder="1" applyAlignment="1">
      <alignment horizontal="center" vertical="center"/>
    </xf>
    <xf numFmtId="0" fontId="15" fillId="0" borderId="92" xfId="1" applyFont="1" applyBorder="1" applyAlignment="1">
      <alignment horizontal="center" vertical="center"/>
    </xf>
    <xf numFmtId="181" fontId="15" fillId="0" borderId="40" xfId="1" applyNumberFormat="1" applyFont="1" applyBorder="1" applyAlignment="1">
      <alignment horizontal="center" vertical="center"/>
    </xf>
    <xf numFmtId="181" fontId="15" fillId="0" borderId="51" xfId="1" applyNumberFormat="1" applyFont="1" applyBorder="1" applyAlignment="1">
      <alignment horizontal="center" vertical="center"/>
    </xf>
    <xf numFmtId="178" fontId="15" fillId="0" borderId="47" xfId="1" applyNumberFormat="1" applyFont="1" applyBorder="1" applyAlignment="1">
      <alignment horizontal="center" vertical="center" wrapText="1"/>
    </xf>
    <xf numFmtId="181" fontId="15" fillId="0" borderId="57" xfId="1" applyNumberFormat="1" applyFont="1" applyBorder="1" applyAlignment="1">
      <alignment horizontal="center" vertical="center"/>
    </xf>
    <xf numFmtId="0" fontId="15" fillId="0" borderId="0" xfId="2" applyFont="1" applyProtection="1">
      <alignment vertical="center"/>
      <protection locked="0"/>
    </xf>
    <xf numFmtId="57" fontId="17" fillId="0" borderId="0" xfId="2" applyNumberFormat="1" applyFont="1" applyProtection="1">
      <alignment vertical="center"/>
      <protection locked="0"/>
    </xf>
    <xf numFmtId="2" fontId="15" fillId="0" borderId="76" xfId="1" applyNumberFormat="1" applyFont="1" applyBorder="1" applyAlignment="1">
      <alignment horizontal="center" vertical="center" wrapText="1"/>
    </xf>
    <xf numFmtId="184" fontId="15" fillId="0" borderId="40" xfId="1" applyNumberFormat="1" applyFont="1" applyBorder="1" applyAlignment="1">
      <alignment horizontal="center" vertical="center"/>
    </xf>
    <xf numFmtId="0" fontId="15" fillId="0" borderId="57" xfId="1" applyFont="1" applyBorder="1" applyAlignment="1">
      <alignment horizontal="center" vertical="center"/>
    </xf>
    <xf numFmtId="187" fontId="15" fillId="0" borderId="54" xfId="1" applyNumberFormat="1" applyFont="1" applyBorder="1" applyAlignment="1">
      <alignment horizontal="center" vertical="center" wrapText="1"/>
    </xf>
    <xf numFmtId="188" fontId="15" fillId="0" borderId="51" xfId="1" applyNumberFormat="1" applyFont="1" applyBorder="1" applyAlignment="1">
      <alignment horizontal="center" vertical="center" wrapText="1"/>
    </xf>
    <xf numFmtId="178" fontId="15" fillId="0" borderId="5" xfId="2" applyNumberFormat="1" applyFont="1" applyBorder="1" applyAlignment="1" applyProtection="1">
      <alignment horizontal="center" vertical="center" wrapText="1"/>
      <protection locked="0"/>
    </xf>
    <xf numFmtId="189" fontId="15" fillId="0" borderId="34" xfId="2" applyNumberFormat="1" applyFont="1" applyBorder="1" applyAlignment="1" applyProtection="1">
      <alignment horizontal="center" vertical="center" wrapText="1"/>
      <protection locked="0"/>
    </xf>
    <xf numFmtId="178" fontId="15" fillId="0" borderId="54" xfId="1" applyNumberFormat="1" applyFont="1" applyBorder="1" applyAlignment="1">
      <alignment horizontal="center" vertical="center"/>
    </xf>
    <xf numFmtId="186" fontId="15" fillId="0" borderId="5" xfId="2" applyNumberFormat="1" applyFont="1" applyBorder="1" applyAlignment="1" applyProtection="1">
      <alignment horizontal="center" vertical="center" wrapText="1"/>
      <protection locked="0"/>
    </xf>
    <xf numFmtId="190" fontId="15" fillId="0" borderId="34" xfId="2" applyNumberFormat="1" applyFont="1" applyBorder="1" applyAlignment="1" applyProtection="1">
      <alignment horizontal="center" vertical="center" wrapText="1"/>
      <protection locked="0"/>
    </xf>
    <xf numFmtId="191" fontId="15" fillId="0" borderId="5" xfId="2" applyNumberFormat="1" applyFont="1" applyBorder="1" applyAlignment="1" applyProtection="1">
      <alignment horizontal="center" vertical="center" wrapText="1"/>
      <protection locked="0"/>
    </xf>
    <xf numFmtId="186" fontId="15" fillId="0" borderId="92" xfId="1" applyNumberFormat="1" applyFont="1" applyBorder="1" applyAlignment="1">
      <alignment horizontal="center" vertical="center" wrapText="1"/>
    </xf>
    <xf numFmtId="187" fontId="15" fillId="0" borderId="47" xfId="1" applyNumberFormat="1" applyFont="1" applyBorder="1" applyAlignment="1">
      <alignment horizontal="center" vertical="center" wrapText="1"/>
    </xf>
    <xf numFmtId="188" fontId="15" fillId="0" borderId="57" xfId="1" applyNumberFormat="1" applyFont="1" applyBorder="1" applyAlignment="1">
      <alignment horizontal="center" vertical="center" wrapText="1"/>
    </xf>
    <xf numFmtId="0" fontId="15" fillId="0" borderId="40" xfId="1" applyFont="1" applyBorder="1" applyAlignment="1">
      <alignment horizontal="center" vertical="center"/>
    </xf>
    <xf numFmtId="188" fontId="15" fillId="0" borderId="39" xfId="1" applyNumberFormat="1" applyFont="1" applyBorder="1" applyAlignment="1">
      <alignment horizontal="center" vertical="center" wrapText="1"/>
    </xf>
    <xf numFmtId="193" fontId="15" fillId="0" borderId="40" xfId="1" applyNumberFormat="1" applyFont="1" applyBorder="1" applyAlignment="1">
      <alignment horizontal="center" vertical="center" wrapText="1"/>
    </xf>
    <xf numFmtId="176" fontId="15" fillId="0" borderId="5" xfId="1" applyNumberFormat="1" applyFont="1" applyBorder="1" applyAlignment="1">
      <alignment horizontal="center" vertical="center"/>
    </xf>
    <xf numFmtId="1" fontId="15" fillId="0" borderId="34" xfId="1" applyNumberFormat="1" applyFont="1" applyBorder="1" applyAlignment="1">
      <alignment horizontal="center" vertical="center"/>
    </xf>
    <xf numFmtId="188" fontId="15" fillId="0" borderId="54" xfId="1" applyNumberFormat="1" applyFont="1" applyBorder="1" applyAlignment="1">
      <alignment horizontal="center" vertical="center" wrapText="1"/>
    </xf>
    <xf numFmtId="193" fontId="15" fillId="0" borderId="51" xfId="1" applyNumberFormat="1" applyFont="1" applyBorder="1" applyAlignment="1">
      <alignment horizontal="center" vertical="center" wrapText="1"/>
    </xf>
    <xf numFmtId="0" fontId="17" fillId="0" borderId="50" xfId="2" applyFont="1" applyBorder="1" applyAlignment="1" applyProtection="1">
      <alignment horizontal="center" vertical="center"/>
      <protection locked="0"/>
    </xf>
    <xf numFmtId="187" fontId="15" fillId="0" borderId="43" xfId="1" applyNumberFormat="1" applyFont="1" applyBorder="1" applyAlignment="1">
      <alignment horizontal="center" vertical="center" wrapText="1"/>
    </xf>
    <xf numFmtId="188" fontId="15" fillId="0" borderId="44" xfId="1" applyNumberFormat="1" applyFont="1" applyBorder="1" applyAlignment="1">
      <alignment horizontal="center" vertical="center" wrapText="1"/>
    </xf>
    <xf numFmtId="180" fontId="15" fillId="0" borderId="39" xfId="1" applyNumberFormat="1" applyFont="1" applyBorder="1" applyAlignment="1">
      <alignment horizontal="center" vertical="center"/>
    </xf>
    <xf numFmtId="3" fontId="15" fillId="0" borderId="51" xfId="1" applyNumberFormat="1" applyFont="1" applyBorder="1" applyAlignment="1">
      <alignment horizontal="center" vertical="center"/>
    </xf>
    <xf numFmtId="180" fontId="15" fillId="0" borderId="5" xfId="1" applyNumberFormat="1" applyFont="1" applyBorder="1" applyAlignment="1">
      <alignment horizontal="center" vertical="center" wrapText="1"/>
    </xf>
    <xf numFmtId="4" fontId="15" fillId="0" borderId="5" xfId="1" applyNumberFormat="1" applyFont="1" applyBorder="1" applyAlignment="1">
      <alignment horizontal="center" vertical="center"/>
    </xf>
    <xf numFmtId="184" fontId="15" fillId="0" borderId="34" xfId="1" applyNumberFormat="1" applyFont="1" applyBorder="1" applyAlignment="1">
      <alignment horizontal="center" vertical="center" wrapText="1"/>
    </xf>
    <xf numFmtId="0" fontId="17" fillId="0" borderId="39" xfId="1" applyFont="1" applyBorder="1" applyAlignment="1">
      <alignment horizontal="center" vertical="center" wrapText="1"/>
    </xf>
    <xf numFmtId="0" fontId="17" fillId="0" borderId="39" xfId="1" applyFont="1" applyBorder="1" applyAlignment="1">
      <alignment horizontal="center" vertical="center"/>
    </xf>
    <xf numFmtId="176" fontId="17" fillId="0" borderId="40" xfId="1" applyNumberFormat="1" applyFont="1" applyBorder="1" applyAlignment="1">
      <alignment horizontal="center" vertical="center"/>
    </xf>
    <xf numFmtId="2" fontId="17" fillId="0" borderId="43" xfId="1" applyNumberFormat="1" applyFont="1" applyBorder="1" applyAlignment="1">
      <alignment horizontal="center" vertical="center" wrapText="1"/>
    </xf>
    <xf numFmtId="0" fontId="17" fillId="0" borderId="43" xfId="1" applyFont="1" applyBorder="1" applyAlignment="1">
      <alignment horizontal="center" vertical="center"/>
    </xf>
    <xf numFmtId="176" fontId="17" fillId="0" borderId="44" xfId="1" applyNumberFormat="1" applyFont="1" applyBorder="1" applyAlignment="1">
      <alignment horizontal="center" vertical="center"/>
    </xf>
    <xf numFmtId="2" fontId="17" fillId="0" borderId="54" xfId="1" applyNumberFormat="1" applyFont="1" applyBorder="1" applyAlignment="1">
      <alignment horizontal="center" vertical="center" wrapText="1"/>
    </xf>
    <xf numFmtId="176" fontId="17" fillId="0" borderId="54" xfId="1" applyNumberFormat="1" applyFont="1" applyBorder="1" applyAlignment="1">
      <alignment horizontal="center" vertical="center"/>
    </xf>
    <xf numFmtId="1" fontId="17" fillId="0" borderId="51" xfId="1" applyNumberFormat="1" applyFont="1" applyBorder="1" applyAlignment="1">
      <alignment horizontal="center" vertical="center"/>
    </xf>
    <xf numFmtId="2" fontId="17" fillId="0" borderId="54" xfId="1" applyNumberFormat="1" applyFont="1" applyBorder="1" applyAlignment="1">
      <alignment horizontal="center" vertical="center"/>
    </xf>
    <xf numFmtId="176" fontId="17" fillId="0" borderId="51" xfId="1" applyNumberFormat="1" applyFont="1" applyBorder="1" applyAlignment="1">
      <alignment horizontal="center" vertical="center"/>
    </xf>
    <xf numFmtId="0" fontId="17" fillId="0" borderId="43" xfId="1" applyFont="1" applyBorder="1" applyAlignment="1">
      <alignment horizontal="center" vertical="center" wrapText="1"/>
    </xf>
    <xf numFmtId="176" fontId="17" fillId="0" borderId="57" xfId="1" applyNumberFormat="1" applyFont="1" applyBorder="1" applyAlignment="1">
      <alignment horizontal="center" vertical="center"/>
    </xf>
    <xf numFmtId="0" fontId="17" fillId="0" borderId="39" xfId="2" applyFont="1" applyBorder="1" applyAlignment="1" applyProtection="1">
      <alignment horizontal="center" vertical="center"/>
      <protection locked="0"/>
    </xf>
    <xf numFmtId="192" fontId="15" fillId="0" borderId="43" xfId="1" applyNumberFormat="1" applyFont="1" applyBorder="1" applyAlignment="1">
      <alignment horizontal="center" vertical="center"/>
    </xf>
    <xf numFmtId="190" fontId="15" fillId="0" borderId="44" xfId="1" applyNumberFormat="1" applyFont="1" applyBorder="1" applyAlignment="1">
      <alignment horizontal="center" vertical="center" wrapText="1"/>
    </xf>
    <xf numFmtId="190" fontId="15" fillId="0" borderId="54" xfId="1" applyNumberFormat="1" applyFont="1" applyBorder="1" applyAlignment="1">
      <alignment horizontal="center" vertical="center" wrapText="1"/>
    </xf>
    <xf numFmtId="189" fontId="15" fillId="0" borderId="51" xfId="1" applyNumberFormat="1" applyFont="1" applyBorder="1" applyAlignment="1">
      <alignment horizontal="center" vertical="center" wrapText="1"/>
    </xf>
    <xf numFmtId="190" fontId="15" fillId="0" borderId="47" xfId="1" applyNumberFormat="1" applyFont="1" applyBorder="1" applyAlignment="1">
      <alignment horizontal="center" vertical="center" wrapText="1"/>
    </xf>
    <xf numFmtId="189" fontId="15" fillId="0" borderId="57" xfId="1" applyNumberFormat="1" applyFont="1" applyBorder="1" applyAlignment="1">
      <alignment horizontal="center" vertical="center" wrapText="1"/>
    </xf>
    <xf numFmtId="180" fontId="14" fillId="0" borderId="5" xfId="1" applyNumberFormat="1" applyFont="1" applyBorder="1" applyAlignment="1">
      <alignment horizontal="center" vertical="center" wrapText="1"/>
    </xf>
    <xf numFmtId="4" fontId="14" fillId="0" borderId="5" xfId="1" applyNumberFormat="1" applyFont="1" applyBorder="1" applyAlignment="1">
      <alignment horizontal="center" vertical="center"/>
    </xf>
    <xf numFmtId="184" fontId="14" fillId="0" borderId="34" xfId="1" applyNumberFormat="1" applyFont="1" applyBorder="1" applyAlignment="1">
      <alignment horizontal="center" vertical="center" wrapText="1"/>
    </xf>
    <xf numFmtId="1" fontId="17" fillId="0" borderId="44" xfId="1" applyNumberFormat="1" applyFont="1" applyBorder="1" applyAlignment="1">
      <alignment horizontal="center" vertical="center"/>
    </xf>
    <xf numFmtId="180" fontId="17" fillId="0" borderId="54" xfId="1" applyNumberFormat="1" applyFont="1" applyBorder="1" applyAlignment="1">
      <alignment horizontal="center" vertical="center" wrapText="1"/>
    </xf>
    <xf numFmtId="180" fontId="15" fillId="0" borderId="92" xfId="1" applyNumberFormat="1" applyFont="1" applyBorder="1" applyAlignment="1">
      <alignment horizontal="center" vertical="center" wrapText="1"/>
    </xf>
    <xf numFmtId="0" fontId="14" fillId="0" borderId="43" xfId="1" applyFont="1" applyBorder="1" applyAlignment="1">
      <alignment horizontal="center" vertical="center" wrapText="1"/>
    </xf>
    <xf numFmtId="0" fontId="14" fillId="0" borderId="43" xfId="1" applyFont="1" applyBorder="1" applyAlignment="1">
      <alignment horizontal="center" vertical="center"/>
    </xf>
    <xf numFmtId="176" fontId="14" fillId="0" borderId="44" xfId="1" applyNumberFormat="1" applyFont="1" applyBorder="1" applyAlignment="1">
      <alignment horizontal="center" vertical="center"/>
    </xf>
    <xf numFmtId="176" fontId="14" fillId="0" borderId="51" xfId="1" applyNumberFormat="1" applyFont="1" applyBorder="1" applyAlignment="1">
      <alignment horizontal="center" vertical="center"/>
    </xf>
    <xf numFmtId="2" fontId="14" fillId="0" borderId="54" xfId="1" applyNumberFormat="1" applyFont="1" applyBorder="1" applyAlignment="1">
      <alignment horizontal="center" vertical="center" wrapText="1"/>
    </xf>
    <xf numFmtId="176" fontId="14" fillId="0" borderId="57" xfId="1" applyNumberFormat="1" applyFont="1" applyBorder="1" applyAlignment="1">
      <alignment horizontal="center" vertical="center"/>
    </xf>
    <xf numFmtId="0" fontId="14" fillId="0" borderId="39" xfId="1" applyFont="1" applyBorder="1" applyAlignment="1">
      <alignment horizontal="center" vertical="center" wrapText="1"/>
    </xf>
    <xf numFmtId="187" fontId="14" fillId="0" borderId="39" xfId="1" applyNumberFormat="1" applyFont="1" applyBorder="1" applyAlignment="1">
      <alignment horizontal="center" vertical="center"/>
    </xf>
    <xf numFmtId="188" fontId="14" fillId="0" borderId="40" xfId="1" applyNumberFormat="1" applyFont="1" applyBorder="1" applyAlignment="1">
      <alignment horizontal="center" vertical="center"/>
    </xf>
    <xf numFmtId="180" fontId="14" fillId="0" borderId="47" xfId="1" applyNumberFormat="1" applyFont="1" applyBorder="1" applyAlignment="1">
      <alignment horizontal="center" vertical="center" wrapText="1"/>
    </xf>
    <xf numFmtId="187" fontId="14" fillId="0" borderId="47" xfId="1" applyNumberFormat="1" applyFont="1" applyBorder="1" applyAlignment="1">
      <alignment horizontal="center" vertical="center" wrapText="1"/>
    </xf>
    <xf numFmtId="188" fontId="14" fillId="0" borderId="57" xfId="1" applyNumberFormat="1" applyFont="1" applyBorder="1" applyAlignment="1">
      <alignment horizontal="center" vertical="center"/>
    </xf>
    <xf numFmtId="1" fontId="14" fillId="0" borderId="44" xfId="1" applyNumberFormat="1" applyFont="1" applyBorder="1" applyAlignment="1">
      <alignment horizontal="center" vertical="center"/>
    </xf>
    <xf numFmtId="0" fontId="14" fillId="0" borderId="51" xfId="1" applyFont="1" applyBorder="1" applyAlignment="1">
      <alignment horizontal="center" vertical="center"/>
    </xf>
    <xf numFmtId="0" fontId="14" fillId="0" borderId="54" xfId="1" applyFont="1" applyBorder="1" applyAlignment="1">
      <alignment horizontal="center" vertical="center" wrapText="1"/>
    </xf>
    <xf numFmtId="176" fontId="14" fillId="0" borderId="54" xfId="1" applyNumberFormat="1" applyFont="1" applyBorder="1" applyAlignment="1">
      <alignment horizontal="center" vertical="center"/>
    </xf>
    <xf numFmtId="1" fontId="14" fillId="0" borderId="51" xfId="1" applyNumberFormat="1" applyFont="1" applyBorder="1" applyAlignment="1">
      <alignment horizontal="center" vertical="center"/>
    </xf>
    <xf numFmtId="177" fontId="14" fillId="0" borderId="43" xfId="1" applyNumberFormat="1" applyFont="1" applyBorder="1" applyAlignment="1">
      <alignment horizontal="center" vertical="center" wrapText="1"/>
    </xf>
    <xf numFmtId="186" fontId="14" fillId="0" borderId="43" xfId="1" applyNumberFormat="1" applyFont="1" applyBorder="1" applyAlignment="1">
      <alignment horizontal="center" vertical="center" wrapText="1"/>
    </xf>
    <xf numFmtId="190" fontId="14" fillId="0" borderId="44" xfId="1" applyNumberFormat="1" applyFont="1" applyBorder="1" applyAlignment="1">
      <alignment horizontal="center" vertical="center" wrapText="1"/>
    </xf>
    <xf numFmtId="177" fontId="14" fillId="0" borderId="54" xfId="1" applyNumberFormat="1" applyFont="1" applyBorder="1" applyAlignment="1">
      <alignment horizontal="center" vertical="center" wrapText="1"/>
    </xf>
    <xf numFmtId="186" fontId="14" fillId="0" borderId="54" xfId="1" applyNumberFormat="1" applyFont="1" applyBorder="1" applyAlignment="1">
      <alignment horizontal="center" vertical="center" wrapText="1"/>
    </xf>
    <xf numFmtId="190" fontId="14" fillId="0" borderId="51" xfId="1" applyNumberFormat="1" applyFont="1" applyBorder="1" applyAlignment="1">
      <alignment horizontal="center" vertical="center" wrapText="1"/>
    </xf>
    <xf numFmtId="177" fontId="14" fillId="0" borderId="50" xfId="1" applyNumberFormat="1" applyFont="1" applyBorder="1" applyAlignment="1">
      <alignment horizontal="center" vertical="center" wrapText="1"/>
    </xf>
    <xf numFmtId="186" fontId="14" fillId="0" borderId="50" xfId="1" applyNumberFormat="1" applyFont="1" applyBorder="1" applyAlignment="1">
      <alignment horizontal="center" vertical="center" wrapText="1"/>
    </xf>
    <xf numFmtId="190" fontId="14" fillId="0" borderId="95" xfId="1" applyNumberFormat="1" applyFont="1" applyBorder="1" applyAlignment="1">
      <alignment horizontal="center" vertical="center" wrapText="1"/>
    </xf>
    <xf numFmtId="177" fontId="14" fillId="0" borderId="61" xfId="1" applyNumberFormat="1" applyFont="1" applyBorder="1" applyAlignment="1">
      <alignment horizontal="center" vertical="center" wrapText="1"/>
    </xf>
    <xf numFmtId="192" fontId="14" fillId="0" borderId="61" xfId="1" applyNumberFormat="1" applyFont="1" applyBorder="1" applyAlignment="1">
      <alignment horizontal="center" vertical="center" wrapText="1"/>
    </xf>
    <xf numFmtId="178" fontId="14" fillId="0" borderId="84" xfId="1" applyNumberFormat="1" applyFont="1" applyBorder="1" applyAlignment="1">
      <alignment horizontal="center" vertical="center" wrapText="1"/>
    </xf>
    <xf numFmtId="190" fontId="15" fillId="0" borderId="43" xfId="1" applyNumberFormat="1" applyFont="1" applyBorder="1" applyAlignment="1">
      <alignment horizontal="center" vertical="center"/>
    </xf>
    <xf numFmtId="189" fontId="15" fillId="0" borderId="44" xfId="1" applyNumberFormat="1" applyFont="1" applyBorder="1" applyAlignment="1">
      <alignment horizontal="center" vertical="center" wrapText="1"/>
    </xf>
    <xf numFmtId="2" fontId="14" fillId="0" borderId="92" xfId="1" applyNumberFormat="1" applyFont="1" applyBorder="1" applyAlignment="1">
      <alignment horizontal="center" vertical="center"/>
    </xf>
    <xf numFmtId="176" fontId="14" fillId="0" borderId="93" xfId="1" applyNumberFormat="1" applyFont="1" applyBorder="1" applyAlignment="1">
      <alignment horizontal="center" vertical="center" wrapText="1"/>
    </xf>
    <xf numFmtId="0" fontId="15" fillId="0" borderId="51" xfId="2" applyFont="1" applyBorder="1" applyAlignment="1" applyProtection="1">
      <alignment horizontal="center" vertical="center"/>
      <protection locked="0"/>
    </xf>
    <xf numFmtId="176" fontId="15" fillId="0" borderId="54" xfId="2" applyNumberFormat="1" applyFont="1" applyBorder="1" applyAlignment="1" applyProtection="1">
      <alignment horizontal="center" vertical="center"/>
      <protection locked="0"/>
    </xf>
    <xf numFmtId="176" fontId="14" fillId="0" borderId="47" xfId="1" applyNumberFormat="1" applyFont="1" applyBorder="1" applyAlignment="1">
      <alignment horizontal="center" vertical="center" wrapText="1"/>
    </xf>
    <xf numFmtId="1" fontId="14" fillId="0" borderId="57" xfId="1" applyNumberFormat="1" applyFont="1" applyBorder="1" applyAlignment="1">
      <alignment horizontal="center" vertical="center" wrapText="1"/>
    </xf>
    <xf numFmtId="178" fontId="14" fillId="0" borderId="47" xfId="1" applyNumberFormat="1" applyFont="1" applyBorder="1" applyAlignment="1">
      <alignment horizontal="center" vertical="center" wrapText="1"/>
    </xf>
    <xf numFmtId="3" fontId="14" fillId="0" borderId="57" xfId="1" applyNumberFormat="1" applyFont="1" applyBorder="1" applyAlignment="1">
      <alignment horizontal="center" vertical="center" wrapText="1"/>
    </xf>
    <xf numFmtId="176" fontId="14" fillId="0" borderId="57" xfId="1" applyNumberFormat="1" applyFont="1" applyBorder="1" applyAlignment="1">
      <alignment horizontal="center" vertical="center" wrapText="1"/>
    </xf>
    <xf numFmtId="176" fontId="14" fillId="0" borderId="92" xfId="1" applyNumberFormat="1" applyFont="1" applyBorder="1" applyAlignment="1">
      <alignment horizontal="center" vertical="center"/>
    </xf>
    <xf numFmtId="1" fontId="14" fillId="0" borderId="93" xfId="1" applyNumberFormat="1" applyFont="1" applyBorder="1" applyAlignment="1">
      <alignment horizontal="center" vertical="center" wrapText="1"/>
    </xf>
    <xf numFmtId="178" fontId="15" fillId="0" borderId="5" xfId="1" applyNumberFormat="1" applyFont="1" applyBorder="1" applyAlignment="1">
      <alignment horizontal="center" vertical="center" wrapText="1"/>
    </xf>
    <xf numFmtId="181" fontId="15" fillId="0" borderId="34" xfId="1" applyNumberFormat="1" applyFont="1" applyBorder="1" applyAlignment="1">
      <alignment horizontal="center" vertical="center" wrapText="1"/>
    </xf>
    <xf numFmtId="190" fontId="14" fillId="0" borderId="40" xfId="1" applyNumberFormat="1" applyFont="1" applyBorder="1" applyAlignment="1">
      <alignment horizontal="center" vertical="center" wrapText="1"/>
    </xf>
    <xf numFmtId="190" fontId="14" fillId="0" borderId="61" xfId="1" applyNumberFormat="1" applyFont="1" applyBorder="1" applyAlignment="1">
      <alignment horizontal="center" vertical="center" wrapText="1"/>
    </xf>
    <xf numFmtId="181" fontId="14" fillId="0" borderId="84" xfId="1" applyNumberFormat="1" applyFont="1" applyBorder="1" applyAlignment="1">
      <alignment horizontal="center" vertical="center" wrapText="1"/>
    </xf>
    <xf numFmtId="177" fontId="14" fillId="0" borderId="5" xfId="1" applyNumberFormat="1" applyFont="1" applyBorder="1" applyAlignment="1">
      <alignment horizontal="center" vertical="center" wrapText="1"/>
    </xf>
    <xf numFmtId="176" fontId="14" fillId="0" borderId="34" xfId="1" applyNumberFormat="1" applyFont="1" applyBorder="1" applyAlignment="1">
      <alignment horizontal="center" vertical="center" wrapText="1"/>
    </xf>
    <xf numFmtId="178" fontId="15" fillId="0" borderId="34" xfId="1" applyNumberFormat="1" applyFont="1" applyBorder="1" applyAlignment="1">
      <alignment horizontal="center" vertical="center" wrapText="1"/>
    </xf>
    <xf numFmtId="0" fontId="15" fillId="0" borderId="0" xfId="2" applyFont="1" applyAlignment="1" applyProtection="1">
      <alignment horizontal="center" vertical="center" wrapText="1"/>
      <protection locked="0"/>
    </xf>
    <xf numFmtId="177" fontId="14" fillId="0" borderId="39" xfId="1" applyNumberFormat="1" applyFont="1" applyBorder="1" applyAlignment="1">
      <alignment horizontal="center" vertical="center" wrapText="1"/>
    </xf>
    <xf numFmtId="182" fontId="14" fillId="0" borderId="39" xfId="1" applyNumberFormat="1" applyFont="1" applyBorder="1" applyAlignment="1">
      <alignment horizontal="center" vertical="center" wrapText="1"/>
    </xf>
    <xf numFmtId="1" fontId="14" fillId="0" borderId="40" xfId="1" applyNumberFormat="1" applyFont="1" applyBorder="1" applyAlignment="1">
      <alignment horizontal="center" vertical="center" wrapText="1"/>
    </xf>
    <xf numFmtId="186" fontId="14" fillId="0" borderId="5" xfId="1" applyNumberFormat="1" applyFont="1" applyBorder="1" applyAlignment="1">
      <alignment horizontal="center" vertical="center" wrapText="1"/>
    </xf>
    <xf numFmtId="177" fontId="14" fillId="0" borderId="92" xfId="1" applyNumberFormat="1" applyFont="1" applyBorder="1" applyAlignment="1">
      <alignment horizontal="center" vertical="center" wrapText="1"/>
    </xf>
    <xf numFmtId="177" fontId="14" fillId="0" borderId="47" xfId="1" applyNumberFormat="1" applyFont="1" applyBorder="1" applyAlignment="1">
      <alignment horizontal="center" vertical="center" wrapText="1"/>
    </xf>
    <xf numFmtId="0" fontId="14" fillId="0" borderId="34" xfId="1" applyFont="1" applyBorder="1" applyAlignment="1">
      <alignment horizontal="center" vertical="center" wrapText="1"/>
    </xf>
    <xf numFmtId="176" fontId="14" fillId="0" borderId="44" xfId="1" applyNumberFormat="1" applyFont="1" applyBorder="1" applyAlignment="1">
      <alignment horizontal="center" vertical="center" wrapText="1"/>
    </xf>
    <xf numFmtId="177" fontId="14" fillId="0" borderId="54" xfId="1" applyNumberFormat="1" applyFont="1" applyBorder="1" applyAlignment="1">
      <alignment horizontal="center" vertical="center"/>
    </xf>
    <xf numFmtId="178" fontId="14" fillId="0" borderId="51" xfId="1" applyNumberFormat="1" applyFont="1" applyBorder="1" applyAlignment="1">
      <alignment horizontal="center" vertical="center" wrapText="1"/>
    </xf>
    <xf numFmtId="178" fontId="14" fillId="0" borderId="47" xfId="1" applyNumberFormat="1" applyFont="1" applyBorder="1" applyAlignment="1">
      <alignment horizontal="center" vertical="center"/>
    </xf>
    <xf numFmtId="181" fontId="14" fillId="0" borderId="57" xfId="1" applyNumberFormat="1" applyFont="1" applyBorder="1" applyAlignment="1">
      <alignment horizontal="center" vertical="center" wrapText="1"/>
    </xf>
    <xf numFmtId="2" fontId="14" fillId="0" borderId="96" xfId="1" applyNumberFormat="1" applyFont="1" applyBorder="1" applyAlignment="1">
      <alignment horizontal="center" vertical="center" wrapText="1"/>
    </xf>
    <xf numFmtId="192" fontId="14" fillId="0" borderId="39" xfId="1" applyNumberFormat="1" applyFont="1" applyBorder="1" applyAlignment="1">
      <alignment horizontal="center" vertical="center" wrapText="1"/>
    </xf>
    <xf numFmtId="178" fontId="14" fillId="0" borderId="40" xfId="1" applyNumberFormat="1" applyFont="1" applyBorder="1" applyAlignment="1">
      <alignment horizontal="center" vertical="center"/>
    </xf>
    <xf numFmtId="2" fontId="15" fillId="0" borderId="97" xfId="1" applyNumberFormat="1" applyFont="1" applyBorder="1" applyAlignment="1">
      <alignment horizontal="center" vertical="center" wrapText="1"/>
    </xf>
    <xf numFmtId="178" fontId="15" fillId="0" borderId="61" xfId="1" applyNumberFormat="1" applyFont="1" applyBorder="1" applyAlignment="1">
      <alignment horizontal="center" vertical="center" wrapText="1"/>
    </xf>
    <xf numFmtId="181" fontId="14" fillId="0" borderId="84" xfId="1" applyNumberFormat="1" applyFont="1" applyBorder="1" applyAlignment="1">
      <alignment horizontal="center" vertical="center"/>
    </xf>
    <xf numFmtId="182" fontId="14" fillId="0" borderId="47" xfId="1" applyNumberFormat="1" applyFont="1" applyBorder="1" applyAlignment="1">
      <alignment horizontal="center" vertical="center" wrapText="1"/>
    </xf>
    <xf numFmtId="186" fontId="15" fillId="0" borderId="61" xfId="1" applyNumberFormat="1" applyFont="1" applyBorder="1" applyAlignment="1">
      <alignment horizontal="center" vertical="center" wrapText="1"/>
    </xf>
    <xf numFmtId="178" fontId="14" fillId="0" borderId="84" xfId="1" applyNumberFormat="1" applyFont="1" applyBorder="1" applyAlignment="1">
      <alignment horizontal="center" vertical="center"/>
    </xf>
    <xf numFmtId="177" fontId="14" fillId="0" borderId="47" xfId="1" applyNumberFormat="1" applyFont="1" applyBorder="1" applyAlignment="1">
      <alignment horizontal="center" vertical="center"/>
    </xf>
    <xf numFmtId="178" fontId="14" fillId="0" borderId="57" xfId="1" applyNumberFormat="1" applyFont="1" applyBorder="1" applyAlignment="1">
      <alignment horizontal="center" vertical="center" wrapText="1"/>
    </xf>
    <xf numFmtId="178" fontId="14" fillId="0" borderId="5" xfId="1" applyNumberFormat="1" applyFont="1" applyBorder="1" applyAlignment="1">
      <alignment horizontal="center" vertical="center" wrapText="1"/>
    </xf>
    <xf numFmtId="178" fontId="14" fillId="0" borderId="54" xfId="1" applyNumberFormat="1" applyFont="1" applyBorder="1" applyAlignment="1">
      <alignment horizontal="center" vertical="center" wrapText="1"/>
    </xf>
    <xf numFmtId="0" fontId="19" fillId="0" borderId="0" xfId="1" applyFont="1" applyProtection="1">
      <alignment vertical="center"/>
      <protection locked="0"/>
    </xf>
    <xf numFmtId="191" fontId="14" fillId="0" borderId="96" xfId="1" applyNumberFormat="1" applyFont="1" applyBorder="1" applyAlignment="1">
      <alignment horizontal="center" vertical="center" wrapText="1"/>
    </xf>
    <xf numFmtId="191" fontId="15" fillId="0" borderId="97" xfId="1" applyNumberFormat="1" applyFont="1" applyBorder="1" applyAlignment="1">
      <alignment horizontal="center" vertical="center" wrapText="1"/>
    </xf>
    <xf numFmtId="178" fontId="14" fillId="0" borderId="51" xfId="1" applyNumberFormat="1" applyFont="1" applyBorder="1" applyAlignment="1">
      <alignment horizontal="center" vertical="center"/>
    </xf>
    <xf numFmtId="190" fontId="14" fillId="0" borderId="39" xfId="1" applyNumberFormat="1" applyFont="1" applyBorder="1" applyAlignment="1">
      <alignment horizontal="center" vertical="center" wrapText="1"/>
    </xf>
    <xf numFmtId="181" fontId="14" fillId="0" borderId="40" xfId="1" applyNumberFormat="1" applyFont="1" applyBorder="1" applyAlignment="1">
      <alignment horizontal="center" vertical="center"/>
    </xf>
    <xf numFmtId="2" fontId="14" fillId="0" borderId="98" xfId="1" applyNumberFormat="1" applyFont="1" applyBorder="1" applyAlignment="1">
      <alignment horizontal="center" vertical="center" wrapText="1"/>
    </xf>
    <xf numFmtId="192" fontId="14" fillId="0" borderId="50" xfId="1" applyNumberFormat="1" applyFont="1" applyBorder="1" applyAlignment="1">
      <alignment horizontal="center" vertical="center" wrapText="1"/>
    </xf>
    <xf numFmtId="178" fontId="14" fillId="0" borderId="95" xfId="1" applyNumberFormat="1" applyFont="1" applyBorder="1" applyAlignment="1">
      <alignment horizontal="center" vertical="center"/>
    </xf>
    <xf numFmtId="181" fontId="14" fillId="0" borderId="51" xfId="1" applyNumberFormat="1" applyFont="1" applyBorder="1" applyAlignment="1">
      <alignment horizontal="center" vertical="center"/>
    </xf>
    <xf numFmtId="191" fontId="14" fillId="0" borderId="5" xfId="1" applyNumberFormat="1" applyFont="1" applyBorder="1" applyAlignment="1">
      <alignment horizontal="center" vertical="center" wrapText="1"/>
    </xf>
    <xf numFmtId="194" fontId="14" fillId="0" borderId="39" xfId="1" applyNumberFormat="1" applyFont="1" applyBorder="1" applyAlignment="1">
      <alignment horizontal="center" vertical="center" wrapText="1"/>
    </xf>
    <xf numFmtId="186" fontId="14" fillId="0" borderId="40" xfId="1" applyNumberFormat="1" applyFont="1" applyBorder="1" applyAlignment="1">
      <alignment horizontal="center" vertical="center"/>
    </xf>
    <xf numFmtId="2" fontId="14" fillId="0" borderId="5" xfId="1" applyNumberFormat="1" applyFont="1" applyBorder="1" applyAlignment="1">
      <alignment horizontal="center" vertical="center" wrapText="1"/>
    </xf>
    <xf numFmtId="1" fontId="14" fillId="0" borderId="40" xfId="1" applyNumberFormat="1" applyFont="1" applyBorder="1" applyAlignment="1">
      <alignment horizontal="center" vertical="center"/>
    </xf>
    <xf numFmtId="2" fontId="14" fillId="0" borderId="99" xfId="1" applyNumberFormat="1" applyFont="1" applyBorder="1" applyAlignment="1">
      <alignment horizontal="center" vertical="center" wrapText="1"/>
    </xf>
    <xf numFmtId="176" fontId="14" fillId="0" borderId="40" xfId="1" applyNumberFormat="1" applyFont="1" applyBorder="1" applyAlignment="1">
      <alignment horizontal="center" vertical="center"/>
    </xf>
    <xf numFmtId="181" fontId="15" fillId="0" borderId="0" xfId="2" applyNumberFormat="1" applyFont="1" applyAlignment="1" applyProtection="1">
      <alignment vertical="center" wrapText="1"/>
      <protection locked="0"/>
    </xf>
    <xf numFmtId="2" fontId="15" fillId="0" borderId="96" xfId="1" applyNumberFormat="1" applyFont="1" applyBorder="1" applyAlignment="1">
      <alignment horizontal="center" vertical="center" wrapText="1"/>
    </xf>
    <xf numFmtId="0" fontId="17" fillId="0" borderId="75" xfId="2" applyFont="1" applyBorder="1" applyAlignment="1" applyProtection="1">
      <alignment horizontal="center" vertical="center"/>
      <protection locked="0"/>
    </xf>
    <xf numFmtId="0" fontId="17" fillId="0" borderId="61" xfId="2" applyFont="1" applyBorder="1" applyAlignment="1" applyProtection="1">
      <alignment horizontal="center" vertical="center"/>
      <protection locked="0"/>
    </xf>
    <xf numFmtId="191" fontId="14" fillId="0" borderId="92" xfId="1" applyNumberFormat="1" applyFont="1" applyBorder="1" applyAlignment="1">
      <alignment horizontal="center" vertical="center"/>
    </xf>
    <xf numFmtId="2" fontId="14" fillId="0" borderId="92" xfId="1" applyNumberFormat="1" applyFont="1" applyBorder="1" applyAlignment="1">
      <alignment horizontal="center" vertical="center" wrapText="1"/>
    </xf>
    <xf numFmtId="186" fontId="14" fillId="0" borderId="54" xfId="1" applyNumberFormat="1" applyFont="1" applyBorder="1" applyAlignment="1">
      <alignment horizontal="center" vertical="center"/>
    </xf>
    <xf numFmtId="194" fontId="14" fillId="0" borderId="54" xfId="1" applyNumberFormat="1" applyFont="1" applyBorder="1" applyAlignment="1">
      <alignment horizontal="center" vertical="center"/>
    </xf>
    <xf numFmtId="194" fontId="14" fillId="0" borderId="47" xfId="1" applyNumberFormat="1" applyFont="1" applyBorder="1" applyAlignment="1">
      <alignment horizontal="center" vertical="center"/>
    </xf>
    <xf numFmtId="0" fontId="14" fillId="0" borderId="57" xfId="1" applyFont="1" applyBorder="1" applyAlignment="1">
      <alignment horizontal="center" vertical="center" wrapText="1"/>
    </xf>
    <xf numFmtId="2" fontId="14" fillId="0" borderId="57" xfId="1" applyNumberFormat="1" applyFont="1" applyBorder="1" applyAlignment="1">
      <alignment horizontal="center" vertical="center" wrapText="1"/>
    </xf>
    <xf numFmtId="194" fontId="15" fillId="0" borderId="5" xfId="1" applyNumberFormat="1" applyFont="1" applyBorder="1" applyAlignment="1">
      <alignment horizontal="center" vertical="center" wrapText="1"/>
    </xf>
    <xf numFmtId="186" fontId="15" fillId="0" borderId="34" xfId="1" applyNumberFormat="1" applyFont="1" applyBorder="1" applyAlignment="1">
      <alignment horizontal="center" vertical="center"/>
    </xf>
    <xf numFmtId="0" fontId="14" fillId="0" borderId="92" xfId="1" applyFont="1" applyBorder="1" applyAlignment="1">
      <alignment horizontal="center" vertical="center" wrapText="1"/>
    </xf>
    <xf numFmtId="0" fontId="14" fillId="0" borderId="92" xfId="1" applyFont="1" applyBorder="1" applyAlignment="1">
      <alignment horizontal="center" vertical="center"/>
    </xf>
    <xf numFmtId="176" fontId="14" fillId="0" borderId="93" xfId="1" applyNumberFormat="1" applyFont="1" applyBorder="1" applyAlignment="1">
      <alignment horizontal="center" vertical="center"/>
    </xf>
    <xf numFmtId="178" fontId="15" fillId="0" borderId="0" xfId="2" applyNumberFormat="1" applyFont="1" applyAlignment="1" applyProtection="1">
      <alignment vertical="center" wrapText="1"/>
      <protection locked="0"/>
    </xf>
    <xf numFmtId="192" fontId="15" fillId="0" borderId="54" xfId="1" applyNumberFormat="1" applyFont="1" applyBorder="1" applyAlignment="1">
      <alignment horizontal="center" vertical="center" wrapText="1"/>
    </xf>
    <xf numFmtId="190" fontId="14" fillId="0" borderId="51" xfId="1" applyNumberFormat="1" applyFont="1" applyBorder="1" applyAlignment="1">
      <alignment horizontal="center" vertical="center"/>
    </xf>
    <xf numFmtId="192" fontId="15" fillId="0" borderId="47" xfId="1" applyNumberFormat="1" applyFont="1" applyBorder="1" applyAlignment="1">
      <alignment horizontal="center" vertical="center" wrapText="1"/>
    </xf>
    <xf numFmtId="190" fontId="14" fillId="0" borderId="57" xfId="1" applyNumberFormat="1" applyFont="1" applyBorder="1" applyAlignment="1">
      <alignment horizontal="center" vertical="center"/>
    </xf>
    <xf numFmtId="192" fontId="15" fillId="0" borderId="5" xfId="1" applyNumberFormat="1" applyFont="1" applyBorder="1" applyAlignment="1">
      <alignment horizontal="center" vertical="center" wrapText="1"/>
    </xf>
    <xf numFmtId="178" fontId="15" fillId="0" borderId="34" xfId="1" applyNumberFormat="1" applyFont="1" applyBorder="1" applyAlignment="1">
      <alignment horizontal="center" vertical="center"/>
    </xf>
    <xf numFmtId="192" fontId="14" fillId="0" borderId="54" xfId="1" applyNumberFormat="1" applyFont="1" applyBorder="1" applyAlignment="1">
      <alignment horizontal="center" vertical="center" wrapText="1"/>
    </xf>
    <xf numFmtId="192" fontId="14" fillId="0" borderId="54" xfId="1" applyNumberFormat="1" applyFont="1" applyBorder="1" applyAlignment="1">
      <alignment horizontal="center" vertical="center"/>
    </xf>
    <xf numFmtId="0" fontId="14" fillId="0" borderId="54" xfId="1" applyFont="1" applyBorder="1" applyAlignment="1">
      <alignment horizontal="center" vertical="center"/>
    </xf>
    <xf numFmtId="194" fontId="15" fillId="0" borderId="47" xfId="1" applyNumberFormat="1" applyFont="1" applyBorder="1" applyAlignment="1">
      <alignment horizontal="center" vertical="center" wrapText="1"/>
    </xf>
    <xf numFmtId="2" fontId="14" fillId="0" borderId="57" xfId="1" applyNumberFormat="1" applyFont="1" applyBorder="1" applyAlignment="1">
      <alignment horizontal="center" vertical="center"/>
    </xf>
    <xf numFmtId="186" fontId="15" fillId="0" borderId="39" xfId="2" applyNumberFormat="1" applyFont="1" applyBorder="1" applyAlignment="1" applyProtection="1">
      <alignment horizontal="center" vertical="center" wrapText="1"/>
      <protection locked="0"/>
    </xf>
    <xf numFmtId="190" fontId="15" fillId="0" borderId="39" xfId="2" applyNumberFormat="1" applyFont="1" applyBorder="1" applyAlignment="1" applyProtection="1">
      <alignment horizontal="center" vertical="center" wrapText="1"/>
      <protection locked="0"/>
    </xf>
    <xf numFmtId="189" fontId="15" fillId="0" borderId="40" xfId="2" applyNumberFormat="1" applyFont="1" applyBorder="1" applyAlignment="1" applyProtection="1">
      <alignment horizontal="center" vertical="center" wrapText="1"/>
      <protection locked="0"/>
    </xf>
    <xf numFmtId="195" fontId="15" fillId="0" borderId="61" xfId="2" applyNumberFormat="1" applyFont="1" applyBorder="1" applyAlignment="1" applyProtection="1">
      <alignment horizontal="center" vertical="center" wrapText="1"/>
      <protection locked="0"/>
    </xf>
    <xf numFmtId="189" fontId="15" fillId="0" borderId="84" xfId="2" applyNumberFormat="1" applyFont="1" applyBorder="1" applyAlignment="1" applyProtection="1">
      <alignment horizontal="center" vertical="center" wrapText="1"/>
      <protection locked="0"/>
    </xf>
    <xf numFmtId="186" fontId="15" fillId="0" borderId="0" xfId="2" applyNumberFormat="1" applyFont="1" applyAlignment="1" applyProtection="1">
      <alignment vertical="center" wrapText="1"/>
      <protection locked="0"/>
    </xf>
    <xf numFmtId="192" fontId="15" fillId="0" borderId="61" xfId="1" applyNumberFormat="1" applyFont="1" applyBorder="1" applyAlignment="1">
      <alignment horizontal="center" vertical="center" wrapText="1"/>
    </xf>
    <xf numFmtId="190" fontId="15" fillId="0" borderId="61" xfId="1" applyNumberFormat="1" applyFont="1" applyBorder="1" applyAlignment="1">
      <alignment horizontal="center" vertical="center" wrapText="1"/>
    </xf>
    <xf numFmtId="186" fontId="15" fillId="0" borderId="61" xfId="2" applyNumberFormat="1" applyFont="1" applyBorder="1" applyAlignment="1" applyProtection="1">
      <alignment horizontal="center" vertical="center" wrapText="1"/>
      <protection locked="0"/>
    </xf>
    <xf numFmtId="0" fontId="15" fillId="0" borderId="34" xfId="1" applyFont="1" applyBorder="1" applyAlignment="1">
      <alignment horizontal="center" vertical="center"/>
    </xf>
    <xf numFmtId="2" fontId="15" fillId="0" borderId="52" xfId="1" applyNumberFormat="1" applyFont="1" applyBorder="1" applyAlignment="1">
      <alignment horizontal="center" vertical="center" wrapText="1"/>
    </xf>
    <xf numFmtId="192" fontId="15" fillId="0" borderId="10" xfId="1" applyNumberFormat="1" applyFont="1" applyBorder="1" applyAlignment="1">
      <alignment horizontal="center" vertical="center" wrapText="1"/>
    </xf>
    <xf numFmtId="190" fontId="15" fillId="0" borderId="5" xfId="1" applyNumberFormat="1" applyFont="1" applyBorder="1" applyAlignment="1">
      <alignment horizontal="center" vertical="center" wrapText="1"/>
    </xf>
    <xf numFmtId="192" fontId="15" fillId="0" borderId="60" xfId="1" applyNumberFormat="1" applyFont="1" applyBorder="1" applyAlignment="1">
      <alignment horizontal="center" vertical="center" wrapText="1"/>
    </xf>
    <xf numFmtId="176" fontId="14" fillId="0" borderId="84" xfId="1" applyNumberFormat="1" applyFont="1" applyBorder="1" applyAlignment="1">
      <alignment horizontal="center" vertical="center"/>
    </xf>
    <xf numFmtId="176" fontId="15" fillId="0" borderId="92" xfId="1" applyNumberFormat="1" applyFont="1" applyBorder="1" applyAlignment="1">
      <alignment horizontal="center" vertical="center" wrapText="1"/>
    </xf>
    <xf numFmtId="1" fontId="14" fillId="0" borderId="93" xfId="1" applyNumberFormat="1" applyFont="1" applyBorder="1" applyAlignment="1">
      <alignment horizontal="center" vertical="center"/>
    </xf>
    <xf numFmtId="1" fontId="14" fillId="0" borderId="84" xfId="1" applyNumberFormat="1" applyFont="1" applyBorder="1" applyAlignment="1">
      <alignment horizontal="center" vertical="center"/>
    </xf>
    <xf numFmtId="186" fontId="15" fillId="0" borderId="43" xfId="2" applyNumberFormat="1" applyFont="1" applyBorder="1" applyAlignment="1" applyProtection="1">
      <alignment horizontal="center" vertical="center" wrapText="1"/>
      <protection locked="0"/>
    </xf>
    <xf numFmtId="192" fontId="15" fillId="0" borderId="43" xfId="2" applyNumberFormat="1" applyFont="1" applyBorder="1" applyAlignment="1" applyProtection="1">
      <alignment horizontal="center" vertical="center" wrapText="1"/>
      <protection locked="0"/>
    </xf>
    <xf numFmtId="190" fontId="15" fillId="0" borderId="44" xfId="2" applyNumberFormat="1" applyFont="1" applyBorder="1" applyAlignment="1" applyProtection="1">
      <alignment horizontal="center" vertical="center" wrapText="1"/>
      <protection locked="0"/>
    </xf>
    <xf numFmtId="186" fontId="15" fillId="0" borderId="54" xfId="2" applyNumberFormat="1" applyFont="1" applyBorder="1" applyAlignment="1" applyProtection="1">
      <alignment horizontal="center" vertical="center" wrapText="1"/>
      <protection locked="0"/>
    </xf>
    <xf numFmtId="192" fontId="15" fillId="0" borderId="54" xfId="2" applyNumberFormat="1" applyFont="1" applyBorder="1" applyAlignment="1" applyProtection="1">
      <alignment horizontal="center" vertical="center" wrapText="1"/>
      <protection locked="0"/>
    </xf>
    <xf numFmtId="190" fontId="15" fillId="0" borderId="51" xfId="2" applyNumberFormat="1" applyFont="1" applyBorder="1" applyAlignment="1" applyProtection="1">
      <alignment horizontal="center" vertical="center" wrapText="1"/>
      <protection locked="0"/>
    </xf>
    <xf numFmtId="186" fontId="15" fillId="0" borderId="47" xfId="2" applyNumberFormat="1" applyFont="1" applyBorder="1" applyAlignment="1" applyProtection="1">
      <alignment horizontal="center" vertical="center" wrapText="1"/>
      <protection locked="0"/>
    </xf>
    <xf numFmtId="196" fontId="15" fillId="0" borderId="47" xfId="2" applyNumberFormat="1" applyFont="1" applyBorder="1" applyAlignment="1" applyProtection="1">
      <alignment horizontal="center" vertical="center" wrapText="1"/>
      <protection locked="0"/>
    </xf>
    <xf numFmtId="190" fontId="15" fillId="0" borderId="57" xfId="2" applyNumberFormat="1" applyFont="1" applyBorder="1" applyAlignment="1" applyProtection="1">
      <alignment horizontal="center" vertical="center" wrapText="1"/>
      <protection locked="0"/>
    </xf>
    <xf numFmtId="186" fontId="15" fillId="0" borderId="50" xfId="2" applyNumberFormat="1" applyFont="1" applyBorder="1" applyAlignment="1" applyProtection="1">
      <alignment horizontal="center" vertical="center" wrapText="1"/>
      <protection locked="0"/>
    </xf>
    <xf numFmtId="192" fontId="15" fillId="0" borderId="50" xfId="2" applyNumberFormat="1" applyFont="1" applyBorder="1" applyAlignment="1" applyProtection="1">
      <alignment horizontal="center" vertical="center" wrapText="1"/>
      <protection locked="0"/>
    </xf>
    <xf numFmtId="178" fontId="15" fillId="0" borderId="95" xfId="1" applyNumberFormat="1" applyFont="1" applyBorder="1" applyAlignment="1">
      <alignment horizontal="center" vertical="center"/>
    </xf>
    <xf numFmtId="190" fontId="15" fillId="0" borderId="50" xfId="2" applyNumberFormat="1" applyFont="1" applyBorder="1" applyAlignment="1" applyProtection="1">
      <alignment horizontal="center" vertical="center" wrapText="1"/>
      <protection locked="0"/>
    </xf>
    <xf numFmtId="192" fontId="15" fillId="0" borderId="61" xfId="2" applyNumberFormat="1" applyFont="1" applyBorder="1" applyAlignment="1" applyProtection="1">
      <alignment horizontal="center" vertical="center" wrapText="1"/>
      <protection locked="0"/>
    </xf>
    <xf numFmtId="178" fontId="15" fillId="0" borderId="84" xfId="1" applyNumberFormat="1" applyFont="1" applyBorder="1" applyAlignment="1">
      <alignment horizontal="center" vertical="center"/>
    </xf>
    <xf numFmtId="191" fontId="15" fillId="0" borderId="50" xfId="2" applyNumberFormat="1" applyFont="1" applyBorder="1" applyAlignment="1" applyProtection="1">
      <alignment horizontal="center" vertical="center" wrapText="1"/>
      <protection locked="0"/>
    </xf>
    <xf numFmtId="191" fontId="15" fillId="0" borderId="39" xfId="2" applyNumberFormat="1" applyFont="1" applyBorder="1" applyAlignment="1" applyProtection="1">
      <alignment horizontal="center" vertical="center" wrapText="1"/>
      <protection locked="0"/>
    </xf>
    <xf numFmtId="192" fontId="15" fillId="0" borderId="39" xfId="2" applyNumberFormat="1" applyFont="1" applyBorder="1" applyAlignment="1" applyProtection="1">
      <alignment horizontal="center" vertical="center" wrapText="1"/>
      <protection locked="0"/>
    </xf>
    <xf numFmtId="178" fontId="15" fillId="0" borderId="40" xfId="1" applyNumberFormat="1" applyFont="1" applyBorder="1" applyAlignment="1">
      <alignment horizontal="center" vertical="center"/>
    </xf>
    <xf numFmtId="181" fontId="15" fillId="0" borderId="84" xfId="1" applyNumberFormat="1" applyFont="1" applyBorder="1" applyAlignment="1">
      <alignment horizontal="center" vertical="center"/>
    </xf>
    <xf numFmtId="178" fontId="15" fillId="0" borderId="54" xfId="2" applyNumberFormat="1" applyFont="1" applyBorder="1" applyAlignment="1" applyProtection="1">
      <alignment horizontal="center" vertical="center" wrapText="1"/>
      <protection locked="0"/>
    </xf>
    <xf numFmtId="189" fontId="15" fillId="0" borderId="51" xfId="2" applyNumberFormat="1" applyFont="1" applyBorder="1" applyAlignment="1" applyProtection="1">
      <alignment horizontal="center" vertical="center" wrapText="1"/>
      <protection locked="0"/>
    </xf>
    <xf numFmtId="190" fontId="15" fillId="0" borderId="40" xfId="2" applyNumberFormat="1" applyFont="1" applyBorder="1" applyAlignment="1" applyProtection="1">
      <alignment horizontal="center" vertical="center" wrapText="1"/>
      <protection locked="0"/>
    </xf>
    <xf numFmtId="192" fontId="15" fillId="0" borderId="5" xfId="2" applyNumberFormat="1" applyFont="1" applyBorder="1" applyAlignment="1" applyProtection="1">
      <alignment horizontal="center" vertical="center" wrapText="1"/>
      <protection locked="0"/>
    </xf>
    <xf numFmtId="178" fontId="15" fillId="0" borderId="93" xfId="1" applyNumberFormat="1" applyFont="1" applyBorder="1" applyAlignment="1">
      <alignment horizontal="center" vertical="center"/>
    </xf>
    <xf numFmtId="190" fontId="15" fillId="0" borderId="5" xfId="2" applyNumberFormat="1" applyFont="1" applyBorder="1" applyAlignment="1" applyProtection="1">
      <alignment horizontal="center" vertical="center" wrapText="1"/>
      <protection locked="0"/>
    </xf>
    <xf numFmtId="191" fontId="15" fillId="0" borderId="93" xfId="1" applyNumberFormat="1" applyFont="1" applyBorder="1" applyAlignment="1">
      <alignment horizontal="center" vertical="center"/>
    </xf>
    <xf numFmtId="192" fontId="15" fillId="0" borderId="92" xfId="1" applyNumberFormat="1" applyFont="1" applyBorder="1" applyAlignment="1">
      <alignment horizontal="center" vertical="center" wrapText="1"/>
    </xf>
    <xf numFmtId="0" fontId="15" fillId="0" borderId="93" xfId="1" applyFont="1" applyBorder="1" applyAlignment="1">
      <alignment horizontal="center" vertical="center"/>
    </xf>
    <xf numFmtId="192" fontId="15" fillId="0" borderId="54" xfId="1" applyNumberFormat="1" applyFont="1" applyBorder="1" applyAlignment="1">
      <alignment horizontal="center" vertical="center"/>
    </xf>
    <xf numFmtId="190" fontId="15" fillId="0" borderId="54" xfId="1" applyNumberFormat="1" applyFont="1" applyBorder="1" applyAlignment="1">
      <alignment horizontal="center" vertical="center"/>
    </xf>
    <xf numFmtId="190" fontId="15" fillId="0" borderId="95" xfId="2" applyNumberFormat="1" applyFont="1" applyBorder="1" applyAlignment="1" applyProtection="1">
      <alignment horizontal="center" vertical="center" wrapText="1"/>
      <protection locked="0"/>
    </xf>
    <xf numFmtId="196" fontId="15" fillId="0" borderId="61" xfId="2" applyNumberFormat="1" applyFont="1" applyBorder="1" applyAlignment="1" applyProtection="1">
      <alignment horizontal="center" vertical="center" wrapText="1"/>
      <protection locked="0"/>
    </xf>
    <xf numFmtId="190" fontId="15" fillId="0" borderId="84" xfId="2" applyNumberFormat="1" applyFont="1" applyBorder="1" applyAlignment="1" applyProtection="1">
      <alignment horizontal="center" vertical="center" wrapText="1"/>
      <protection locked="0"/>
    </xf>
    <xf numFmtId="192" fontId="14" fillId="0" borderId="92" xfId="1" applyNumberFormat="1" applyFont="1" applyBorder="1" applyAlignment="1">
      <alignment horizontal="center" vertical="center"/>
    </xf>
    <xf numFmtId="190" fontId="14" fillId="0" borderId="93" xfId="1" applyNumberFormat="1" applyFont="1" applyBorder="1" applyAlignment="1">
      <alignment horizontal="center" vertical="center"/>
    </xf>
    <xf numFmtId="190" fontId="15" fillId="0" borderId="51" xfId="1" applyNumberFormat="1" applyFont="1" applyBorder="1" applyAlignment="1">
      <alignment horizontal="center" vertical="center"/>
    </xf>
    <xf numFmtId="190" fontId="14" fillId="0" borderId="92" xfId="1" applyNumberFormat="1" applyFont="1" applyBorder="1" applyAlignment="1">
      <alignment horizontal="center" vertical="center"/>
    </xf>
    <xf numFmtId="190" fontId="14" fillId="0" borderId="54" xfId="1" applyNumberFormat="1" applyFont="1" applyBorder="1" applyAlignment="1">
      <alignment horizontal="center" vertical="center"/>
    </xf>
    <xf numFmtId="178" fontId="15" fillId="0" borderId="50" xfId="2" applyNumberFormat="1" applyFont="1" applyBorder="1" applyAlignment="1" applyProtection="1">
      <alignment horizontal="center" vertical="center" wrapText="1"/>
      <protection locked="0"/>
    </xf>
    <xf numFmtId="191" fontId="15" fillId="0" borderId="54" xfId="2" applyNumberFormat="1" applyFont="1" applyBorder="1" applyAlignment="1" applyProtection="1">
      <alignment horizontal="center" vertical="center" wrapText="1"/>
      <protection locked="0"/>
    </xf>
    <xf numFmtId="189" fontId="15" fillId="0" borderId="95" xfId="2" applyNumberFormat="1" applyFont="1" applyBorder="1" applyAlignment="1" applyProtection="1">
      <alignment horizontal="center" vertical="center" wrapText="1"/>
      <protection locked="0"/>
    </xf>
    <xf numFmtId="0" fontId="2" fillId="0" borderId="32" xfId="1" applyBorder="1">
      <alignment vertical="center"/>
    </xf>
    <xf numFmtId="197" fontId="15" fillId="0" borderId="34" xfId="2" applyNumberFormat="1" applyFont="1" applyBorder="1" applyAlignment="1" applyProtection="1">
      <alignment horizontal="center" vertical="center" wrapText="1"/>
      <protection locked="0"/>
    </xf>
    <xf numFmtId="198" fontId="15" fillId="0" borderId="34" xfId="2" applyNumberFormat="1" applyFont="1" applyBorder="1" applyAlignment="1" applyProtection="1">
      <alignment horizontal="center" vertical="center" wrapText="1"/>
      <protection locked="0"/>
    </xf>
    <xf numFmtId="0" fontId="15" fillId="0" borderId="33" xfId="2" applyFont="1" applyBorder="1" applyProtection="1">
      <alignment vertical="center"/>
      <protection locked="0"/>
    </xf>
    <xf numFmtId="190" fontId="15" fillId="0" borderId="54" xfId="2" applyNumberFormat="1" applyFont="1" applyBorder="1" applyAlignment="1" applyProtection="1">
      <alignment horizontal="center" vertical="center" wrapText="1"/>
      <protection locked="0"/>
    </xf>
    <xf numFmtId="189" fontId="15" fillId="0" borderId="44" xfId="2" applyNumberFormat="1" applyFont="1" applyBorder="1" applyAlignment="1" applyProtection="1">
      <alignment horizontal="center" vertical="center" wrapText="1"/>
      <protection locked="0"/>
    </xf>
    <xf numFmtId="178" fontId="15" fillId="0" borderId="95" xfId="2" applyNumberFormat="1" applyFont="1" applyBorder="1" applyAlignment="1" applyProtection="1">
      <alignment horizontal="center" vertical="center" wrapText="1"/>
      <protection locked="0"/>
    </xf>
    <xf numFmtId="199" fontId="15" fillId="0" borderId="0" xfId="2" applyNumberFormat="1" applyFont="1" applyAlignment="1" applyProtection="1">
      <alignment vertical="center" wrapText="1"/>
      <protection locked="0"/>
    </xf>
    <xf numFmtId="178" fontId="14" fillId="0" borderId="0" xfId="2" applyNumberFormat="1" applyFont="1" applyAlignment="1" applyProtection="1">
      <alignment vertical="center" wrapText="1"/>
      <protection locked="0"/>
    </xf>
    <xf numFmtId="186" fontId="14" fillId="0" borderId="0" xfId="2" applyNumberFormat="1" applyFont="1" applyAlignment="1" applyProtection="1">
      <alignment vertical="center" wrapText="1"/>
      <protection locked="0"/>
    </xf>
    <xf numFmtId="181" fontId="15" fillId="0" borderId="51" xfId="2" applyNumberFormat="1" applyFont="1" applyBorder="1" applyAlignment="1" applyProtection="1">
      <alignment horizontal="center" vertical="center" wrapText="1"/>
      <protection locked="0"/>
    </xf>
    <xf numFmtId="181" fontId="15" fillId="0" borderId="95" xfId="2" applyNumberFormat="1" applyFont="1" applyBorder="1" applyAlignment="1" applyProtection="1">
      <alignment horizontal="center" vertical="center" wrapText="1"/>
      <protection locked="0"/>
    </xf>
    <xf numFmtId="192" fontId="15" fillId="0" borderId="47" xfId="2" applyNumberFormat="1" applyFont="1" applyBorder="1" applyAlignment="1" applyProtection="1">
      <alignment horizontal="center" vertical="center" wrapText="1"/>
      <protection locked="0"/>
    </xf>
    <xf numFmtId="190" fontId="15" fillId="0" borderId="47" xfId="2" applyNumberFormat="1" applyFont="1" applyBorder="1" applyAlignment="1" applyProtection="1">
      <alignment horizontal="center" vertical="center" wrapText="1"/>
      <protection locked="0"/>
    </xf>
    <xf numFmtId="189" fontId="15" fillId="0" borderId="57" xfId="2" applyNumberFormat="1" applyFont="1" applyBorder="1" applyAlignment="1" applyProtection="1">
      <alignment horizontal="center" vertical="center" wrapText="1"/>
      <protection locked="0"/>
    </xf>
    <xf numFmtId="178" fontId="15" fillId="0" borderId="39" xfId="2" applyNumberFormat="1" applyFont="1" applyBorder="1" applyAlignment="1" applyProtection="1">
      <alignment horizontal="center" vertical="center" wrapText="1"/>
      <protection locked="0"/>
    </xf>
    <xf numFmtId="0" fontId="14" fillId="0" borderId="0" xfId="2" applyFont="1" applyAlignment="1" applyProtection="1">
      <alignment vertical="center" wrapText="1"/>
      <protection locked="0"/>
    </xf>
    <xf numFmtId="178" fontId="20" fillId="0" borderId="0" xfId="2" applyNumberFormat="1" applyFont="1" applyAlignment="1" applyProtection="1">
      <alignment vertical="center" wrapText="1"/>
      <protection locked="0"/>
    </xf>
    <xf numFmtId="190" fontId="15" fillId="0" borderId="61" xfId="2" applyNumberFormat="1" applyFont="1" applyBorder="1" applyAlignment="1" applyProtection="1">
      <alignment horizontal="center" vertical="center" wrapText="1"/>
      <protection locked="0"/>
    </xf>
    <xf numFmtId="194" fontId="15" fillId="0" borderId="50" xfId="2" applyNumberFormat="1" applyFont="1" applyBorder="1" applyAlignment="1" applyProtection="1">
      <alignment horizontal="center" vertical="center" wrapText="1"/>
      <protection locked="0"/>
    </xf>
    <xf numFmtId="192" fontId="15" fillId="0" borderId="95" xfId="2" applyNumberFormat="1" applyFont="1" applyBorder="1" applyAlignment="1" applyProtection="1">
      <alignment horizontal="center" vertical="center" wrapText="1"/>
      <protection locked="0"/>
    </xf>
    <xf numFmtId="178" fontId="15" fillId="0" borderId="61" xfId="2" applyNumberFormat="1" applyFont="1" applyBorder="1" applyAlignment="1" applyProtection="1">
      <alignment horizontal="center" vertical="center" wrapText="1"/>
      <protection locked="0"/>
    </xf>
    <xf numFmtId="0" fontId="20" fillId="0" borderId="0" xfId="2" applyFont="1" applyAlignment="1" applyProtection="1">
      <alignment vertical="center" wrapText="1"/>
      <protection locked="0"/>
    </xf>
    <xf numFmtId="186" fontId="15" fillId="0" borderId="50" xfId="2" applyNumberFormat="1" applyFont="1" applyBorder="1" applyAlignment="1" applyProtection="1">
      <alignment horizontal="center" vertical="center"/>
      <protection locked="0"/>
    </xf>
    <xf numFmtId="186" fontId="15" fillId="0" borderId="61" xfId="2" applyNumberFormat="1" applyFont="1" applyBorder="1" applyAlignment="1" applyProtection="1">
      <alignment horizontal="center" vertical="center"/>
      <protection locked="0"/>
    </xf>
    <xf numFmtId="192" fontId="15" fillId="0" borderId="0" xfId="2" applyNumberFormat="1" applyFont="1" applyAlignment="1" applyProtection="1">
      <alignment vertical="center" wrapText="1"/>
      <protection locked="0"/>
    </xf>
    <xf numFmtId="0" fontId="15" fillId="0" borderId="101" xfId="2" applyFont="1" applyBorder="1" applyAlignment="1" applyProtection="1">
      <alignment horizontal="center" vertical="center"/>
      <protection locked="0"/>
    </xf>
    <xf numFmtId="194" fontId="15" fillId="0" borderId="54" xfId="2" applyNumberFormat="1" applyFont="1" applyBorder="1" applyAlignment="1" applyProtection="1">
      <alignment horizontal="center" vertical="center" wrapText="1"/>
      <protection locked="0"/>
    </xf>
    <xf numFmtId="192" fontId="15" fillId="0" borderId="51" xfId="2" applyNumberFormat="1" applyFont="1" applyBorder="1" applyAlignment="1" applyProtection="1">
      <alignment horizontal="center" vertical="center" wrapText="1"/>
      <protection locked="0"/>
    </xf>
    <xf numFmtId="178" fontId="15" fillId="0" borderId="34" xfId="2" applyNumberFormat="1" applyFont="1" applyBorder="1" applyAlignment="1" applyProtection="1">
      <alignment horizontal="center" vertical="center" wrapText="1"/>
      <protection locked="0"/>
    </xf>
    <xf numFmtId="192" fontId="15" fillId="0" borderId="75" xfId="2" applyNumberFormat="1" applyFont="1" applyBorder="1" applyAlignment="1" applyProtection="1">
      <alignment horizontal="center" vertical="center" wrapText="1"/>
      <protection locked="0"/>
    </xf>
    <xf numFmtId="190" fontId="15" fillId="0" borderId="76" xfId="2" applyNumberFormat="1" applyFont="1" applyBorder="1" applyAlignment="1" applyProtection="1">
      <alignment horizontal="center" vertical="center" wrapText="1"/>
      <protection locked="0"/>
    </xf>
    <xf numFmtId="194" fontId="15" fillId="0" borderId="39" xfId="2" applyNumberFormat="1" applyFont="1" applyBorder="1" applyAlignment="1" applyProtection="1">
      <alignment horizontal="center" vertical="center" wrapText="1"/>
      <protection locked="0"/>
    </xf>
    <xf numFmtId="190" fontId="15" fillId="0" borderId="93" xfId="2" applyNumberFormat="1" applyFont="1" applyBorder="1" applyAlignment="1" applyProtection="1">
      <alignment horizontal="center" vertical="center" wrapText="1"/>
      <protection locked="0"/>
    </xf>
    <xf numFmtId="186" fontId="15" fillId="0" borderId="103" xfId="2" applyNumberFormat="1" applyFont="1" applyBorder="1" applyAlignment="1" applyProtection="1">
      <alignment horizontal="center" vertical="center" wrapText="1"/>
      <protection locked="0"/>
    </xf>
    <xf numFmtId="0" fontId="15" fillId="0" borderId="107" xfId="2" applyFont="1" applyBorder="1" applyAlignment="1" applyProtection="1">
      <alignment horizontal="center" vertical="center"/>
      <protection locked="0"/>
    </xf>
    <xf numFmtId="189" fontId="15" fillId="0" borderId="93" xfId="2" applyNumberFormat="1" applyFont="1" applyBorder="1" applyAlignment="1" applyProtection="1">
      <alignment horizontal="center" vertical="center" wrapText="1"/>
      <protection locked="0"/>
    </xf>
    <xf numFmtId="181" fontId="15" fillId="0" borderId="44" xfId="2" applyNumberFormat="1" applyFont="1" applyBorder="1" applyAlignment="1" applyProtection="1">
      <alignment horizontal="center" vertical="center" wrapText="1"/>
      <protection locked="0"/>
    </xf>
    <xf numFmtId="178" fontId="15" fillId="0" borderId="76" xfId="2" applyNumberFormat="1" applyFont="1" applyBorder="1" applyAlignment="1" applyProtection="1">
      <alignment horizontal="center" vertical="center" wrapText="1"/>
      <protection locked="0"/>
    </xf>
    <xf numFmtId="181" fontId="15" fillId="0" borderId="84" xfId="2" applyNumberFormat="1" applyFont="1" applyBorder="1" applyAlignment="1" applyProtection="1">
      <alignment horizontal="center" vertical="center" wrapText="1"/>
      <protection locked="0"/>
    </xf>
    <xf numFmtId="181" fontId="15" fillId="0" borderId="76" xfId="2" applyNumberFormat="1" applyFont="1" applyBorder="1" applyAlignment="1" applyProtection="1">
      <alignment horizontal="center" vertical="center" wrapText="1"/>
      <protection locked="0"/>
    </xf>
    <xf numFmtId="178" fontId="15" fillId="0" borderId="47" xfId="2" applyNumberFormat="1" applyFont="1" applyBorder="1" applyAlignment="1" applyProtection="1">
      <alignment horizontal="center" vertical="center" wrapText="1"/>
      <protection locked="0"/>
    </xf>
    <xf numFmtId="181" fontId="15" fillId="0" borderId="34" xfId="2" applyNumberFormat="1" applyFont="1" applyBorder="1" applyAlignment="1" applyProtection="1">
      <alignment horizontal="center" vertical="center" wrapText="1"/>
      <protection locked="0"/>
    </xf>
    <xf numFmtId="0" fontId="15" fillId="0" borderId="54" xfId="2" applyFont="1" applyBorder="1" applyProtection="1">
      <alignment vertical="center"/>
      <protection locked="0"/>
    </xf>
    <xf numFmtId="178" fontId="15" fillId="0" borderId="40" xfId="2" applyNumberFormat="1" applyFont="1" applyBorder="1" applyAlignment="1" applyProtection="1">
      <alignment horizontal="center" vertical="center" wrapText="1"/>
      <protection locked="0"/>
    </xf>
    <xf numFmtId="186" fontId="15" fillId="0" borderId="107" xfId="2" applyNumberFormat="1" applyFont="1" applyBorder="1" applyAlignment="1" applyProtection="1">
      <alignment horizontal="center" vertical="center" wrapText="1"/>
      <protection locked="0"/>
    </xf>
    <xf numFmtId="0" fontId="15" fillId="0" borderId="108" xfId="2" applyFont="1" applyBorder="1" applyAlignment="1" applyProtection="1">
      <alignment horizontal="center" vertical="center" wrapText="1"/>
      <protection locked="0"/>
    </xf>
    <xf numFmtId="178" fontId="15" fillId="0" borderId="57" xfId="2" applyNumberFormat="1" applyFont="1" applyBorder="1" applyAlignment="1" applyProtection="1">
      <alignment horizontal="center" vertical="center" wrapText="1"/>
      <protection locked="0"/>
    </xf>
    <xf numFmtId="178" fontId="15" fillId="0" borderId="51" xfId="2" applyNumberFormat="1" applyFont="1" applyBorder="1" applyAlignment="1" applyProtection="1">
      <alignment horizontal="center" vertical="center"/>
      <protection locked="0"/>
    </xf>
    <xf numFmtId="186" fontId="20" fillId="0" borderId="0" xfId="2" applyNumberFormat="1" applyFont="1" applyAlignment="1" applyProtection="1">
      <alignment vertical="center" wrapText="1"/>
      <protection locked="0"/>
    </xf>
    <xf numFmtId="0" fontId="15" fillId="0" borderId="75" xfId="2" applyFont="1" applyBorder="1" applyAlignment="1" applyProtection="1">
      <alignment horizontal="center" vertical="center" wrapText="1"/>
      <protection locked="0"/>
    </xf>
    <xf numFmtId="178" fontId="15" fillId="0" borderId="0" xfId="1" applyNumberFormat="1" applyFont="1" applyAlignment="1" applyProtection="1">
      <alignment vertical="center" wrapText="1"/>
      <protection locked="0"/>
    </xf>
    <xf numFmtId="178" fontId="14" fillId="0" borderId="0" xfId="1" applyNumberFormat="1" applyFont="1" applyAlignment="1" applyProtection="1">
      <alignment vertical="center" wrapText="1"/>
      <protection locked="0"/>
    </xf>
    <xf numFmtId="0" fontId="15" fillId="0" borderId="0" xfId="1" applyFont="1" applyAlignment="1" applyProtection="1">
      <alignment vertical="center" wrapText="1"/>
      <protection locked="0"/>
    </xf>
    <xf numFmtId="0" fontId="20" fillId="0" borderId="0" xfId="1" applyFont="1" applyAlignment="1" applyProtection="1">
      <alignment vertical="center" wrapText="1"/>
      <protection locked="0"/>
    </xf>
    <xf numFmtId="0" fontId="14" fillId="0" borderId="0" xfId="1" applyFont="1" applyAlignment="1" applyProtection="1">
      <alignment vertical="center" wrapText="1"/>
      <protection locked="0"/>
    </xf>
    <xf numFmtId="186" fontId="14" fillId="0" borderId="0" xfId="1" applyNumberFormat="1" applyFont="1" applyAlignment="1" applyProtection="1">
      <alignment vertical="center" wrapText="1"/>
      <protection locked="0"/>
    </xf>
    <xf numFmtId="178" fontId="15" fillId="0" borderId="43" xfId="2" applyNumberFormat="1" applyFont="1" applyBorder="1" applyAlignment="1" applyProtection="1">
      <alignment horizontal="center" vertical="center" wrapText="1"/>
      <protection locked="0"/>
    </xf>
    <xf numFmtId="199" fontId="15" fillId="0" borderId="47" xfId="2" applyNumberFormat="1" applyFont="1" applyBorder="1" applyAlignment="1" applyProtection="1">
      <alignment horizontal="center" vertical="center" wrapText="1"/>
      <protection locked="0"/>
    </xf>
    <xf numFmtId="0" fontId="14" fillId="0" borderId="5" xfId="2" applyFont="1" applyBorder="1" applyAlignment="1" applyProtection="1">
      <alignment horizontal="center" vertical="center" wrapText="1"/>
      <protection locked="0"/>
    </xf>
    <xf numFmtId="178" fontId="14" fillId="0" borderId="34" xfId="2" applyNumberFormat="1" applyFont="1" applyBorder="1" applyAlignment="1" applyProtection="1">
      <alignment horizontal="center" vertical="center" wrapText="1"/>
      <protection locked="0"/>
    </xf>
    <xf numFmtId="0" fontId="14" fillId="0" borderId="39" xfId="2" applyFont="1" applyBorder="1" applyAlignment="1" applyProtection="1">
      <alignment horizontal="center" vertical="center" wrapText="1"/>
      <protection locked="0"/>
    </xf>
    <xf numFmtId="181" fontId="14" fillId="0" borderId="40" xfId="2" applyNumberFormat="1" applyFont="1" applyBorder="1" applyAlignment="1" applyProtection="1">
      <alignment horizontal="center" vertical="center" wrapText="1"/>
      <protection locked="0"/>
    </xf>
    <xf numFmtId="0" fontId="14" fillId="0" borderId="61" xfId="2" applyFont="1" applyBorder="1" applyAlignment="1" applyProtection="1">
      <alignment horizontal="center" vertical="center" wrapText="1"/>
      <protection locked="0"/>
    </xf>
    <xf numFmtId="181" fontId="14" fillId="0" borderId="84" xfId="2" applyNumberFormat="1" applyFont="1" applyBorder="1" applyAlignment="1" applyProtection="1">
      <alignment horizontal="center" vertical="center" wrapText="1"/>
      <protection locked="0"/>
    </xf>
    <xf numFmtId="181" fontId="14" fillId="0" borderId="34" xfId="2" applyNumberFormat="1" applyFont="1" applyBorder="1" applyAlignment="1" applyProtection="1">
      <alignment horizontal="center" vertical="center" wrapText="1"/>
      <protection locked="0"/>
    </xf>
    <xf numFmtId="178" fontId="14" fillId="0" borderId="39" xfId="2" applyNumberFormat="1" applyFont="1" applyBorder="1" applyAlignment="1" applyProtection="1">
      <alignment horizontal="center" vertical="center" wrapText="1"/>
      <protection locked="0"/>
    </xf>
    <xf numFmtId="0" fontId="14" fillId="0" borderId="54" xfId="2" applyFont="1" applyBorder="1" applyAlignment="1" applyProtection="1">
      <alignment horizontal="center" vertical="center" wrapText="1"/>
      <protection locked="0"/>
    </xf>
    <xf numFmtId="181" fontId="14" fillId="0" borderId="51" xfId="2" applyNumberFormat="1" applyFont="1" applyBorder="1" applyAlignment="1" applyProtection="1">
      <alignment horizontal="center" vertical="center" wrapText="1"/>
      <protection locked="0"/>
    </xf>
    <xf numFmtId="178" fontId="14" fillId="0" borderId="54" xfId="2" applyNumberFormat="1" applyFont="1" applyBorder="1" applyAlignment="1" applyProtection="1">
      <alignment horizontal="center" vertical="center" wrapText="1"/>
      <protection locked="0"/>
    </xf>
    <xf numFmtId="186" fontId="14" fillId="0" borderId="61" xfId="2" applyNumberFormat="1" applyFont="1" applyBorder="1" applyAlignment="1" applyProtection="1">
      <alignment horizontal="center" vertical="center" wrapText="1"/>
      <protection locked="0"/>
    </xf>
    <xf numFmtId="178" fontId="14" fillId="0" borderId="51" xfId="2" applyNumberFormat="1" applyFont="1" applyBorder="1" applyAlignment="1" applyProtection="1">
      <alignment horizontal="center" vertical="center" wrapText="1"/>
      <protection locked="0"/>
    </xf>
    <xf numFmtId="186" fontId="14" fillId="0" borderId="54" xfId="2" applyNumberFormat="1" applyFont="1" applyBorder="1" applyAlignment="1" applyProtection="1">
      <alignment horizontal="center" vertical="center" wrapText="1"/>
      <protection locked="0"/>
    </xf>
    <xf numFmtId="178" fontId="14" fillId="0" borderId="40" xfId="2" applyNumberFormat="1" applyFont="1" applyBorder="1" applyAlignment="1" applyProtection="1">
      <alignment horizontal="center" vertical="center" wrapText="1"/>
      <protection locked="0"/>
    </xf>
    <xf numFmtId="0" fontId="14" fillId="0" borderId="51" xfId="2" applyFont="1" applyBorder="1" applyAlignment="1" applyProtection="1">
      <alignment horizontal="center" vertical="center" wrapText="1"/>
      <protection locked="0"/>
    </xf>
    <xf numFmtId="0" fontId="14" fillId="0" borderId="84" xfId="2" applyFont="1" applyBorder="1" applyAlignment="1" applyProtection="1">
      <alignment horizontal="center" vertical="center" wrapText="1"/>
      <protection locked="0"/>
    </xf>
    <xf numFmtId="0" fontId="14" fillId="0" borderId="40" xfId="2" applyFont="1" applyBorder="1" applyAlignment="1" applyProtection="1">
      <alignment horizontal="center" vertical="center" wrapText="1"/>
      <protection locked="0"/>
    </xf>
    <xf numFmtId="178" fontId="14" fillId="0" borderId="84" xfId="2" applyNumberFormat="1" applyFont="1" applyBorder="1" applyAlignment="1" applyProtection="1">
      <alignment horizontal="center" vertical="center" wrapText="1"/>
      <protection locked="0"/>
    </xf>
    <xf numFmtId="0" fontId="22" fillId="0" borderId="54" xfId="2" applyFont="1" applyBorder="1" applyAlignment="1" applyProtection="1">
      <alignment horizontal="center" vertical="center" wrapText="1"/>
      <protection locked="0"/>
    </xf>
    <xf numFmtId="0" fontId="20" fillId="0" borderId="54" xfId="2" applyFont="1" applyBorder="1" applyAlignment="1" applyProtection="1">
      <alignment horizontal="center" vertical="center" wrapText="1"/>
      <protection locked="0"/>
    </xf>
    <xf numFmtId="181" fontId="20" fillId="0" borderId="51" xfId="2" applyNumberFormat="1" applyFont="1" applyBorder="1" applyAlignment="1" applyProtection="1">
      <alignment horizontal="center" vertical="center" wrapText="1"/>
      <protection locked="0"/>
    </xf>
    <xf numFmtId="0" fontId="20" fillId="0" borderId="51" xfId="2" applyFont="1" applyBorder="1" applyAlignment="1" applyProtection="1">
      <alignment horizontal="center" vertical="center" wrapText="1"/>
      <protection locked="0"/>
    </xf>
    <xf numFmtId="178" fontId="20" fillId="0" borderId="54" xfId="2" applyNumberFormat="1" applyFont="1" applyBorder="1" applyAlignment="1" applyProtection="1">
      <alignment horizontal="center" vertical="center" wrapText="1"/>
      <protection locked="0"/>
    </xf>
    <xf numFmtId="178" fontId="22" fillId="0" borderId="54" xfId="2" applyNumberFormat="1" applyFont="1" applyBorder="1" applyAlignment="1" applyProtection="1">
      <alignment horizontal="center" vertical="center" wrapText="1"/>
      <protection locked="0"/>
    </xf>
    <xf numFmtId="181" fontId="15" fillId="0" borderId="54" xfId="2" applyNumberFormat="1" applyFont="1" applyBorder="1" applyAlignment="1" applyProtection="1">
      <alignment horizontal="center" vertical="center" wrapText="1"/>
      <protection locked="0"/>
    </xf>
    <xf numFmtId="186" fontId="15" fillId="0" borderId="51" xfId="2" applyNumberFormat="1" applyFont="1" applyBorder="1" applyAlignment="1" applyProtection="1">
      <alignment horizontal="center" vertical="center" wrapText="1"/>
      <protection locked="0"/>
    </xf>
    <xf numFmtId="186" fontId="20" fillId="0" borderId="54" xfId="2" applyNumberFormat="1" applyFont="1" applyBorder="1" applyAlignment="1" applyProtection="1">
      <alignment horizontal="center" vertical="center" wrapText="1"/>
      <protection locked="0"/>
    </xf>
    <xf numFmtId="186" fontId="20" fillId="0" borderId="51" xfId="2" applyNumberFormat="1" applyFont="1" applyBorder="1" applyAlignment="1" applyProtection="1">
      <alignment horizontal="center" vertical="center" wrapText="1"/>
      <protection locked="0"/>
    </xf>
    <xf numFmtId="178" fontId="15" fillId="0" borderId="34" xfId="1" applyNumberFormat="1" applyFont="1" applyBorder="1" applyAlignment="1" applyProtection="1">
      <alignment horizontal="center" vertical="center" wrapText="1"/>
      <protection locked="0"/>
    </xf>
    <xf numFmtId="178" fontId="14" fillId="0" borderId="40" xfId="1" applyNumberFormat="1" applyFont="1" applyBorder="1" applyAlignment="1" applyProtection="1">
      <alignment horizontal="center" vertical="center" wrapText="1"/>
      <protection locked="0"/>
    </xf>
    <xf numFmtId="0" fontId="15" fillId="0" borderId="51" xfId="1" applyFont="1" applyBorder="1" applyAlignment="1" applyProtection="1">
      <alignment horizontal="center" vertical="center" wrapText="1"/>
      <protection locked="0"/>
    </xf>
    <xf numFmtId="0" fontId="22" fillId="0" borderId="61" xfId="2" applyFont="1" applyBorder="1" applyAlignment="1" applyProtection="1">
      <alignment horizontal="center" vertical="center" wrapText="1"/>
      <protection locked="0"/>
    </xf>
    <xf numFmtId="0" fontId="20" fillId="0" borderId="61" xfId="2" applyFont="1" applyBorder="1" applyAlignment="1" applyProtection="1">
      <alignment horizontal="center" vertical="center" wrapText="1"/>
      <protection locked="0"/>
    </xf>
    <xf numFmtId="0" fontId="20" fillId="0" borderId="84" xfId="1" applyFont="1" applyBorder="1" applyAlignment="1" applyProtection="1">
      <alignment horizontal="center" vertical="center" wrapText="1"/>
      <protection locked="0"/>
    </xf>
    <xf numFmtId="186" fontId="15" fillId="0" borderId="34" xfId="2" applyNumberFormat="1" applyFont="1" applyBorder="1" applyAlignment="1" applyProtection="1">
      <alignment horizontal="center" vertical="center" wrapText="1"/>
      <protection locked="0"/>
    </xf>
    <xf numFmtId="186" fontId="14" fillId="0" borderId="34" xfId="1" applyNumberFormat="1" applyFont="1" applyBorder="1" applyAlignment="1" applyProtection="1">
      <alignment horizontal="center" vertical="center" wrapText="1"/>
      <protection locked="0"/>
    </xf>
    <xf numFmtId="0" fontId="14" fillId="0" borderId="40" xfId="1" applyFont="1" applyBorder="1" applyAlignment="1" applyProtection="1">
      <alignment horizontal="center" vertical="center" wrapText="1"/>
      <protection locked="0"/>
    </xf>
    <xf numFmtId="0" fontId="14" fillId="0" borderId="51" xfId="1" applyFont="1" applyBorder="1" applyAlignment="1" applyProtection="1">
      <alignment horizontal="center" vertical="center" wrapText="1"/>
      <protection locked="0"/>
    </xf>
    <xf numFmtId="0" fontId="14" fillId="0" borderId="84" xfId="1" applyFont="1" applyBorder="1" applyAlignment="1" applyProtection="1">
      <alignment horizontal="center" vertical="center" wrapText="1"/>
      <protection locked="0"/>
    </xf>
    <xf numFmtId="0" fontId="14" fillId="0" borderId="34" xfId="1" applyFont="1" applyBorder="1" applyAlignment="1" applyProtection="1">
      <alignment horizontal="center" vertical="center" wrapText="1"/>
      <protection locked="0"/>
    </xf>
    <xf numFmtId="0" fontId="22" fillId="0" borderId="39" xfId="2" applyFont="1" applyBorder="1" applyAlignment="1" applyProtection="1">
      <alignment horizontal="center" vertical="center" wrapText="1"/>
      <protection locked="0"/>
    </xf>
    <xf numFmtId="0" fontId="20" fillId="0" borderId="39" xfId="2" applyFont="1" applyBorder="1" applyAlignment="1" applyProtection="1">
      <alignment horizontal="center" vertical="center" wrapText="1"/>
      <protection locked="0"/>
    </xf>
    <xf numFmtId="0" fontId="20" fillId="0" borderId="40" xfId="1" applyFont="1" applyBorder="1" applyAlignment="1" applyProtection="1">
      <alignment horizontal="center" vertical="center" wrapText="1"/>
      <protection locked="0"/>
    </xf>
    <xf numFmtId="178" fontId="14" fillId="0" borderId="51" xfId="1" applyNumberFormat="1" applyFont="1" applyBorder="1" applyAlignment="1" applyProtection="1">
      <alignment horizontal="center" vertical="center" wrapText="1"/>
      <protection locked="0"/>
    </xf>
    <xf numFmtId="178" fontId="14" fillId="0" borderId="84" xfId="1" applyNumberFormat="1" applyFont="1" applyBorder="1" applyAlignment="1" applyProtection="1">
      <alignment horizontal="center" vertical="center" wrapText="1"/>
      <protection locked="0"/>
    </xf>
    <xf numFmtId="186" fontId="14" fillId="0" borderId="40" xfId="1" applyNumberFormat="1" applyFont="1" applyBorder="1" applyAlignment="1" applyProtection="1">
      <alignment horizontal="center" vertical="center" wrapText="1"/>
      <protection locked="0"/>
    </xf>
    <xf numFmtId="186" fontId="14" fillId="0" borderId="51" xfId="1" applyNumberFormat="1" applyFont="1" applyBorder="1" applyAlignment="1" applyProtection="1">
      <alignment horizontal="center" vertical="center" wrapText="1"/>
      <protection locked="0"/>
    </xf>
    <xf numFmtId="0" fontId="15" fillId="0" borderId="113" xfId="2" applyFont="1" applyBorder="1" applyAlignment="1" applyProtection="1">
      <alignment horizontal="center" vertical="center"/>
      <protection locked="0"/>
    </xf>
    <xf numFmtId="0" fontId="15" fillId="0" borderId="114" xfId="2" applyFont="1" applyBorder="1" applyAlignment="1" applyProtection="1">
      <alignment horizontal="center" vertical="center" wrapText="1"/>
      <protection locked="0"/>
    </xf>
    <xf numFmtId="186" fontId="14" fillId="0" borderId="115" xfId="1" applyNumberFormat="1" applyFont="1" applyBorder="1" applyAlignment="1" applyProtection="1">
      <alignment horizontal="center" vertical="center" wrapText="1"/>
      <protection locked="0"/>
    </xf>
    <xf numFmtId="0" fontId="3" fillId="0" borderId="116" xfId="1" applyFont="1" applyBorder="1" applyProtection="1">
      <alignment vertical="center"/>
      <protection locked="0"/>
    </xf>
    <xf numFmtId="0" fontId="22" fillId="0" borderId="5" xfId="2" applyFont="1" applyBorder="1" applyAlignment="1" applyProtection="1">
      <alignment horizontal="center" vertical="center" wrapText="1"/>
      <protection locked="0"/>
    </xf>
    <xf numFmtId="0" fontId="20" fillId="0" borderId="5" xfId="2" applyFont="1" applyBorder="1" applyAlignment="1" applyProtection="1">
      <alignment horizontal="center" vertical="center" wrapText="1"/>
      <protection locked="0"/>
    </xf>
    <xf numFmtId="0" fontId="20" fillId="0" borderId="34" xfId="2" applyFont="1" applyBorder="1" applyAlignment="1" applyProtection="1">
      <alignment horizontal="center" vertical="center" wrapText="1"/>
      <protection locked="0"/>
    </xf>
    <xf numFmtId="0" fontId="14" fillId="0" borderId="47" xfId="2" applyFont="1" applyBorder="1" applyAlignment="1" applyProtection="1">
      <alignment horizontal="center" vertical="center" wrapText="1"/>
      <protection locked="0"/>
    </xf>
    <xf numFmtId="0" fontId="15" fillId="0" borderId="119" xfId="2" applyFont="1" applyBorder="1" applyAlignment="1" applyProtection="1">
      <alignment horizontal="center" vertical="center"/>
      <protection locked="0"/>
    </xf>
    <xf numFmtId="0" fontId="22" fillId="0" borderId="119" xfId="2" applyFont="1" applyBorder="1" applyAlignment="1" applyProtection="1">
      <alignment horizontal="center" vertical="center" wrapText="1"/>
      <protection locked="0"/>
    </xf>
    <xf numFmtId="0" fontId="20" fillId="0" borderId="119" xfId="2" applyFont="1" applyBorder="1" applyAlignment="1" applyProtection="1">
      <alignment horizontal="center" vertical="center" wrapText="1"/>
      <protection locked="0"/>
    </xf>
    <xf numFmtId="0" fontId="20" fillId="0" borderId="122" xfId="1" applyFont="1" applyBorder="1" applyAlignment="1" applyProtection="1">
      <alignment horizontal="center" vertical="center" wrapText="1"/>
      <protection locked="0"/>
    </xf>
    <xf numFmtId="0" fontId="20" fillId="0" borderId="122" xfId="2" applyFont="1" applyBorder="1" applyAlignment="1" applyProtection="1">
      <alignment horizontal="center" vertical="center" wrapText="1"/>
      <protection locked="0"/>
    </xf>
    <xf numFmtId="0" fontId="23" fillId="0" borderId="0" xfId="1" applyFont="1">
      <alignment vertical="center"/>
    </xf>
    <xf numFmtId="56" fontId="3" fillId="0" borderId="0" xfId="1" applyNumberFormat="1" applyFont="1" applyProtection="1">
      <alignment vertical="center"/>
      <protection locked="0"/>
    </xf>
    <xf numFmtId="192" fontId="15" fillId="0" borderId="5" xfId="1" applyNumberFormat="1" applyFont="1" applyBorder="1" applyAlignment="1">
      <alignment horizontal="center" vertical="center"/>
    </xf>
    <xf numFmtId="0" fontId="25" fillId="0" borderId="0" xfId="1" applyFont="1">
      <alignment vertical="center"/>
    </xf>
    <xf numFmtId="176" fontId="15" fillId="0" borderId="93" xfId="2" applyNumberFormat="1" applyFont="1" applyBorder="1" applyAlignment="1" applyProtection="1">
      <alignment horizontal="center" vertical="center" wrapText="1"/>
      <protection locked="0"/>
    </xf>
    <xf numFmtId="177" fontId="15" fillId="0" borderId="5" xfId="1" applyNumberFormat="1" applyFont="1" applyBorder="1" applyAlignment="1">
      <alignment horizontal="center" vertical="center" wrapText="1"/>
    </xf>
    <xf numFmtId="1" fontId="15" fillId="0" borderId="60" xfId="2" applyNumberFormat="1" applyFont="1" applyBorder="1" applyAlignment="1" applyProtection="1">
      <alignment horizontal="center" vertical="center" wrapText="1"/>
      <protection locked="0"/>
    </xf>
    <xf numFmtId="176" fontId="15" fillId="0" borderId="95" xfId="2" applyNumberFormat="1" applyFont="1" applyBorder="1" applyAlignment="1" applyProtection="1">
      <alignment horizontal="center" vertical="center" wrapText="1"/>
      <protection locked="0"/>
    </xf>
    <xf numFmtId="180" fontId="15" fillId="0" borderId="39" xfId="0" applyNumberFormat="1" applyFont="1" applyBorder="1" applyAlignment="1">
      <alignment horizontal="center" vertical="center" wrapText="1"/>
    </xf>
    <xf numFmtId="2" fontId="15" fillId="0" borderId="40" xfId="0" applyNumberFormat="1" applyFont="1" applyBorder="1" applyAlignment="1">
      <alignment horizontal="center" vertical="center" wrapText="1"/>
    </xf>
    <xf numFmtId="1" fontId="15" fillId="0" borderId="93" xfId="0" applyNumberFormat="1" applyFont="1" applyBorder="1" applyAlignment="1">
      <alignment horizontal="center" vertical="center" wrapText="1"/>
    </xf>
    <xf numFmtId="180" fontId="15" fillId="0" borderId="61" xfId="1" applyNumberFormat="1" applyFont="1" applyBorder="1" applyAlignment="1">
      <alignment horizontal="center" vertical="center"/>
    </xf>
    <xf numFmtId="2" fontId="15" fillId="0" borderId="84" xfId="1" applyNumberFormat="1" applyFont="1" applyBorder="1" applyAlignment="1">
      <alignment horizontal="center" vertical="center"/>
    </xf>
    <xf numFmtId="180" fontId="15" fillId="0" borderId="34" xfId="1" applyNumberFormat="1" applyFont="1" applyBorder="1" applyAlignment="1">
      <alignment horizontal="center" vertical="center" wrapText="1"/>
    </xf>
    <xf numFmtId="176" fontId="15" fillId="0" borderId="5" xfId="1" applyNumberFormat="1" applyFont="1" applyBorder="1" applyAlignment="1">
      <alignment horizontal="center" vertical="center" wrapText="1"/>
    </xf>
    <xf numFmtId="1" fontId="15" fillId="0" borderId="34" xfId="1" applyNumberFormat="1" applyFont="1" applyBorder="1" applyAlignment="1">
      <alignment horizontal="center" vertical="center" wrapText="1"/>
    </xf>
    <xf numFmtId="176" fontId="15" fillId="0" borderId="95" xfId="0" applyNumberFormat="1" applyFont="1" applyBorder="1" applyAlignment="1">
      <alignment horizontal="center" vertical="center" wrapText="1"/>
    </xf>
    <xf numFmtId="182" fontId="15" fillId="0" borderId="84" xfId="1" applyNumberFormat="1" applyFont="1" applyBorder="1" applyAlignment="1">
      <alignment horizontal="center" vertical="center" wrapText="1"/>
    </xf>
    <xf numFmtId="183" fontId="15" fillId="0" borderId="84" xfId="1" applyNumberFormat="1" applyFont="1" applyBorder="1" applyAlignment="1">
      <alignment horizontal="center" vertical="center" wrapText="1"/>
    </xf>
    <xf numFmtId="182" fontId="15" fillId="0" borderId="50" xfId="1" applyNumberFormat="1" applyFont="1" applyBorder="1" applyAlignment="1">
      <alignment horizontal="center" vertical="center" wrapText="1"/>
    </xf>
    <xf numFmtId="183" fontId="15" fillId="0" borderId="95" xfId="1" applyNumberFormat="1" applyFont="1" applyBorder="1" applyAlignment="1">
      <alignment horizontal="center" vertical="center" wrapText="1"/>
    </xf>
    <xf numFmtId="182" fontId="15" fillId="0" borderId="95" xfId="1" applyNumberFormat="1" applyFont="1" applyBorder="1" applyAlignment="1">
      <alignment horizontal="center" vertical="center" wrapText="1"/>
    </xf>
    <xf numFmtId="182" fontId="15" fillId="0" borderId="5" xfId="1" applyNumberFormat="1" applyFont="1" applyBorder="1" applyAlignment="1">
      <alignment horizontal="center" vertical="center" wrapText="1"/>
    </xf>
    <xf numFmtId="183" fontId="15" fillId="0" borderId="34" xfId="1" applyNumberFormat="1" applyFont="1" applyBorder="1" applyAlignment="1">
      <alignment horizontal="center" vertical="center" wrapText="1"/>
    </xf>
    <xf numFmtId="176" fontId="15" fillId="0" borderId="39" xfId="2" applyNumberFormat="1" applyFont="1" applyBorder="1" applyAlignment="1" applyProtection="1">
      <alignment horizontal="center" vertical="center"/>
      <protection locked="0"/>
    </xf>
    <xf numFmtId="2" fontId="17" fillId="0" borderId="5" xfId="2" applyNumberFormat="1" applyFont="1" applyBorder="1" applyAlignment="1" applyProtection="1">
      <alignment horizontal="center" vertical="center"/>
      <protection locked="0"/>
    </xf>
    <xf numFmtId="176" fontId="17" fillId="0" borderId="34" xfId="2" applyNumberFormat="1" applyFont="1" applyBorder="1" applyAlignment="1" applyProtection="1">
      <alignment horizontal="center" vertical="center" wrapText="1"/>
      <protection locked="0"/>
    </xf>
    <xf numFmtId="176" fontId="15" fillId="0" borderId="51" xfId="2" applyNumberFormat="1" applyFont="1" applyBorder="1" applyAlignment="1" applyProtection="1">
      <alignment horizontal="center" vertical="center" wrapText="1"/>
      <protection locked="0"/>
    </xf>
    <xf numFmtId="3" fontId="15" fillId="0" borderId="40" xfId="1" applyNumberFormat="1" applyFont="1" applyBorder="1" applyAlignment="1">
      <alignment horizontal="center" vertical="center"/>
    </xf>
    <xf numFmtId="0" fontId="15" fillId="0" borderId="40" xfId="1" applyFont="1" applyBorder="1" applyAlignment="1">
      <alignment horizontal="center" vertical="center" wrapText="1"/>
    </xf>
    <xf numFmtId="180" fontId="15" fillId="0" borderId="43" xfId="1" applyNumberFormat="1" applyFont="1" applyBorder="1" applyAlignment="1">
      <alignment horizontal="center" vertical="center" wrapText="1"/>
    </xf>
    <xf numFmtId="192" fontId="15" fillId="0" borderId="92" xfId="1" applyNumberFormat="1" applyFont="1" applyBorder="1" applyAlignment="1">
      <alignment horizontal="center" vertical="center"/>
    </xf>
    <xf numFmtId="188" fontId="15" fillId="0" borderId="5" xfId="1" applyNumberFormat="1" applyFont="1" applyBorder="1" applyAlignment="1">
      <alignment horizontal="center" vertical="center" wrapText="1"/>
    </xf>
    <xf numFmtId="193" fontId="15" fillId="0" borderId="34" xfId="1" applyNumberFormat="1" applyFont="1" applyBorder="1" applyAlignment="1">
      <alignment horizontal="center" vertical="center" wrapText="1"/>
    </xf>
    <xf numFmtId="192" fontId="17" fillId="0" borderId="47" xfId="1" applyNumberFormat="1" applyFont="1" applyBorder="1" applyAlignment="1">
      <alignment horizontal="center" vertical="center" wrapText="1"/>
    </xf>
    <xf numFmtId="190" fontId="17" fillId="0" borderId="57" xfId="1" applyNumberFormat="1" applyFont="1" applyBorder="1" applyAlignment="1">
      <alignment horizontal="center" vertical="center" wrapText="1"/>
    </xf>
    <xf numFmtId="190" fontId="15" fillId="0" borderId="92" xfId="1" applyNumberFormat="1" applyFont="1" applyBorder="1" applyAlignment="1">
      <alignment horizontal="center" vertical="center"/>
    </xf>
    <xf numFmtId="189" fontId="15" fillId="0" borderId="93" xfId="1" applyNumberFormat="1" applyFont="1" applyBorder="1" applyAlignment="1">
      <alignment horizontal="center" vertical="center" wrapText="1"/>
    </xf>
    <xf numFmtId="2" fontId="14" fillId="0" borderId="33" xfId="1" applyNumberFormat="1" applyFont="1" applyBorder="1" applyAlignment="1">
      <alignment horizontal="center" vertical="center" wrapText="1"/>
    </xf>
    <xf numFmtId="192" fontId="14" fillId="0" borderId="5" xfId="1" applyNumberFormat="1" applyFont="1" applyBorder="1" applyAlignment="1">
      <alignment horizontal="center" vertical="center" wrapText="1"/>
    </xf>
    <xf numFmtId="0" fontId="14" fillId="0" borderId="95" xfId="1" applyFont="1" applyBorder="1" applyAlignment="1">
      <alignment horizontal="center" vertical="center" wrapText="1"/>
    </xf>
    <xf numFmtId="176" fontId="14" fillId="0" borderId="40" xfId="1" applyNumberFormat="1" applyFont="1" applyBorder="1" applyAlignment="1">
      <alignment horizontal="center" vertical="center" wrapText="1"/>
    </xf>
    <xf numFmtId="192" fontId="15" fillId="0" borderId="50" xfId="1" applyNumberFormat="1" applyFont="1" applyBorder="1" applyAlignment="1">
      <alignment horizontal="center" vertical="center" wrapText="1"/>
    </xf>
    <xf numFmtId="190" fontId="14" fillId="0" borderId="95" xfId="1" applyNumberFormat="1" applyFont="1" applyBorder="1" applyAlignment="1">
      <alignment horizontal="center" vertical="center"/>
    </xf>
    <xf numFmtId="176" fontId="14" fillId="0" borderId="34" xfId="1" applyNumberFormat="1" applyFont="1" applyBorder="1" applyAlignment="1">
      <alignment horizontal="center" vertical="center"/>
    </xf>
    <xf numFmtId="190" fontId="14" fillId="0" borderId="5" xfId="1" applyNumberFormat="1" applyFont="1" applyBorder="1" applyAlignment="1">
      <alignment horizontal="center" vertical="center" wrapText="1"/>
    </xf>
    <xf numFmtId="1" fontId="14" fillId="0" borderId="34" xfId="1" applyNumberFormat="1" applyFont="1" applyBorder="1" applyAlignment="1">
      <alignment horizontal="center" vertical="center"/>
    </xf>
    <xf numFmtId="190" fontId="15" fillId="0" borderId="61" xfId="1" applyNumberFormat="1" applyFont="1" applyBorder="1" applyAlignment="1">
      <alignment horizontal="center" vertical="center"/>
    </xf>
    <xf numFmtId="195" fontId="15" fillId="0" borderId="5" xfId="2" applyNumberFormat="1" applyFont="1" applyBorder="1" applyAlignment="1" applyProtection="1">
      <alignment horizontal="center" vertical="center" wrapText="1"/>
      <protection locked="0"/>
    </xf>
    <xf numFmtId="178" fontId="15" fillId="0" borderId="34" xfId="2" applyNumberFormat="1" applyFont="1" applyBorder="1" applyAlignment="1" applyProtection="1">
      <alignment horizontal="center" vertical="center"/>
      <protection locked="0"/>
    </xf>
    <xf numFmtId="0" fontId="20" fillId="0" borderId="40" xfId="2" applyFont="1" applyBorder="1" applyAlignment="1" applyProtection="1">
      <alignment horizontal="center" vertical="center" wrapText="1"/>
      <protection locked="0"/>
    </xf>
    <xf numFmtId="178" fontId="22" fillId="0" borderId="61" xfId="2" applyNumberFormat="1" applyFont="1" applyBorder="1" applyAlignment="1" applyProtection="1">
      <alignment horizontal="center" vertical="center" wrapText="1"/>
      <protection locked="0"/>
    </xf>
    <xf numFmtId="178" fontId="20" fillId="0" borderId="61" xfId="2" applyNumberFormat="1" applyFont="1" applyBorder="1" applyAlignment="1" applyProtection="1">
      <alignment horizontal="center" vertical="center" wrapText="1"/>
      <protection locked="0"/>
    </xf>
    <xf numFmtId="0" fontId="20" fillId="0" borderId="84" xfId="2" applyFont="1" applyBorder="1" applyAlignment="1" applyProtection="1">
      <alignment horizontal="center" vertical="center" wrapText="1"/>
      <protection locked="0"/>
    </xf>
    <xf numFmtId="181" fontId="15" fillId="0" borderId="5" xfId="2" applyNumberFormat="1" applyFont="1" applyBorder="1" applyAlignment="1" applyProtection="1">
      <alignment horizontal="center" vertical="center" wrapText="1"/>
      <protection locked="0"/>
    </xf>
    <xf numFmtId="0" fontId="15" fillId="0" borderId="40" xfId="1" applyFont="1" applyBorder="1" applyAlignment="1" applyProtection="1">
      <alignment horizontal="center" vertical="center" wrapText="1"/>
      <protection locked="0"/>
    </xf>
    <xf numFmtId="0" fontId="14" fillId="0" borderId="57" xfId="1" applyFont="1" applyBorder="1" applyAlignment="1" applyProtection="1">
      <alignment horizontal="center" vertical="center" wrapText="1"/>
      <protection locked="0"/>
    </xf>
    <xf numFmtId="57" fontId="15" fillId="0" borderId="0" xfId="2" applyNumberFormat="1" applyFont="1" applyAlignment="1" applyProtection="1">
      <alignment horizontal="center" vertical="center"/>
      <protection locked="0"/>
    </xf>
    <xf numFmtId="0" fontId="22" fillId="0" borderId="0" xfId="2" applyFont="1" applyAlignment="1" applyProtection="1">
      <alignment horizontal="center" vertical="center" wrapText="1"/>
      <protection locked="0"/>
    </xf>
    <xf numFmtId="0" fontId="26" fillId="0" borderId="0" xfId="2" applyFont="1" applyProtection="1">
      <alignment vertical="center"/>
      <protection locked="0"/>
    </xf>
    <xf numFmtId="57" fontId="15" fillId="0" borderId="0" xfId="2" applyNumberFormat="1" applyFont="1" applyProtection="1">
      <alignment vertical="center"/>
      <protection locked="0"/>
    </xf>
    <xf numFmtId="0" fontId="14" fillId="0" borderId="0" xfId="2" applyFont="1" applyAlignment="1" applyProtection="1">
      <alignment horizontal="center" vertical="center" wrapText="1"/>
      <protection locked="0"/>
    </xf>
    <xf numFmtId="0" fontId="22" fillId="0" borderId="122" xfId="1" applyFont="1" applyBorder="1" applyAlignment="1" applyProtection="1">
      <alignment horizontal="center" vertical="center" wrapText="1"/>
      <protection locked="0"/>
    </xf>
    <xf numFmtId="200" fontId="15" fillId="0" borderId="0" xfId="2" applyNumberFormat="1" applyFont="1" applyAlignment="1" applyProtection="1">
      <alignment horizontal="center" vertical="center"/>
      <protection locked="0"/>
    </xf>
    <xf numFmtId="0" fontId="20" fillId="0" borderId="0" xfId="2" applyFont="1" applyAlignment="1" applyProtection="1">
      <alignment horizontal="center" vertical="center" wrapText="1"/>
      <protection locked="0"/>
    </xf>
    <xf numFmtId="0" fontId="22" fillId="0" borderId="0" xfId="1" applyFont="1" applyAlignment="1" applyProtection="1">
      <alignment horizontal="center" vertical="center" wrapText="1"/>
      <protection locked="0"/>
    </xf>
    <xf numFmtId="1" fontId="15" fillId="0" borderId="81" xfId="2" applyNumberFormat="1" applyFont="1" applyBorder="1" applyAlignment="1" applyProtection="1">
      <alignment horizontal="center" vertical="center" wrapText="1"/>
      <protection locked="0"/>
    </xf>
    <xf numFmtId="191" fontId="15" fillId="0" borderId="39" xfId="1" applyNumberFormat="1" applyFont="1" applyBorder="1" applyAlignment="1">
      <alignment horizontal="center" vertical="center" wrapText="1"/>
    </xf>
    <xf numFmtId="186" fontId="15" fillId="0" borderId="40" xfId="1" applyNumberFormat="1" applyFont="1" applyBorder="1" applyAlignment="1">
      <alignment horizontal="center" vertical="center" wrapText="1"/>
    </xf>
    <xf numFmtId="205" fontId="15" fillId="0" borderId="47" xfId="1" applyNumberFormat="1" applyFont="1" applyBorder="1" applyAlignment="1">
      <alignment horizontal="center" vertical="center" wrapText="1"/>
    </xf>
    <xf numFmtId="206" fontId="15" fillId="0" borderId="47" xfId="1" applyNumberFormat="1" applyFont="1" applyBorder="1" applyAlignment="1">
      <alignment horizontal="center" vertical="center" wrapText="1"/>
    </xf>
    <xf numFmtId="1" fontId="14" fillId="0" borderId="57" xfId="0" applyNumberFormat="1" applyFont="1" applyBorder="1" applyAlignment="1">
      <alignment horizontal="center" vertical="center" wrapText="1"/>
    </xf>
    <xf numFmtId="4" fontId="15" fillId="0" borderId="47" xfId="0" applyNumberFormat="1" applyFont="1" applyBorder="1" applyAlignment="1">
      <alignment horizontal="center" vertical="center" wrapText="1"/>
    </xf>
    <xf numFmtId="176" fontId="15" fillId="0" borderId="5" xfId="0" applyNumberFormat="1" applyFont="1" applyBorder="1" applyAlignment="1">
      <alignment horizontal="center" vertical="center" wrapText="1"/>
    </xf>
    <xf numFmtId="1" fontId="15" fillId="0" borderId="34" xfId="0" applyNumberFormat="1" applyFont="1" applyBorder="1" applyAlignment="1">
      <alignment horizontal="center" vertical="center" wrapText="1"/>
    </xf>
    <xf numFmtId="177" fontId="17" fillId="0" borderId="5" xfId="1" applyNumberFormat="1" applyFont="1" applyBorder="1" applyAlignment="1">
      <alignment horizontal="center" vertical="center" wrapText="1"/>
    </xf>
    <xf numFmtId="49" fontId="17" fillId="0" borderId="34" xfId="1" applyNumberFormat="1" applyFont="1" applyBorder="1" applyAlignment="1">
      <alignment horizontal="center" vertical="center" wrapText="1"/>
    </xf>
    <xf numFmtId="2" fontId="15" fillId="0" borderId="74" xfId="1" applyNumberFormat="1" applyFont="1" applyBorder="1" applyAlignment="1">
      <alignment horizontal="center" vertical="center" wrapText="1"/>
    </xf>
    <xf numFmtId="176" fontId="15" fillId="0" borderId="123" xfId="1" applyNumberFormat="1" applyFont="1" applyBorder="1" applyAlignment="1">
      <alignment horizontal="center" vertical="center" wrapText="1"/>
    </xf>
    <xf numFmtId="182" fontId="15" fillId="0" borderId="61" xfId="1" applyNumberFormat="1" applyFont="1" applyBorder="1" applyAlignment="1">
      <alignment horizontal="center" vertical="center" wrapText="1"/>
    </xf>
    <xf numFmtId="1" fontId="15" fillId="0" borderId="84" xfId="1" applyNumberFormat="1" applyFont="1" applyBorder="1" applyAlignment="1">
      <alignment horizontal="center" vertical="center" wrapText="1"/>
    </xf>
    <xf numFmtId="178" fontId="15" fillId="0" borderId="40" xfId="1" applyNumberFormat="1" applyFont="1" applyBorder="1" applyAlignment="1">
      <alignment horizontal="center" vertical="center" wrapText="1"/>
    </xf>
    <xf numFmtId="0" fontId="15" fillId="0" borderId="61" xfId="1" applyFont="1" applyBorder="1" applyAlignment="1">
      <alignment horizontal="center" vertical="center"/>
    </xf>
    <xf numFmtId="178" fontId="15" fillId="0" borderId="84" xfId="1" applyNumberFormat="1" applyFont="1" applyBorder="1" applyAlignment="1">
      <alignment horizontal="center" vertical="center" wrapText="1"/>
    </xf>
    <xf numFmtId="181" fontId="15" fillId="0" borderId="84" xfId="1" applyNumberFormat="1" applyFont="1" applyBorder="1" applyAlignment="1">
      <alignment horizontal="center" vertical="center" wrapText="1"/>
    </xf>
    <xf numFmtId="177" fontId="15" fillId="0" borderId="43" xfId="1" applyNumberFormat="1" applyFont="1" applyBorder="1" applyAlignment="1">
      <alignment horizontal="center" vertical="center" wrapText="1"/>
    </xf>
    <xf numFmtId="0" fontId="15" fillId="0" borderId="5" xfId="1" applyFont="1" applyBorder="1" applyAlignment="1">
      <alignment horizontal="center" vertical="center"/>
    </xf>
    <xf numFmtId="192" fontId="15" fillId="0" borderId="39" xfId="1" applyNumberFormat="1" applyFont="1" applyBorder="1" applyAlignment="1">
      <alignment horizontal="center" vertical="center" wrapText="1"/>
    </xf>
    <xf numFmtId="2" fontId="15" fillId="0" borderId="98" xfId="1" applyNumberFormat="1" applyFont="1" applyBorder="1" applyAlignment="1">
      <alignment horizontal="center" vertical="center" wrapText="1"/>
    </xf>
    <xf numFmtId="188" fontId="15" fillId="0" borderId="50" xfId="1" applyNumberFormat="1" applyFont="1" applyBorder="1" applyAlignment="1">
      <alignment horizontal="center" vertical="center" wrapText="1"/>
    </xf>
    <xf numFmtId="193" fontId="15" fillId="0" borderId="95" xfId="1" applyNumberFormat="1" applyFont="1" applyBorder="1" applyAlignment="1">
      <alignment horizontal="center" vertical="center" wrapText="1"/>
    </xf>
    <xf numFmtId="176" fontId="14" fillId="0" borderId="5" xfId="1" applyNumberFormat="1" applyFont="1" applyBorder="1" applyAlignment="1">
      <alignment horizontal="center" vertical="center"/>
    </xf>
    <xf numFmtId="1" fontId="14" fillId="0" borderId="34" xfId="1" applyNumberFormat="1" applyFont="1" applyBorder="1" applyAlignment="1">
      <alignment horizontal="center" vertical="center" wrapText="1"/>
    </xf>
    <xf numFmtId="186" fontId="14" fillId="0" borderId="39" xfId="1" applyNumberFormat="1" applyFont="1" applyBorder="1" applyAlignment="1">
      <alignment horizontal="center" vertical="center" wrapText="1"/>
    </xf>
    <xf numFmtId="181" fontId="14" fillId="0" borderId="0" xfId="1" applyNumberFormat="1" applyFont="1" applyAlignment="1" applyProtection="1">
      <alignment vertical="center" wrapText="1"/>
      <protection locked="0"/>
    </xf>
    <xf numFmtId="2" fontId="14" fillId="0" borderId="124" xfId="1" applyNumberFormat="1" applyFont="1" applyBorder="1" applyAlignment="1">
      <alignment horizontal="center" vertical="center" wrapText="1"/>
    </xf>
    <xf numFmtId="178" fontId="14" fillId="0" borderId="34" xfId="1" applyNumberFormat="1" applyFont="1" applyBorder="1" applyAlignment="1">
      <alignment horizontal="center" vertical="center"/>
    </xf>
    <xf numFmtId="177" fontId="14" fillId="0" borderId="50" xfId="1" applyNumberFormat="1" applyFont="1" applyBorder="1" applyAlignment="1">
      <alignment horizontal="center" vertical="center"/>
    </xf>
    <xf numFmtId="178" fontId="14" fillId="0" borderId="34" xfId="1" applyNumberFormat="1" applyFont="1" applyBorder="1" applyAlignment="1">
      <alignment horizontal="center" vertical="center" wrapText="1"/>
    </xf>
    <xf numFmtId="178" fontId="14" fillId="0" borderId="0" xfId="1" applyNumberFormat="1" applyFont="1" applyAlignment="1" applyProtection="1">
      <alignment horizontal="center" vertical="center" wrapText="1"/>
      <protection locked="0"/>
    </xf>
    <xf numFmtId="176" fontId="14" fillId="0" borderId="84" xfId="1" applyNumberFormat="1" applyFont="1" applyBorder="1" applyAlignment="1">
      <alignment horizontal="center" vertical="center" wrapText="1"/>
    </xf>
    <xf numFmtId="2" fontId="14" fillId="0" borderId="125" xfId="1" applyNumberFormat="1" applyFont="1" applyBorder="1" applyAlignment="1">
      <alignment horizontal="center" vertical="center" wrapText="1"/>
    </xf>
    <xf numFmtId="190" fontId="14" fillId="0" borderId="50" xfId="1" applyNumberFormat="1" applyFont="1" applyBorder="1" applyAlignment="1">
      <alignment horizontal="center" vertical="center" wrapText="1"/>
    </xf>
    <xf numFmtId="181" fontId="14" fillId="0" borderId="95" xfId="1" applyNumberFormat="1" applyFont="1" applyBorder="1" applyAlignment="1">
      <alignment horizontal="center" vertical="center"/>
    </xf>
    <xf numFmtId="2" fontId="14" fillId="0" borderId="5" xfId="1" applyNumberFormat="1" applyFont="1" applyBorder="1" applyAlignment="1">
      <alignment horizontal="center" vertical="center"/>
    </xf>
    <xf numFmtId="0" fontId="14" fillId="0" borderId="34" xfId="1" applyFont="1" applyBorder="1" applyAlignment="1">
      <alignment horizontal="center" vertical="center"/>
    </xf>
    <xf numFmtId="180" fontId="14" fillId="0" borderId="50" xfId="1" applyNumberFormat="1" applyFont="1" applyBorder="1" applyAlignment="1">
      <alignment horizontal="center" vertical="center" wrapText="1"/>
    </xf>
    <xf numFmtId="2" fontId="14" fillId="0" borderId="50" xfId="1" applyNumberFormat="1" applyFont="1" applyBorder="1" applyAlignment="1">
      <alignment horizontal="center" vertical="center"/>
    </xf>
    <xf numFmtId="2" fontId="15" fillId="0" borderId="33" xfId="1" applyNumberFormat="1" applyFont="1" applyBorder="1" applyAlignment="1">
      <alignment horizontal="center" vertical="center" wrapText="1"/>
    </xf>
    <xf numFmtId="2" fontId="14" fillId="0" borderId="39" xfId="1" applyNumberFormat="1" applyFont="1" applyBorder="1" applyAlignment="1">
      <alignment horizontal="center" vertical="center" wrapText="1"/>
    </xf>
    <xf numFmtId="192" fontId="14" fillId="0" borderId="39" xfId="1" applyNumberFormat="1" applyFont="1" applyBorder="1" applyAlignment="1">
      <alignment horizontal="center" vertical="center"/>
    </xf>
    <xf numFmtId="190" fontId="15" fillId="0" borderId="95" xfId="1" applyNumberFormat="1" applyFont="1" applyBorder="1" applyAlignment="1">
      <alignment horizontal="center" vertical="center"/>
    </xf>
    <xf numFmtId="181" fontId="15" fillId="0" borderId="57" xfId="2" applyNumberFormat="1" applyFont="1" applyBorder="1" applyAlignment="1" applyProtection="1">
      <alignment horizontal="center" vertical="center" wrapText="1"/>
      <protection locked="0"/>
    </xf>
    <xf numFmtId="181" fontId="20" fillId="0" borderId="84" xfId="2" applyNumberFormat="1" applyFont="1" applyBorder="1" applyAlignment="1" applyProtection="1">
      <alignment horizontal="center" vertical="center" wrapText="1"/>
      <protection locked="0"/>
    </xf>
    <xf numFmtId="201" fontId="15" fillId="0" borderId="39" xfId="2" applyNumberFormat="1" applyFont="1" applyBorder="1" applyAlignment="1" applyProtection="1">
      <alignment horizontal="center" vertical="center" wrapText="1"/>
      <protection locked="0"/>
    </xf>
    <xf numFmtId="0" fontId="14" fillId="0" borderId="95" xfId="1" applyFont="1" applyBorder="1" applyAlignment="1" applyProtection="1">
      <alignment horizontal="center" vertical="center" wrapText="1"/>
      <protection locked="0"/>
    </xf>
    <xf numFmtId="0" fontId="15" fillId="0" borderId="52" xfId="2" applyFont="1" applyBorder="1" applyAlignment="1" applyProtection="1">
      <alignment horizontal="center" vertical="center" wrapText="1"/>
      <protection locked="0"/>
    </xf>
    <xf numFmtId="0" fontId="15" fillId="0" borderId="113" xfId="2" applyFont="1" applyBorder="1" applyAlignment="1" applyProtection="1">
      <alignment horizontal="center" vertical="center" wrapText="1"/>
      <protection locked="0"/>
    </xf>
    <xf numFmtId="0" fontId="15" fillId="0" borderId="126" xfId="2" applyFont="1" applyBorder="1" applyAlignment="1" applyProtection="1">
      <alignment horizontal="center" vertical="center" wrapText="1"/>
      <protection locked="0"/>
    </xf>
    <xf numFmtId="0" fontId="15" fillId="0" borderId="127" xfId="2" applyFont="1" applyBorder="1" applyAlignment="1" applyProtection="1">
      <alignment horizontal="center" vertical="center" wrapText="1"/>
      <protection locked="0"/>
    </xf>
    <xf numFmtId="0" fontId="15" fillId="0" borderId="30" xfId="2" applyFont="1" applyBorder="1" applyAlignment="1" applyProtection="1">
      <alignment vertical="center" wrapText="1"/>
      <protection locked="0"/>
    </xf>
    <xf numFmtId="186" fontId="15" fillId="0" borderId="0" xfId="2" applyNumberFormat="1" applyFont="1" applyAlignment="1" applyProtection="1">
      <alignment horizontal="center" vertical="center" wrapText="1"/>
      <protection locked="0"/>
    </xf>
    <xf numFmtId="0" fontId="24" fillId="0" borderId="0" xfId="1" applyFont="1" applyProtection="1">
      <alignment vertical="center"/>
      <protection locked="0"/>
    </xf>
    <xf numFmtId="0" fontId="15" fillId="0" borderId="119" xfId="2" applyFont="1" applyBorder="1" applyAlignment="1" applyProtection="1">
      <alignment horizontal="center" vertical="center" wrapText="1"/>
      <protection locked="0"/>
    </xf>
    <xf numFmtId="0" fontId="14" fillId="0" borderId="119" xfId="2" applyFont="1" applyBorder="1" applyAlignment="1" applyProtection="1">
      <alignment horizontal="center" vertical="center" wrapText="1"/>
      <protection locked="0"/>
    </xf>
    <xf numFmtId="0" fontId="14" fillId="0" borderId="122" xfId="1" applyFont="1" applyBorder="1" applyAlignment="1" applyProtection="1">
      <alignment horizontal="center" vertical="center" wrapText="1"/>
      <protection locked="0"/>
    </xf>
    <xf numFmtId="181" fontId="15" fillId="0" borderId="122" xfId="2" applyNumberFormat="1" applyFont="1" applyBorder="1" applyAlignment="1" applyProtection="1">
      <alignment horizontal="center" vertical="center" wrapText="1"/>
      <protection locked="0"/>
    </xf>
    <xf numFmtId="181" fontId="15" fillId="0" borderId="0" xfId="2" applyNumberFormat="1" applyFont="1" applyAlignment="1" applyProtection="1">
      <alignment horizontal="center" vertical="center" wrapText="1"/>
      <protection locked="0"/>
    </xf>
    <xf numFmtId="196" fontId="15" fillId="0" borderId="5" xfId="2" applyNumberFormat="1" applyFont="1" applyBorder="1" applyAlignment="1" applyProtection="1">
      <alignment horizontal="center" vertical="center" wrapText="1"/>
      <protection locked="0"/>
    </xf>
    <xf numFmtId="2" fontId="14" fillId="0" borderId="61" xfId="1" applyNumberFormat="1" applyFont="1" applyBorder="1" applyAlignment="1">
      <alignment horizontal="center" vertical="center" wrapText="1"/>
    </xf>
    <xf numFmtId="192" fontId="15" fillId="0" borderId="61" xfId="1" applyNumberFormat="1" applyFont="1" applyBorder="1" applyAlignment="1">
      <alignment horizontal="center" vertical="center"/>
    </xf>
    <xf numFmtId="0" fontId="14" fillId="0" borderId="0" xfId="1" applyFont="1" applyAlignment="1" applyProtection="1">
      <alignment horizontal="center" vertical="center" wrapText="1"/>
      <protection locked="0"/>
    </xf>
    <xf numFmtId="181" fontId="14" fillId="0" borderId="34" xfId="1" applyNumberFormat="1" applyFont="1" applyBorder="1" applyAlignment="1" applyProtection="1">
      <alignment horizontal="center" vertical="center" wrapText="1"/>
      <protection locked="0"/>
    </xf>
    <xf numFmtId="178" fontId="15" fillId="0" borderId="119" xfId="2" applyNumberFormat="1" applyFont="1" applyBorder="1" applyAlignment="1" applyProtection="1">
      <alignment horizontal="center" vertical="center" wrapText="1"/>
      <protection locked="0"/>
    </xf>
    <xf numFmtId="178" fontId="14" fillId="0" borderId="122" xfId="1" applyNumberFormat="1" applyFont="1" applyBorder="1" applyAlignment="1" applyProtection="1">
      <alignment horizontal="center" vertical="center" wrapText="1"/>
      <protection locked="0"/>
    </xf>
    <xf numFmtId="178" fontId="15" fillId="0" borderId="122" xfId="2" applyNumberFormat="1" applyFont="1" applyBorder="1" applyAlignment="1" applyProtection="1">
      <alignment horizontal="center" vertical="center" wrapText="1"/>
      <protection locked="0"/>
    </xf>
    <xf numFmtId="56" fontId="15" fillId="0" borderId="0" xfId="2" applyNumberFormat="1" applyFont="1" applyAlignment="1" applyProtection="1">
      <alignment horizontal="left" vertical="center"/>
      <protection locked="0"/>
    </xf>
    <xf numFmtId="178" fontId="15" fillId="0" borderId="0" xfId="2" applyNumberFormat="1" applyFont="1" applyAlignment="1" applyProtection="1">
      <alignment horizontal="center" vertical="center" wrapText="1"/>
      <protection locked="0"/>
    </xf>
    <xf numFmtId="0" fontId="3" fillId="0" borderId="0" xfId="1" applyFont="1" applyAlignment="1" applyProtection="1">
      <alignment horizontal="left" vertical="center"/>
      <protection locked="0"/>
    </xf>
    <xf numFmtId="0" fontId="15" fillId="0" borderId="114" xfId="2" applyFont="1" applyBorder="1" applyAlignment="1" applyProtection="1">
      <alignment horizontal="center" vertical="center"/>
      <protection locked="0"/>
    </xf>
    <xf numFmtId="0" fontId="15" fillId="0" borderId="122" xfId="2" applyFont="1" applyBorder="1" applyAlignment="1" applyProtection="1">
      <alignment horizontal="center" vertical="center" wrapText="1"/>
      <protection locked="0"/>
    </xf>
    <xf numFmtId="186" fontId="15" fillId="0" borderId="114" xfId="2" applyNumberFormat="1" applyFont="1" applyBorder="1" applyAlignment="1" applyProtection="1">
      <alignment horizontal="center" vertical="center" wrapText="1"/>
      <protection locked="0"/>
    </xf>
    <xf numFmtId="178" fontId="15" fillId="0" borderId="114" xfId="2" applyNumberFormat="1" applyFont="1" applyBorder="1" applyAlignment="1" applyProtection="1">
      <alignment horizontal="center" vertical="center" wrapText="1"/>
      <protection locked="0"/>
    </xf>
    <xf numFmtId="176" fontId="17" fillId="0" borderId="39" xfId="2" applyNumberFormat="1" applyFont="1" applyBorder="1" applyAlignment="1" applyProtection="1">
      <alignment horizontal="center" vertical="center" wrapText="1"/>
      <protection locked="0"/>
    </xf>
    <xf numFmtId="1" fontId="17" fillId="0" borderId="40" xfId="2" applyNumberFormat="1" applyFont="1" applyBorder="1" applyAlignment="1" applyProtection="1">
      <alignment horizontal="center" vertical="center" wrapText="1"/>
      <protection locked="0"/>
    </xf>
    <xf numFmtId="49" fontId="17" fillId="0" borderId="40" xfId="1" applyNumberFormat="1" applyFont="1" applyBorder="1" applyAlignment="1">
      <alignment horizontal="center" vertical="center" wrapText="1"/>
    </xf>
    <xf numFmtId="182" fontId="17" fillId="0" borderId="51" xfId="1" applyNumberFormat="1" applyFont="1" applyBorder="1" applyAlignment="1">
      <alignment horizontal="center" vertical="center" wrapText="1"/>
    </xf>
    <xf numFmtId="176" fontId="15" fillId="0" borderId="61" xfId="1" applyNumberFormat="1" applyFont="1" applyBorder="1" applyAlignment="1">
      <alignment horizontal="center" vertical="center"/>
    </xf>
    <xf numFmtId="1" fontId="15" fillId="0" borderId="84" xfId="1" applyNumberFormat="1" applyFont="1" applyBorder="1" applyAlignment="1">
      <alignment horizontal="center" vertical="center"/>
    </xf>
    <xf numFmtId="202" fontId="15" fillId="0" borderId="51" xfId="1" applyNumberFormat="1" applyFont="1" applyBorder="1" applyAlignment="1">
      <alignment horizontal="center" vertical="center" wrapText="1"/>
    </xf>
    <xf numFmtId="178" fontId="15" fillId="0" borderId="39" xfId="1" applyNumberFormat="1" applyFont="1" applyBorder="1" applyAlignment="1">
      <alignment horizontal="center" vertical="center" wrapText="1"/>
    </xf>
    <xf numFmtId="181" fontId="15" fillId="0" borderId="40" xfId="1" applyNumberFormat="1" applyFont="1" applyBorder="1" applyAlignment="1">
      <alignment horizontal="center" vertical="center" wrapText="1"/>
    </xf>
    <xf numFmtId="190" fontId="15" fillId="0" borderId="93" xfId="1" applyNumberFormat="1" applyFont="1" applyBorder="1" applyAlignment="1">
      <alignment horizontal="center" vertical="center" wrapText="1"/>
    </xf>
    <xf numFmtId="190" fontId="15" fillId="0" borderId="84" xfId="1" applyNumberFormat="1" applyFont="1" applyBorder="1" applyAlignment="1">
      <alignment horizontal="center" vertical="center" wrapText="1"/>
    </xf>
    <xf numFmtId="184" fontId="17" fillId="0" borderId="44" xfId="1" applyNumberFormat="1" applyFont="1" applyBorder="1" applyAlignment="1">
      <alignment horizontal="center" vertical="center"/>
    </xf>
    <xf numFmtId="186" fontId="17" fillId="0" borderId="92" xfId="1" applyNumberFormat="1" applyFont="1" applyBorder="1" applyAlignment="1">
      <alignment horizontal="center" vertical="center" wrapText="1"/>
    </xf>
    <xf numFmtId="190" fontId="17" fillId="0" borderId="92" xfId="1" applyNumberFormat="1" applyFont="1" applyBorder="1" applyAlignment="1">
      <alignment horizontal="center" vertical="center"/>
    </xf>
    <xf numFmtId="189" fontId="17" fillId="0" borderId="93" xfId="1" applyNumberFormat="1" applyFont="1" applyBorder="1" applyAlignment="1">
      <alignment horizontal="center" vertical="center" wrapText="1"/>
    </xf>
    <xf numFmtId="2" fontId="17" fillId="0" borderId="61" xfId="1" applyNumberFormat="1" applyFont="1" applyBorder="1" applyAlignment="1">
      <alignment horizontal="center" vertical="center" wrapText="1"/>
    </xf>
    <xf numFmtId="190" fontId="17" fillId="0" borderId="61" xfId="1" applyNumberFormat="1" applyFont="1" applyBorder="1" applyAlignment="1">
      <alignment horizontal="center" vertical="center" wrapText="1"/>
    </xf>
    <xf numFmtId="189" fontId="17" fillId="0" borderId="84" xfId="1" applyNumberFormat="1" applyFont="1" applyBorder="1" applyAlignment="1">
      <alignment horizontal="center" vertical="center" wrapText="1"/>
    </xf>
    <xf numFmtId="0" fontId="17" fillId="0" borderId="134" xfId="1" applyFont="1" applyBorder="1" applyAlignment="1">
      <alignment horizontal="center" vertical="center" wrapText="1"/>
    </xf>
    <xf numFmtId="0" fontId="17" fillId="0" borderId="134" xfId="1" applyFont="1" applyBorder="1" applyAlignment="1">
      <alignment horizontal="center" vertical="center"/>
    </xf>
    <xf numFmtId="176" fontId="17" fillId="0" borderId="135" xfId="1" applyNumberFormat="1" applyFont="1" applyBorder="1" applyAlignment="1">
      <alignment horizontal="center" vertical="center"/>
    </xf>
    <xf numFmtId="190" fontId="14" fillId="0" borderId="34" xfId="1" applyNumberFormat="1" applyFont="1" applyBorder="1" applyAlignment="1">
      <alignment horizontal="center" vertical="center" wrapText="1"/>
    </xf>
    <xf numFmtId="180" fontId="14" fillId="0" borderId="39" xfId="1" applyNumberFormat="1" applyFont="1" applyBorder="1" applyAlignment="1">
      <alignment horizontal="center" vertical="center" wrapText="1"/>
    </xf>
    <xf numFmtId="2" fontId="14" fillId="0" borderId="39" xfId="1" applyNumberFormat="1" applyFont="1" applyBorder="1" applyAlignment="1">
      <alignment horizontal="center" vertical="center"/>
    </xf>
    <xf numFmtId="186" fontId="14" fillId="0" borderId="92" xfId="1" applyNumberFormat="1" applyFont="1" applyBorder="1" applyAlignment="1">
      <alignment horizontal="center" vertical="center" wrapText="1"/>
    </xf>
    <xf numFmtId="0" fontId="14" fillId="0" borderId="84" xfId="1" applyFont="1" applyBorder="1" applyAlignment="1">
      <alignment horizontal="center" vertical="center"/>
    </xf>
    <xf numFmtId="186" fontId="15" fillId="0" borderId="92" xfId="2" applyNumberFormat="1" applyFont="1" applyBorder="1" applyAlignment="1" applyProtection="1">
      <alignment horizontal="center" vertical="center" wrapText="1"/>
      <protection locked="0"/>
    </xf>
    <xf numFmtId="192" fontId="15" fillId="0" borderId="92" xfId="2" applyNumberFormat="1" applyFont="1" applyBorder="1" applyAlignment="1" applyProtection="1">
      <alignment horizontal="center" vertical="center" wrapText="1"/>
      <protection locked="0"/>
    </xf>
    <xf numFmtId="186" fontId="15" fillId="0" borderId="75" xfId="2" applyNumberFormat="1" applyFont="1" applyBorder="1" applyAlignment="1" applyProtection="1">
      <alignment horizontal="center" vertical="center" wrapText="1"/>
      <protection locked="0"/>
    </xf>
    <xf numFmtId="190" fontId="15" fillId="0" borderId="75" xfId="2" applyNumberFormat="1" applyFont="1" applyBorder="1" applyAlignment="1" applyProtection="1">
      <alignment horizontal="center" vertical="center" wrapText="1"/>
      <protection locked="0"/>
    </xf>
    <xf numFmtId="189" fontId="15" fillId="0" borderId="76" xfId="2" applyNumberFormat="1" applyFont="1" applyBorder="1" applyAlignment="1" applyProtection="1">
      <alignment horizontal="center" vertical="center" wrapText="1"/>
      <protection locked="0"/>
    </xf>
    <xf numFmtId="186" fontId="15" fillId="0" borderId="80" xfId="2" applyNumberFormat="1" applyFont="1" applyBorder="1" applyAlignment="1" applyProtection="1">
      <alignment horizontal="center" vertical="center" wrapText="1"/>
      <protection locked="0"/>
    </xf>
    <xf numFmtId="0" fontId="15" fillId="0" borderId="76" xfId="2" applyFont="1" applyBorder="1" applyAlignment="1" applyProtection="1">
      <alignment horizontal="center" vertical="center"/>
      <protection locked="0"/>
    </xf>
    <xf numFmtId="203" fontId="15" fillId="0" borderId="39" xfId="2" applyNumberFormat="1" applyFont="1" applyBorder="1" applyAlignment="1" applyProtection="1">
      <alignment horizontal="center" vertical="center" wrapText="1"/>
      <protection locked="0"/>
    </xf>
    <xf numFmtId="181" fontId="14" fillId="0" borderId="54" xfId="2" applyNumberFormat="1" applyFont="1" applyBorder="1" applyAlignment="1" applyProtection="1">
      <alignment horizontal="center" vertical="center" wrapText="1"/>
      <protection locked="0"/>
    </xf>
    <xf numFmtId="181" fontId="15" fillId="0" borderId="39" xfId="2" applyNumberFormat="1" applyFont="1" applyBorder="1" applyAlignment="1" applyProtection="1">
      <alignment horizontal="center" vertical="center" wrapText="1"/>
      <protection locked="0"/>
    </xf>
    <xf numFmtId="0" fontId="2" fillId="0" borderId="0" xfId="1" applyProtection="1">
      <alignment vertical="center"/>
      <protection locked="0"/>
    </xf>
    <xf numFmtId="0" fontId="14" fillId="0" borderId="113" xfId="2" applyFont="1" applyBorder="1" applyAlignment="1" applyProtection="1">
      <alignment horizontal="center" vertical="center" wrapText="1"/>
      <protection locked="0"/>
    </xf>
    <xf numFmtId="0" fontId="14" fillId="0" borderId="127" xfId="2" applyFont="1" applyBorder="1" applyAlignment="1" applyProtection="1">
      <alignment horizontal="center" vertical="center" wrapText="1"/>
      <protection locked="0"/>
    </xf>
    <xf numFmtId="0" fontId="19" fillId="0" borderId="0" xfId="2" applyFont="1" applyAlignment="1" applyProtection="1">
      <alignment horizontal="left" vertical="center"/>
      <protection locked="0"/>
    </xf>
    <xf numFmtId="200" fontId="15" fillId="0" borderId="0" xfId="2" applyNumberFormat="1" applyFont="1" applyAlignment="1" applyProtection="1">
      <alignment horizontal="left" vertical="center"/>
      <protection locked="0"/>
    </xf>
    <xf numFmtId="0" fontId="15" fillId="0" borderId="0" xfId="2" applyFont="1" applyAlignment="1" applyProtection="1">
      <alignment horizontal="left" vertical="center" wrapText="1"/>
      <protection locked="0"/>
    </xf>
    <xf numFmtId="176" fontId="14" fillId="0" borderId="34" xfId="10" applyNumberFormat="1" applyFont="1" applyBorder="1" applyAlignment="1">
      <alignment horizontal="center" vertical="center" wrapText="1"/>
    </xf>
    <xf numFmtId="190" fontId="15" fillId="0" borderId="5" xfId="1" applyNumberFormat="1" applyFont="1" applyBorder="1" applyAlignment="1">
      <alignment horizontal="center" vertical="center"/>
    </xf>
    <xf numFmtId="4" fontId="14" fillId="0" borderId="92" xfId="1" applyNumberFormat="1" applyFont="1" applyBorder="1" applyAlignment="1">
      <alignment horizontal="center" vertical="center"/>
    </xf>
    <xf numFmtId="206" fontId="15" fillId="0" borderId="5" xfId="9" applyNumberFormat="1" applyFont="1" applyBorder="1" applyAlignment="1">
      <alignment horizontal="center" vertical="center" wrapText="1"/>
    </xf>
    <xf numFmtId="1" fontId="14" fillId="0" borderId="34" xfId="10" applyNumberFormat="1" applyFont="1" applyBorder="1" applyAlignment="1">
      <alignment horizontal="center" vertical="center" wrapText="1"/>
    </xf>
    <xf numFmtId="176" fontId="15" fillId="0" borderId="70" xfId="2" applyNumberFormat="1" applyFont="1" applyBorder="1" applyAlignment="1" applyProtection="1">
      <alignment horizontal="center" vertical="center" wrapText="1"/>
      <protection locked="0"/>
    </xf>
    <xf numFmtId="180" fontId="15" fillId="0" borderId="47" xfId="2" applyNumberFormat="1" applyFont="1" applyBorder="1" applyAlignment="1" applyProtection="1">
      <alignment horizontal="center" vertical="center" wrapText="1"/>
      <protection locked="0"/>
    </xf>
    <xf numFmtId="2" fontId="15" fillId="0" borderId="57" xfId="2" applyNumberFormat="1" applyFont="1" applyBorder="1" applyAlignment="1" applyProtection="1">
      <alignment horizontal="center" vertical="center"/>
      <protection locked="0"/>
    </xf>
    <xf numFmtId="0" fontId="15" fillId="2" borderId="39" xfId="2" applyFont="1" applyFill="1" applyBorder="1" applyAlignment="1" applyProtection="1">
      <alignment horizontal="center" vertical="center"/>
      <protection locked="0"/>
    </xf>
    <xf numFmtId="0" fontId="15" fillId="2" borderId="39" xfId="2" applyFont="1" applyFill="1" applyBorder="1" applyAlignment="1" applyProtection="1">
      <alignment horizontal="center" vertical="center" wrapText="1"/>
      <protection locked="0"/>
    </xf>
    <xf numFmtId="2" fontId="15" fillId="2" borderId="39" xfId="2" applyNumberFormat="1" applyFont="1" applyFill="1" applyBorder="1" applyAlignment="1" applyProtection="1">
      <alignment horizontal="center" vertical="center" wrapText="1"/>
      <protection locked="0"/>
    </xf>
    <xf numFmtId="176" fontId="15" fillId="2" borderId="40" xfId="2" applyNumberFormat="1" applyFont="1" applyFill="1" applyBorder="1" applyAlignment="1" applyProtection="1">
      <alignment horizontal="center" vertical="center" wrapText="1"/>
      <protection locked="0"/>
    </xf>
    <xf numFmtId="0" fontId="15" fillId="2" borderId="47" xfId="2" applyFont="1" applyFill="1" applyBorder="1" applyAlignment="1" applyProtection="1">
      <alignment horizontal="center" vertical="center"/>
      <protection locked="0"/>
    </xf>
    <xf numFmtId="0" fontId="15" fillId="2" borderId="47" xfId="2" applyFont="1" applyFill="1" applyBorder="1" applyAlignment="1" applyProtection="1">
      <alignment horizontal="center" vertical="center" wrapText="1"/>
      <protection locked="0"/>
    </xf>
    <xf numFmtId="2" fontId="15" fillId="2" borderId="47" xfId="2" applyNumberFormat="1" applyFont="1" applyFill="1" applyBorder="1" applyAlignment="1" applyProtection="1">
      <alignment horizontal="center" vertical="center" wrapText="1"/>
      <protection locked="0"/>
    </xf>
    <xf numFmtId="176" fontId="15" fillId="2" borderId="57" xfId="2" applyNumberFormat="1" applyFont="1" applyFill="1" applyBorder="1" applyAlignment="1" applyProtection="1">
      <alignment horizontal="center" vertical="center"/>
      <protection locked="0"/>
    </xf>
    <xf numFmtId="0" fontId="15" fillId="2" borderId="35" xfId="2" applyFont="1" applyFill="1" applyBorder="1" applyAlignment="1" applyProtection="1">
      <alignment horizontal="center" vertical="center"/>
      <protection locked="0"/>
    </xf>
    <xf numFmtId="0" fontId="15" fillId="2" borderId="36" xfId="2" applyFont="1" applyFill="1" applyBorder="1" applyAlignment="1" applyProtection="1">
      <alignment horizontal="center" vertical="center"/>
      <protection locked="0"/>
    </xf>
    <xf numFmtId="0" fontId="15" fillId="2" borderId="6" xfId="2" applyFont="1" applyFill="1" applyBorder="1" applyAlignment="1" applyProtection="1">
      <alignment horizontal="center" vertical="center"/>
      <protection locked="0"/>
    </xf>
    <xf numFmtId="0" fontId="15" fillId="2" borderId="37" xfId="2" applyFont="1" applyFill="1" applyBorder="1" applyAlignment="1" applyProtection="1">
      <alignment horizontal="center" vertical="center"/>
      <protection locked="0"/>
    </xf>
    <xf numFmtId="0" fontId="15" fillId="2" borderId="10" xfId="2" applyFont="1" applyFill="1" applyBorder="1" applyAlignment="1" applyProtection="1">
      <alignment horizontal="center" vertical="center"/>
      <protection locked="0"/>
    </xf>
    <xf numFmtId="0" fontId="15" fillId="2" borderId="46" xfId="2" applyFont="1" applyFill="1" applyBorder="1" applyAlignment="1" applyProtection="1">
      <alignment horizontal="center" vertical="center"/>
      <protection locked="0"/>
    </xf>
    <xf numFmtId="0" fontId="15" fillId="2" borderId="38" xfId="2" applyFont="1" applyFill="1" applyBorder="1" applyAlignment="1" applyProtection="1">
      <alignment horizontal="center" vertical="center" wrapText="1"/>
      <protection locked="0"/>
    </xf>
    <xf numFmtId="0" fontId="15" fillId="2" borderId="36" xfId="2" applyFont="1" applyFill="1" applyBorder="1" applyAlignment="1" applyProtection="1">
      <alignment horizontal="center" vertical="center" wrapText="1"/>
      <protection locked="0"/>
    </xf>
    <xf numFmtId="57" fontId="15" fillId="2" borderId="38" xfId="2" applyNumberFormat="1" applyFont="1" applyFill="1" applyBorder="1" applyAlignment="1" applyProtection="1">
      <alignment horizontal="center" vertical="center"/>
      <protection locked="0"/>
    </xf>
    <xf numFmtId="57" fontId="15" fillId="2" borderId="36" xfId="2" applyNumberFormat="1" applyFont="1" applyFill="1" applyBorder="1" applyAlignment="1" applyProtection="1">
      <alignment horizontal="center" vertical="center"/>
      <protection locked="0"/>
    </xf>
    <xf numFmtId="0" fontId="15" fillId="2" borderId="55" xfId="2" applyFont="1" applyFill="1" applyBorder="1" applyAlignment="1" applyProtection="1">
      <alignment horizontal="center" vertical="center"/>
      <protection locked="0"/>
    </xf>
    <xf numFmtId="0" fontId="15" fillId="2" borderId="56" xfId="2" applyFont="1" applyFill="1" applyBorder="1" applyAlignment="1" applyProtection="1">
      <alignment horizontal="center" vertical="center"/>
      <protection locked="0"/>
    </xf>
    <xf numFmtId="0" fontId="15" fillId="2" borderId="10" xfId="2" applyFont="1" applyFill="1" applyBorder="1" applyAlignment="1" applyProtection="1">
      <alignment horizontal="center" vertical="center" wrapText="1"/>
      <protection locked="0"/>
    </xf>
    <xf numFmtId="0" fontId="15" fillId="2" borderId="46" xfId="2" applyFont="1" applyFill="1" applyBorder="1" applyAlignment="1" applyProtection="1">
      <alignment horizontal="center" vertical="center" wrapText="1"/>
      <protection locked="0"/>
    </xf>
    <xf numFmtId="57" fontId="15" fillId="2" borderId="10" xfId="2" applyNumberFormat="1" applyFont="1" applyFill="1" applyBorder="1" applyAlignment="1" applyProtection="1">
      <alignment horizontal="center" vertical="center"/>
      <protection locked="0"/>
    </xf>
    <xf numFmtId="57" fontId="15" fillId="2" borderId="46" xfId="2" applyNumberFormat="1" applyFont="1" applyFill="1" applyBorder="1" applyAlignment="1" applyProtection="1">
      <alignment horizontal="center" vertical="center"/>
      <protection locked="0"/>
    </xf>
    <xf numFmtId="0" fontId="15" fillId="0" borderId="35" xfId="2" applyFont="1" applyBorder="1" applyAlignment="1" applyProtection="1">
      <alignment horizontal="center" vertical="center"/>
      <protection locked="0"/>
    </xf>
    <xf numFmtId="0" fontId="15" fillId="0" borderId="36" xfId="2" applyFont="1" applyBorder="1" applyAlignment="1" applyProtection="1">
      <alignment horizontal="center" vertical="center"/>
      <protection locked="0"/>
    </xf>
    <xf numFmtId="0" fontId="15" fillId="0" borderId="6" xfId="2" applyFont="1" applyBorder="1" applyAlignment="1" applyProtection="1">
      <alignment horizontal="center" vertical="center"/>
      <protection locked="0"/>
    </xf>
    <xf numFmtId="0" fontId="15" fillId="0" borderId="37" xfId="2" applyFont="1" applyBorder="1" applyAlignment="1" applyProtection="1">
      <alignment horizontal="center" vertical="center"/>
      <protection locked="0"/>
    </xf>
    <xf numFmtId="0" fontId="15" fillId="0" borderId="10" xfId="2" applyFont="1" applyBorder="1" applyAlignment="1" applyProtection="1">
      <alignment horizontal="center" vertical="center"/>
      <protection locked="0"/>
    </xf>
    <xf numFmtId="0" fontId="15" fillId="0" borderId="46" xfId="2" applyFont="1" applyBorder="1" applyAlignment="1" applyProtection="1">
      <alignment horizontal="center" vertical="center"/>
      <protection locked="0"/>
    </xf>
    <xf numFmtId="0" fontId="15" fillId="0" borderId="38" xfId="2" applyFont="1" applyBorder="1" applyAlignment="1" applyProtection="1">
      <alignment horizontal="center" vertical="center" wrapText="1"/>
      <protection locked="0"/>
    </xf>
    <xf numFmtId="0" fontId="15" fillId="0" borderId="36" xfId="2" applyFont="1" applyBorder="1" applyAlignment="1" applyProtection="1">
      <alignment horizontal="center" vertical="center" wrapText="1"/>
      <protection locked="0"/>
    </xf>
    <xf numFmtId="57" fontId="15" fillId="0" borderId="38" xfId="2" applyNumberFormat="1" applyFont="1" applyBorder="1" applyAlignment="1" applyProtection="1">
      <alignment horizontal="center" vertical="center"/>
      <protection locked="0"/>
    </xf>
    <xf numFmtId="57" fontId="15" fillId="0" borderId="36" xfId="2" applyNumberFormat="1" applyFont="1" applyBorder="1" applyAlignment="1" applyProtection="1">
      <alignment horizontal="center" vertical="center"/>
      <protection locked="0"/>
    </xf>
    <xf numFmtId="0" fontId="15" fillId="0" borderId="55" xfId="2" applyFont="1" applyBorder="1" applyAlignment="1" applyProtection="1">
      <alignment horizontal="center" vertical="center"/>
      <protection locked="0"/>
    </xf>
    <xf numFmtId="0" fontId="15" fillId="0" borderId="56" xfId="2" applyFont="1" applyBorder="1" applyAlignment="1" applyProtection="1">
      <alignment horizontal="center" vertical="center"/>
      <protection locked="0"/>
    </xf>
    <xf numFmtId="0" fontId="15" fillId="0" borderId="10" xfId="2" applyFont="1" applyBorder="1" applyAlignment="1" applyProtection="1">
      <alignment horizontal="center" vertical="center" wrapText="1"/>
      <protection locked="0"/>
    </xf>
    <xf numFmtId="0" fontId="15" fillId="0" borderId="46" xfId="2" applyFont="1" applyBorder="1" applyAlignment="1" applyProtection="1">
      <alignment horizontal="center" vertical="center" wrapText="1"/>
      <protection locked="0"/>
    </xf>
    <xf numFmtId="57" fontId="15" fillId="0" borderId="10" xfId="2" applyNumberFormat="1" applyFont="1" applyBorder="1" applyAlignment="1" applyProtection="1">
      <alignment horizontal="center" vertical="center"/>
      <protection locked="0"/>
    </xf>
    <xf numFmtId="57" fontId="15" fillId="0" borderId="46" xfId="2" applyNumberFormat="1" applyFont="1" applyBorder="1" applyAlignment="1" applyProtection="1">
      <alignment horizontal="center" vertical="center"/>
      <protection locked="0"/>
    </xf>
    <xf numFmtId="0" fontId="15" fillId="0" borderId="31" xfId="2" applyFont="1" applyBorder="1" applyAlignment="1">
      <alignment horizontal="center" vertical="center"/>
    </xf>
    <xf numFmtId="0" fontId="15" fillId="0" borderId="32" xfId="2" applyFont="1" applyBorder="1" applyAlignment="1">
      <alignment horizontal="center" vertical="center"/>
    </xf>
    <xf numFmtId="0" fontId="15" fillId="0" borderId="33" xfId="2" applyFont="1" applyBorder="1" applyAlignment="1" applyProtection="1">
      <alignment horizontal="center" vertical="center"/>
      <protection locked="0"/>
    </xf>
    <xf numFmtId="0" fontId="15" fillId="0" borderId="32" xfId="2" applyFont="1" applyBorder="1" applyAlignment="1" applyProtection="1">
      <alignment horizontal="center" vertical="center"/>
      <protection locked="0"/>
    </xf>
    <xf numFmtId="0" fontId="15" fillId="0" borderId="33" xfId="2" applyFont="1" applyBorder="1" applyAlignment="1" applyProtection="1">
      <alignment horizontal="center" vertical="center" wrapText="1"/>
      <protection locked="0"/>
    </xf>
    <xf numFmtId="0" fontId="15" fillId="0" borderId="32" xfId="2" applyFont="1" applyBorder="1" applyAlignment="1" applyProtection="1">
      <alignment horizontal="center" vertical="center" wrapText="1"/>
      <protection locked="0"/>
    </xf>
    <xf numFmtId="57" fontId="15" fillId="0" borderId="33" xfId="2" applyNumberFormat="1" applyFont="1" applyBorder="1" applyAlignment="1" applyProtection="1">
      <alignment horizontal="center" vertical="center"/>
      <protection locked="0"/>
    </xf>
    <xf numFmtId="57" fontId="15" fillId="0" borderId="32" xfId="2" applyNumberFormat="1" applyFont="1" applyBorder="1" applyAlignment="1" applyProtection="1">
      <alignment horizontal="center" vertical="center"/>
      <protection locked="0"/>
    </xf>
    <xf numFmtId="0" fontId="15" fillId="0" borderId="8" xfId="2" applyFont="1" applyBorder="1" applyAlignment="1" applyProtection="1">
      <alignment horizontal="center" vertical="center"/>
      <protection locked="0"/>
    </xf>
    <xf numFmtId="0" fontId="15" fillId="0" borderId="42" xfId="2" applyFont="1" applyBorder="1" applyAlignment="1" applyProtection="1">
      <alignment horizontal="center" vertical="center"/>
      <protection locked="0"/>
    </xf>
    <xf numFmtId="0" fontId="17" fillId="0" borderId="38" xfId="2" applyFont="1" applyBorder="1" applyAlignment="1" applyProtection="1">
      <alignment horizontal="center" vertical="center"/>
      <protection locked="0"/>
    </xf>
    <xf numFmtId="0" fontId="17" fillId="0" borderId="36" xfId="2" applyFont="1" applyBorder="1" applyAlignment="1" applyProtection="1">
      <alignment horizontal="center" vertical="center"/>
      <protection locked="0"/>
    </xf>
    <xf numFmtId="57" fontId="17" fillId="0" borderId="38" xfId="2" applyNumberFormat="1" applyFont="1" applyBorder="1" applyAlignment="1" applyProtection="1">
      <alignment horizontal="center" vertical="center"/>
      <protection locked="0"/>
    </xf>
    <xf numFmtId="57" fontId="17" fillId="0" borderId="36" xfId="2" applyNumberFormat="1" applyFont="1" applyBorder="1" applyAlignment="1" applyProtection="1">
      <alignment horizontal="center" vertical="center"/>
      <protection locked="0"/>
    </xf>
    <xf numFmtId="0" fontId="15" fillId="0" borderId="58" xfId="2" applyFont="1" applyBorder="1" applyAlignment="1" applyProtection="1">
      <alignment horizontal="center" vertical="center"/>
      <protection locked="0"/>
    </xf>
    <xf numFmtId="0" fontId="15" fillId="0" borderId="53" xfId="2" applyFont="1" applyBorder="1" applyAlignment="1" applyProtection="1">
      <alignment horizontal="center" vertical="center"/>
      <protection locked="0"/>
    </xf>
    <xf numFmtId="0" fontId="17" fillId="0" borderId="52" xfId="2" applyFont="1" applyBorder="1" applyAlignment="1" applyProtection="1">
      <alignment horizontal="center" vertical="center"/>
      <protection locked="0"/>
    </xf>
    <xf numFmtId="0" fontId="17" fillId="0" borderId="53" xfId="2" applyFont="1" applyBorder="1" applyAlignment="1" applyProtection="1">
      <alignment horizontal="center" vertical="center"/>
      <protection locked="0"/>
    </xf>
    <xf numFmtId="57" fontId="17" fillId="0" borderId="52" xfId="2" applyNumberFormat="1" applyFont="1" applyBorder="1" applyAlignment="1" applyProtection="1">
      <alignment horizontal="center" vertical="center"/>
      <protection locked="0"/>
    </xf>
    <xf numFmtId="57" fontId="17" fillId="0" borderId="53" xfId="2" applyNumberFormat="1" applyFont="1" applyBorder="1" applyAlignment="1" applyProtection="1">
      <alignment horizontal="center" vertical="center"/>
      <protection locked="0"/>
    </xf>
    <xf numFmtId="0" fontId="17" fillId="0" borderId="86" xfId="2" applyFont="1" applyBorder="1" applyAlignment="1" applyProtection="1">
      <alignment horizontal="center" vertical="center"/>
      <protection locked="0"/>
    </xf>
    <xf numFmtId="0" fontId="17" fillId="0" borderId="83" xfId="2" applyFont="1" applyBorder="1" applyAlignment="1" applyProtection="1">
      <alignment horizontal="center" vertical="center"/>
      <protection locked="0"/>
    </xf>
    <xf numFmtId="57" fontId="17" fillId="0" borderId="60" xfId="2" applyNumberFormat="1" applyFont="1" applyBorder="1" applyAlignment="1" applyProtection="1">
      <alignment horizontal="center" vertical="center"/>
      <protection locked="0"/>
    </xf>
    <xf numFmtId="57" fontId="17" fillId="0" borderId="56" xfId="2" applyNumberFormat="1" applyFont="1" applyBorder="1" applyAlignment="1" applyProtection="1">
      <alignment horizontal="center" vertical="center"/>
      <protection locked="0"/>
    </xf>
    <xf numFmtId="57" fontId="17" fillId="0" borderId="6" xfId="2" applyNumberFormat="1" applyFont="1" applyBorder="1" applyAlignment="1" applyProtection="1">
      <alignment horizontal="center" vertical="center"/>
      <protection locked="0"/>
    </xf>
    <xf numFmtId="57" fontId="17" fillId="0" borderId="37" xfId="2" applyNumberFormat="1" applyFont="1" applyBorder="1" applyAlignment="1" applyProtection="1">
      <alignment horizontal="center" vertical="center"/>
      <protection locked="0"/>
    </xf>
    <xf numFmtId="57" fontId="17" fillId="0" borderId="86" xfId="2" applyNumberFormat="1" applyFont="1" applyBorder="1" applyAlignment="1" applyProtection="1">
      <alignment horizontal="center" vertical="center"/>
      <protection locked="0"/>
    </xf>
    <xf numFmtId="57" fontId="17" fillId="0" borderId="148" xfId="2" applyNumberFormat="1" applyFont="1" applyBorder="1" applyAlignment="1" applyProtection="1">
      <alignment horizontal="center" vertical="center"/>
      <protection locked="0"/>
    </xf>
    <xf numFmtId="185" fontId="15" fillId="0" borderId="69" xfId="2" applyNumberFormat="1" applyFont="1" applyBorder="1" applyAlignment="1" applyProtection="1">
      <alignment horizontal="center" vertical="center"/>
      <protection locked="0"/>
    </xf>
    <xf numFmtId="185" fontId="15" fillId="0" borderId="68" xfId="2" applyNumberFormat="1" applyFont="1" applyBorder="1" applyAlignment="1" applyProtection="1">
      <alignment horizontal="center" vertical="center"/>
      <protection locked="0"/>
    </xf>
    <xf numFmtId="57" fontId="17" fillId="0" borderId="83" xfId="2" applyNumberFormat="1" applyFont="1" applyBorder="1" applyAlignment="1" applyProtection="1">
      <alignment horizontal="center" vertical="center"/>
      <protection locked="0"/>
    </xf>
    <xf numFmtId="0" fontId="15" fillId="0" borderId="52" xfId="2" applyFont="1" applyBorder="1" applyAlignment="1" applyProtection="1">
      <alignment horizontal="center" vertical="center"/>
      <protection locked="0"/>
    </xf>
    <xf numFmtId="0" fontId="2" fillId="0" borderId="53" xfId="1" applyBorder="1" applyAlignment="1">
      <alignment horizontal="center" vertical="center"/>
    </xf>
    <xf numFmtId="0" fontId="15" fillId="0" borderId="38" xfId="2" applyFont="1" applyBorder="1" applyAlignment="1" applyProtection="1">
      <alignment horizontal="center" vertical="center"/>
      <protection locked="0"/>
    </xf>
    <xf numFmtId="0" fontId="15" fillId="0" borderId="60" xfId="2" applyFont="1" applyBorder="1" applyAlignment="1" applyProtection="1">
      <alignment horizontal="center" vertical="center"/>
      <protection locked="0"/>
    </xf>
    <xf numFmtId="0" fontId="15" fillId="0" borderId="58" xfId="2" applyFont="1" applyBorder="1" applyAlignment="1">
      <alignment horizontal="center" vertical="center"/>
    </xf>
    <xf numFmtId="0" fontId="15" fillId="0" borderId="53" xfId="2" applyFont="1" applyBorder="1" applyAlignment="1">
      <alignment horizontal="center" vertical="center"/>
    </xf>
    <xf numFmtId="0" fontId="15" fillId="0" borderId="62" xfId="2" applyFont="1" applyBorder="1" applyAlignment="1" applyProtection="1">
      <alignment horizontal="center" vertical="center"/>
      <protection locked="0"/>
    </xf>
    <xf numFmtId="0" fontId="15" fillId="0" borderId="63" xfId="2" applyFont="1" applyBorder="1" applyAlignment="1" applyProtection="1">
      <alignment horizontal="center" vertical="center"/>
      <protection locked="0"/>
    </xf>
    <xf numFmtId="0" fontId="15" fillId="0" borderId="0" xfId="2" applyFont="1" applyAlignment="1" applyProtection="1">
      <alignment horizontal="center" vertical="center"/>
      <protection locked="0"/>
    </xf>
    <xf numFmtId="0" fontId="15" fillId="0" borderId="64" xfId="2" applyFont="1" applyBorder="1" applyAlignment="1" applyProtection="1">
      <alignment horizontal="center" vertical="center"/>
      <protection locked="0"/>
    </xf>
    <xf numFmtId="185" fontId="15" fillId="0" borderId="64" xfId="2" applyNumberFormat="1" applyFont="1" applyBorder="1" applyAlignment="1" applyProtection="1">
      <alignment horizontal="center" vertical="center"/>
      <protection locked="0"/>
    </xf>
    <xf numFmtId="185" fontId="15" fillId="0" borderId="63" xfId="2" applyNumberFormat="1" applyFont="1" applyBorder="1" applyAlignment="1" applyProtection="1">
      <alignment horizontal="center" vertical="center"/>
      <protection locked="0"/>
    </xf>
    <xf numFmtId="0" fontId="15" fillId="0" borderId="67" xfId="2" applyFont="1" applyBorder="1" applyAlignment="1" applyProtection="1">
      <alignment horizontal="center" vertical="center"/>
      <protection locked="0"/>
    </xf>
    <xf numFmtId="0" fontId="15" fillId="0" borderId="68" xfId="2" applyFont="1" applyBorder="1" applyAlignment="1" applyProtection="1">
      <alignment horizontal="center" vertical="center"/>
      <protection locked="0"/>
    </xf>
    <xf numFmtId="0" fontId="15" fillId="0" borderId="79" xfId="2" applyFont="1" applyBorder="1" applyAlignment="1" applyProtection="1">
      <alignment horizontal="center" vertical="center"/>
      <protection locked="0"/>
    </xf>
    <xf numFmtId="0" fontId="15" fillId="0" borderId="78" xfId="2" applyFont="1" applyBorder="1" applyAlignment="1" applyProtection="1">
      <alignment horizontal="center" vertical="center"/>
      <protection locked="0"/>
    </xf>
    <xf numFmtId="0" fontId="15" fillId="0" borderId="69" xfId="2" applyFont="1" applyBorder="1" applyAlignment="1" applyProtection="1">
      <alignment horizontal="center" vertical="center"/>
      <protection locked="0"/>
    </xf>
    <xf numFmtId="0" fontId="15" fillId="0" borderId="72" xfId="2" applyFont="1" applyBorder="1" applyAlignment="1" applyProtection="1">
      <alignment horizontal="center" vertical="center"/>
      <protection locked="0"/>
    </xf>
    <xf numFmtId="0" fontId="15" fillId="0" borderId="73" xfId="2" applyFont="1" applyBorder="1" applyAlignment="1" applyProtection="1">
      <alignment horizontal="center" vertical="center"/>
      <protection locked="0"/>
    </xf>
    <xf numFmtId="185" fontId="15" fillId="0" borderId="91" xfId="2" applyNumberFormat="1" applyFont="1" applyBorder="1" applyAlignment="1" applyProtection="1">
      <alignment horizontal="center" vertical="center"/>
      <protection locked="0"/>
    </xf>
    <xf numFmtId="185" fontId="15" fillId="0" borderId="73" xfId="2" applyNumberFormat="1" applyFont="1" applyBorder="1" applyAlignment="1" applyProtection="1">
      <alignment horizontal="center" vertical="center"/>
      <protection locked="0"/>
    </xf>
    <xf numFmtId="0" fontId="15" fillId="0" borderId="86" xfId="2" applyFont="1" applyBorder="1" applyAlignment="1" applyProtection="1">
      <alignment horizontal="center" vertical="center" wrapText="1"/>
      <protection locked="0"/>
    </xf>
    <xf numFmtId="0" fontId="15" fillId="0" borderId="83" xfId="2" applyFont="1" applyBorder="1" applyAlignment="1" applyProtection="1">
      <alignment horizontal="center" vertical="center" wrapText="1"/>
      <protection locked="0"/>
    </xf>
    <xf numFmtId="57" fontId="15" fillId="0" borderId="86" xfId="2" applyNumberFormat="1" applyFont="1" applyBorder="1" applyAlignment="1" applyProtection="1">
      <alignment horizontal="center" vertical="center"/>
      <protection locked="0"/>
    </xf>
    <xf numFmtId="57" fontId="15" fillId="0" borderId="83" xfId="2" applyNumberFormat="1" applyFont="1" applyBorder="1" applyAlignment="1" applyProtection="1">
      <alignment horizontal="center" vertical="center"/>
      <protection locked="0"/>
    </xf>
    <xf numFmtId="0" fontId="17" fillId="0" borderId="60" xfId="2" applyFont="1" applyBorder="1" applyAlignment="1" applyProtection="1">
      <alignment horizontal="center" vertical="center"/>
      <protection locked="0"/>
    </xf>
    <xf numFmtId="0" fontId="17" fillId="0" borderId="56" xfId="2" applyFont="1" applyBorder="1" applyAlignment="1" applyProtection="1">
      <alignment horizontal="center" vertical="center"/>
      <protection locked="0"/>
    </xf>
    <xf numFmtId="0" fontId="17" fillId="0" borderId="38" xfId="2" applyFont="1" applyBorder="1" applyAlignment="1" applyProtection="1">
      <alignment horizontal="center" vertical="center" wrapText="1"/>
      <protection locked="0"/>
    </xf>
    <xf numFmtId="0" fontId="17" fillId="0" borderId="36" xfId="2" applyFont="1" applyBorder="1" applyAlignment="1" applyProtection="1">
      <alignment horizontal="center" vertical="center" wrapText="1"/>
      <protection locked="0"/>
    </xf>
    <xf numFmtId="0" fontId="15" fillId="0" borderId="31" xfId="2" applyFont="1" applyBorder="1" applyAlignment="1" applyProtection="1">
      <alignment horizontal="center" vertical="center"/>
      <protection locked="0"/>
    </xf>
    <xf numFmtId="0" fontId="17" fillId="0" borderId="33" xfId="2" applyFont="1" applyBorder="1" applyAlignment="1" applyProtection="1">
      <alignment horizontal="center" vertical="center"/>
      <protection locked="0"/>
    </xf>
    <xf numFmtId="0" fontId="17" fillId="0" borderId="32" xfId="2" applyFont="1" applyBorder="1" applyAlignment="1" applyProtection="1">
      <alignment horizontal="center" vertical="center"/>
      <protection locked="0"/>
    </xf>
    <xf numFmtId="57" fontId="17" fillId="0" borderId="33" xfId="2" applyNumberFormat="1" applyFont="1" applyBorder="1" applyAlignment="1" applyProtection="1">
      <alignment horizontal="center" vertical="center"/>
      <protection locked="0"/>
    </xf>
    <xf numFmtId="57" fontId="17" fillId="0" borderId="32" xfId="2" applyNumberFormat="1" applyFont="1" applyBorder="1" applyAlignment="1" applyProtection="1">
      <alignment horizontal="center" vertical="center"/>
      <protection locked="0"/>
    </xf>
    <xf numFmtId="0" fontId="17" fillId="0" borderId="86" xfId="2" applyFont="1" applyBorder="1" applyAlignment="1" applyProtection="1">
      <alignment horizontal="center" vertical="center" wrapText="1"/>
      <protection locked="0"/>
    </xf>
    <xf numFmtId="0" fontId="17" fillId="0" borderId="83" xfId="2" applyFont="1" applyBorder="1" applyAlignment="1" applyProtection="1">
      <alignment horizontal="center" vertical="center" wrapText="1"/>
      <protection locked="0"/>
    </xf>
    <xf numFmtId="0" fontId="15" fillId="0" borderId="26" xfId="2" applyFont="1" applyBorder="1" applyAlignment="1" applyProtection="1">
      <alignment horizontal="center" vertical="center"/>
      <protection locked="0"/>
    </xf>
    <xf numFmtId="0" fontId="15" fillId="0" borderId="59" xfId="2" applyFont="1" applyBorder="1" applyAlignment="1" applyProtection="1">
      <alignment horizontal="center" vertical="center"/>
      <protection locked="0"/>
    </xf>
    <xf numFmtId="57" fontId="17" fillId="0" borderId="10" xfId="2" applyNumberFormat="1" applyFont="1" applyBorder="1" applyAlignment="1" applyProtection="1">
      <alignment horizontal="center" vertical="center"/>
      <protection locked="0"/>
    </xf>
    <xf numFmtId="57" fontId="17" fillId="0" borderId="46" xfId="2" applyNumberFormat="1" applyFont="1" applyBorder="1" applyAlignment="1" applyProtection="1">
      <alignment horizontal="center" vertical="center"/>
      <protection locked="0"/>
    </xf>
    <xf numFmtId="0" fontId="17" fillId="0" borderId="10" xfId="2" applyFont="1" applyBorder="1" applyAlignment="1" applyProtection="1">
      <alignment horizontal="center" vertical="center"/>
      <protection locked="0"/>
    </xf>
    <xf numFmtId="0" fontId="17" fillId="0" borderId="46" xfId="2" applyFont="1" applyBorder="1" applyAlignment="1" applyProtection="1">
      <alignment horizontal="center" vertical="center"/>
      <protection locked="0"/>
    </xf>
    <xf numFmtId="57" fontId="15" fillId="0" borderId="52" xfId="2" applyNumberFormat="1" applyFont="1" applyBorder="1" applyAlignment="1" applyProtection="1">
      <alignment horizontal="center" vertical="center"/>
      <protection locked="0"/>
    </xf>
    <xf numFmtId="57" fontId="15" fillId="0" borderId="53" xfId="2" applyNumberFormat="1" applyFont="1" applyBorder="1" applyAlignment="1" applyProtection="1">
      <alignment horizontal="center" vertical="center"/>
      <protection locked="0"/>
    </xf>
    <xf numFmtId="57" fontId="15" fillId="0" borderId="60" xfId="2" applyNumberFormat="1" applyFont="1" applyBorder="1" applyAlignment="1" applyProtection="1">
      <alignment horizontal="center" vertical="center"/>
      <protection locked="0"/>
    </xf>
    <xf numFmtId="57" fontId="15" fillId="0" borderId="56" xfId="2" applyNumberFormat="1" applyFont="1" applyBorder="1" applyAlignment="1" applyProtection="1">
      <alignment horizontal="center" vertical="center"/>
      <protection locked="0"/>
    </xf>
    <xf numFmtId="0" fontId="17" fillId="0" borderId="31" xfId="2" applyFont="1" applyBorder="1" applyAlignment="1" applyProtection="1">
      <alignment horizontal="center" vertical="center"/>
      <protection locked="0"/>
    </xf>
    <xf numFmtId="57" fontId="17" fillId="0" borderId="8" xfId="2" applyNumberFormat="1" applyFont="1" applyBorder="1" applyAlignment="1" applyProtection="1">
      <alignment horizontal="center" vertical="center"/>
      <protection locked="0"/>
    </xf>
    <xf numFmtId="57" fontId="17" fillId="0" borderId="42" xfId="2" applyNumberFormat="1" applyFont="1" applyBorder="1" applyAlignment="1" applyProtection="1">
      <alignment horizontal="center" vertical="center"/>
      <protection locked="0"/>
    </xf>
    <xf numFmtId="57" fontId="17" fillId="0" borderId="64" xfId="2" applyNumberFormat="1" applyFont="1" applyBorder="1" applyAlignment="1" applyProtection="1">
      <alignment horizontal="center" vertical="center"/>
      <protection locked="0"/>
    </xf>
    <xf numFmtId="57" fontId="17" fillId="0" borderId="63" xfId="2" applyNumberFormat="1" applyFont="1" applyBorder="1" applyAlignment="1" applyProtection="1">
      <alignment horizontal="center" vertical="center"/>
      <protection locked="0"/>
    </xf>
    <xf numFmtId="57" fontId="17" fillId="0" borderId="69" xfId="2" applyNumberFormat="1" applyFont="1" applyBorder="1" applyAlignment="1" applyProtection="1">
      <alignment horizontal="center" vertical="center"/>
      <protection locked="0"/>
    </xf>
    <xf numFmtId="57" fontId="17" fillId="0" borderId="68" xfId="2" applyNumberFormat="1" applyFont="1" applyBorder="1" applyAlignment="1" applyProtection="1">
      <alignment horizontal="center" vertical="center"/>
      <protection locked="0"/>
    </xf>
    <xf numFmtId="0" fontId="15" fillId="0" borderId="86" xfId="2" applyFont="1" applyBorder="1" applyAlignment="1" applyProtection="1">
      <alignment horizontal="center" vertical="center"/>
      <protection locked="0"/>
    </xf>
    <xf numFmtId="0" fontId="15" fillId="0" borderId="83" xfId="2" applyFont="1" applyBorder="1" applyAlignment="1" applyProtection="1">
      <alignment horizontal="center" vertical="center"/>
      <protection locked="0"/>
    </xf>
    <xf numFmtId="185" fontId="15" fillId="0" borderId="38" xfId="2" applyNumberFormat="1" applyFont="1" applyBorder="1" applyAlignment="1" applyProtection="1">
      <alignment horizontal="center" vertical="center"/>
      <protection locked="0"/>
    </xf>
    <xf numFmtId="185" fontId="15" fillId="0" borderId="36" xfId="2" applyNumberFormat="1" applyFont="1" applyBorder="1" applyAlignment="1" applyProtection="1">
      <alignment horizontal="center" vertical="center"/>
      <protection locked="0"/>
    </xf>
    <xf numFmtId="185" fontId="15" fillId="0" borderId="86" xfId="2" applyNumberFormat="1" applyFont="1" applyBorder="1" applyAlignment="1" applyProtection="1">
      <alignment horizontal="center" vertical="center"/>
      <protection locked="0"/>
    </xf>
    <xf numFmtId="185" fontId="15" fillId="0" borderId="83" xfId="2" applyNumberFormat="1" applyFont="1" applyBorder="1" applyAlignment="1" applyProtection="1">
      <alignment horizontal="center" vertical="center"/>
      <protection locked="0"/>
    </xf>
    <xf numFmtId="0" fontId="15" fillId="0" borderId="91" xfId="2" applyFont="1" applyBorder="1" applyAlignment="1" applyProtection="1">
      <alignment horizontal="center" vertical="center"/>
      <protection locked="0"/>
    </xf>
    <xf numFmtId="57" fontId="17" fillId="0" borderId="91" xfId="2" applyNumberFormat="1" applyFont="1" applyBorder="1" applyAlignment="1" applyProtection="1">
      <alignment horizontal="center" vertical="center"/>
      <protection locked="0"/>
    </xf>
    <xf numFmtId="57" fontId="17" fillId="0" borderId="73" xfId="2" applyNumberFormat="1" applyFont="1" applyBorder="1" applyAlignment="1" applyProtection="1">
      <alignment horizontal="center" vertical="center"/>
      <protection locked="0"/>
    </xf>
    <xf numFmtId="58" fontId="15" fillId="0" borderId="33" xfId="2" applyNumberFormat="1" applyFont="1" applyBorder="1" applyAlignment="1" applyProtection="1">
      <alignment horizontal="center" vertical="center"/>
      <protection locked="0"/>
    </xf>
    <xf numFmtId="58" fontId="15" fillId="0" borderId="32" xfId="2" applyNumberFormat="1" applyFont="1" applyBorder="1" applyAlignment="1" applyProtection="1">
      <alignment horizontal="center" vertical="center"/>
      <protection locked="0"/>
    </xf>
    <xf numFmtId="0" fontId="15" fillId="0" borderId="5" xfId="2" applyFont="1" applyBorder="1" applyAlignment="1" applyProtection="1">
      <alignment horizontal="center" vertical="center"/>
      <protection locked="0"/>
    </xf>
    <xf numFmtId="57" fontId="15" fillId="0" borderId="5" xfId="2" applyNumberFormat="1" applyFont="1" applyBorder="1" applyAlignment="1" applyProtection="1">
      <alignment horizontal="center" vertical="center"/>
      <protection locked="0"/>
    </xf>
    <xf numFmtId="0" fontId="15" fillId="0" borderId="54" xfId="2" applyFont="1" applyBorder="1" applyAlignment="1" applyProtection="1">
      <alignment horizontal="center" vertical="center"/>
      <protection locked="0"/>
    </xf>
    <xf numFmtId="57" fontId="15" fillId="0" borderId="54" xfId="2" applyNumberFormat="1" applyFont="1" applyBorder="1" applyAlignment="1" applyProtection="1">
      <alignment horizontal="center" vertical="center"/>
      <protection locked="0"/>
    </xf>
    <xf numFmtId="0" fontId="15" fillId="0" borderId="39" xfId="2" applyFont="1" applyBorder="1" applyAlignment="1" applyProtection="1">
      <alignment horizontal="center" vertical="center"/>
      <protection locked="0"/>
    </xf>
    <xf numFmtId="0" fontId="2" fillId="0" borderId="54" xfId="1" applyBorder="1" applyAlignment="1" applyProtection="1">
      <alignment horizontal="center" vertical="center"/>
      <protection locked="0"/>
    </xf>
    <xf numFmtId="0" fontId="2" fillId="0" borderId="61" xfId="1" applyBorder="1" applyAlignment="1" applyProtection="1">
      <alignment horizontal="center" vertical="center"/>
      <protection locked="0"/>
    </xf>
    <xf numFmtId="57" fontId="15" fillId="0" borderId="39" xfId="2" applyNumberFormat="1" applyFont="1" applyBorder="1" applyAlignment="1" applyProtection="1">
      <alignment horizontal="center" vertical="center"/>
      <protection locked="0"/>
    </xf>
    <xf numFmtId="0" fontId="15" fillId="0" borderId="149" xfId="2" applyFont="1" applyBorder="1" applyAlignment="1" applyProtection="1">
      <alignment horizontal="center" vertical="center"/>
      <protection locked="0"/>
    </xf>
    <xf numFmtId="0" fontId="15" fillId="0" borderId="150" xfId="2" applyFont="1" applyBorder="1" applyAlignment="1" applyProtection="1">
      <alignment horizontal="center" vertical="center"/>
      <protection locked="0"/>
    </xf>
    <xf numFmtId="0" fontId="15" fillId="0" borderId="113" xfId="2" applyFont="1" applyBorder="1" applyAlignment="1" applyProtection="1">
      <alignment horizontal="center" vertical="center"/>
      <protection locked="0"/>
    </xf>
    <xf numFmtId="57" fontId="15" fillId="0" borderId="113" xfId="2" applyNumberFormat="1" applyFont="1" applyBorder="1" applyAlignment="1" applyProtection="1">
      <alignment horizontal="center" vertical="center"/>
      <protection locked="0"/>
    </xf>
    <xf numFmtId="56" fontId="15" fillId="0" borderId="39" xfId="2" applyNumberFormat="1" applyFont="1" applyBorder="1" applyAlignment="1" applyProtection="1">
      <alignment horizontal="center" vertical="center"/>
      <protection locked="0"/>
    </xf>
    <xf numFmtId="56" fontId="15" fillId="0" borderId="54" xfId="2" applyNumberFormat="1" applyFont="1" applyBorder="1" applyAlignment="1" applyProtection="1">
      <alignment horizontal="center" vertical="center"/>
      <protection locked="0"/>
    </xf>
    <xf numFmtId="56" fontId="15" fillId="0" borderId="61" xfId="2" applyNumberFormat="1" applyFont="1" applyBorder="1" applyAlignment="1" applyProtection="1">
      <alignment horizontal="center" vertical="center"/>
      <protection locked="0"/>
    </xf>
    <xf numFmtId="57" fontId="15" fillId="0" borderId="61" xfId="2" applyNumberFormat="1" applyFont="1" applyBorder="1" applyAlignment="1" applyProtection="1">
      <alignment horizontal="center" vertical="center"/>
      <protection locked="0"/>
    </xf>
    <xf numFmtId="0" fontId="2" fillId="0" borderId="5" xfId="1" applyBorder="1" applyAlignment="1" applyProtection="1">
      <alignment horizontal="center" vertical="center"/>
      <protection locked="0"/>
    </xf>
    <xf numFmtId="0" fontId="15" fillId="0" borderId="47" xfId="2" applyFont="1" applyBorder="1" applyAlignment="1" applyProtection="1">
      <alignment horizontal="center" vertical="center"/>
      <protection locked="0"/>
    </xf>
    <xf numFmtId="57" fontId="15" fillId="0" borderId="47" xfId="2" applyNumberFormat="1" applyFont="1" applyBorder="1" applyAlignment="1" applyProtection="1">
      <alignment horizontal="center" vertical="center"/>
      <protection locked="0"/>
    </xf>
    <xf numFmtId="0" fontId="15" fillId="0" borderId="61" xfId="2" applyFont="1" applyBorder="1" applyAlignment="1" applyProtection="1">
      <alignment horizontal="center" vertical="center"/>
      <protection locked="0"/>
    </xf>
    <xf numFmtId="200" fontId="15" fillId="0" borderId="5" xfId="2" applyNumberFormat="1" applyFont="1" applyBorder="1" applyAlignment="1" applyProtection="1">
      <alignment horizontal="center" vertical="center" wrapText="1"/>
      <protection locked="0"/>
    </xf>
    <xf numFmtId="200" fontId="15" fillId="0" borderId="5" xfId="2" applyNumberFormat="1" applyFont="1" applyBorder="1" applyAlignment="1" applyProtection="1">
      <alignment horizontal="center" vertical="center"/>
      <protection locked="0"/>
    </xf>
    <xf numFmtId="0" fontId="15" fillId="0" borderId="27" xfId="2" applyFont="1" applyBorder="1" applyAlignment="1" applyProtection="1">
      <alignment horizontal="center" vertical="center"/>
      <protection locked="0"/>
    </xf>
    <xf numFmtId="0" fontId="15" fillId="0" borderId="119" xfId="2" applyFont="1" applyBorder="1" applyAlignment="1" applyProtection="1">
      <alignment horizontal="center" vertical="center"/>
      <protection locked="0"/>
    </xf>
    <xf numFmtId="58" fontId="15" fillId="0" borderId="120" xfId="2" applyNumberFormat="1" applyFont="1" applyBorder="1" applyAlignment="1" applyProtection="1">
      <alignment horizontal="center" vertical="center"/>
      <protection locked="0"/>
    </xf>
    <xf numFmtId="58" fontId="15" fillId="0" borderId="121" xfId="2" applyNumberFormat="1" applyFont="1" applyBorder="1" applyAlignment="1" applyProtection="1">
      <alignment horizontal="center" vertical="center"/>
      <protection locked="0"/>
    </xf>
    <xf numFmtId="57" fontId="15" fillId="0" borderId="119" xfId="2" applyNumberFormat="1" applyFont="1" applyBorder="1" applyAlignment="1" applyProtection="1">
      <alignment horizontal="center" vertical="center"/>
      <protection locked="0"/>
    </xf>
    <xf numFmtId="0" fontId="15" fillId="0" borderId="109" xfId="2" applyFont="1" applyBorder="1" applyAlignment="1" applyProtection="1">
      <alignment horizontal="center" vertical="center"/>
      <protection locked="0"/>
    </xf>
    <xf numFmtId="58" fontId="15" fillId="0" borderId="6" xfId="2" applyNumberFormat="1" applyFont="1" applyBorder="1" applyAlignment="1" applyProtection="1">
      <alignment horizontal="center" vertical="center"/>
      <protection locked="0"/>
    </xf>
    <xf numFmtId="58" fontId="15" fillId="0" borderId="37" xfId="2" applyNumberFormat="1" applyFont="1" applyBorder="1" applyAlignment="1" applyProtection="1">
      <alignment horizontal="center" vertical="center"/>
      <protection locked="0"/>
    </xf>
    <xf numFmtId="58" fontId="15" fillId="0" borderId="8" xfId="2" applyNumberFormat="1" applyFont="1" applyBorder="1" applyAlignment="1" applyProtection="1">
      <alignment horizontal="center" vertical="center"/>
      <protection locked="0"/>
    </xf>
    <xf numFmtId="58" fontId="15" fillId="0" borderId="42" xfId="2" applyNumberFormat="1" applyFont="1" applyBorder="1" applyAlignment="1" applyProtection="1">
      <alignment horizontal="center" vertical="center"/>
      <protection locked="0"/>
    </xf>
    <xf numFmtId="58" fontId="15" fillId="0" borderId="10" xfId="2" applyNumberFormat="1" applyFont="1" applyBorder="1" applyAlignment="1" applyProtection="1">
      <alignment horizontal="center" vertical="center"/>
      <protection locked="0"/>
    </xf>
    <xf numFmtId="58" fontId="15" fillId="0" borderId="46" xfId="2" applyNumberFormat="1" applyFont="1" applyBorder="1" applyAlignment="1" applyProtection="1">
      <alignment horizontal="center" vertical="center"/>
      <protection locked="0"/>
    </xf>
    <xf numFmtId="0" fontId="15" fillId="0" borderId="100" xfId="2" applyFont="1" applyBorder="1" applyAlignment="1" applyProtection="1">
      <alignment horizontal="center" vertical="center"/>
      <protection locked="0"/>
    </xf>
    <xf numFmtId="0" fontId="15" fillId="0" borderId="50" xfId="2" applyFont="1" applyBorder="1" applyAlignment="1" applyProtection="1">
      <alignment horizontal="center" vertical="center"/>
      <protection locked="0"/>
    </xf>
    <xf numFmtId="57" fontId="15" fillId="0" borderId="50" xfId="2" applyNumberFormat="1" applyFont="1" applyBorder="1" applyAlignment="1" applyProtection="1">
      <alignment horizontal="center" vertical="center"/>
      <protection locked="0"/>
    </xf>
    <xf numFmtId="0" fontId="15" fillId="0" borderId="22" xfId="2" applyFont="1" applyBorder="1" applyAlignment="1" applyProtection="1">
      <alignment horizontal="center" vertical="center"/>
      <protection locked="0"/>
    </xf>
    <xf numFmtId="0" fontId="15" fillId="0" borderId="4" xfId="2" applyFont="1" applyBorder="1" applyAlignment="1" applyProtection="1">
      <alignment horizontal="center" vertical="center"/>
      <protection locked="0"/>
    </xf>
    <xf numFmtId="200" fontId="15" fillId="0" borderId="120" xfId="2" applyNumberFormat="1" applyFont="1" applyBorder="1" applyAlignment="1" applyProtection="1">
      <alignment horizontal="center" vertical="center"/>
      <protection locked="0"/>
    </xf>
    <xf numFmtId="200" fontId="15" fillId="0" borderId="121" xfId="2" applyNumberFormat="1" applyFont="1" applyBorder="1" applyAlignment="1" applyProtection="1">
      <alignment horizontal="center" vertical="center"/>
      <protection locked="0"/>
    </xf>
    <xf numFmtId="0" fontId="15" fillId="0" borderId="1" xfId="2" applyFont="1" applyBorder="1" applyAlignment="1" applyProtection="1">
      <alignment horizontal="center" vertical="center"/>
      <protection locked="0"/>
    </xf>
    <xf numFmtId="0" fontId="15" fillId="0" borderId="2" xfId="2" applyFont="1" applyBorder="1" applyAlignment="1" applyProtection="1">
      <alignment horizontal="center" vertical="center"/>
      <protection locked="0"/>
    </xf>
    <xf numFmtId="0" fontId="15" fillId="0" borderId="117" xfId="2" applyFont="1" applyBorder="1" applyAlignment="1" applyProtection="1">
      <alignment horizontal="center" vertical="center"/>
      <protection locked="0"/>
    </xf>
    <xf numFmtId="0" fontId="15" fillId="0" borderId="118" xfId="2" applyFont="1" applyBorder="1" applyAlignment="1" applyProtection="1">
      <alignment horizontal="center" vertical="center"/>
      <protection locked="0"/>
    </xf>
    <xf numFmtId="0" fontId="15" fillId="0" borderId="110" xfId="2" applyFont="1" applyBorder="1" applyAlignment="1" applyProtection="1">
      <alignment horizontal="center" vertical="center"/>
      <protection locked="0"/>
    </xf>
    <xf numFmtId="0" fontId="3" fillId="0" borderId="0" xfId="1" applyFont="1" applyProtection="1">
      <alignment vertical="center"/>
      <protection locked="0"/>
    </xf>
    <xf numFmtId="0" fontId="15" fillId="0" borderId="6" xfId="2" applyFont="1" applyBorder="1" applyAlignment="1" applyProtection="1">
      <alignment horizontal="center" vertical="center" wrapText="1"/>
      <protection locked="0"/>
    </xf>
    <xf numFmtId="0" fontId="2" fillId="0" borderId="113" xfId="1" applyBorder="1" applyAlignment="1" applyProtection="1">
      <alignment horizontal="center" vertical="center"/>
      <protection locked="0"/>
    </xf>
    <xf numFmtId="0" fontId="15" fillId="0" borderId="102" xfId="2" applyFont="1" applyBorder="1" applyAlignment="1" applyProtection="1">
      <alignment horizontal="center" vertical="center"/>
      <protection locked="0"/>
    </xf>
    <xf numFmtId="0" fontId="14" fillId="0" borderId="39" xfId="1" applyFont="1" applyBorder="1" applyAlignment="1" applyProtection="1">
      <alignment horizontal="center" vertical="center"/>
      <protection locked="0"/>
    </xf>
    <xf numFmtId="0" fontId="14" fillId="0" borderId="54" xfId="1" applyFont="1" applyBorder="1" applyAlignment="1" applyProtection="1">
      <alignment horizontal="center" vertical="center"/>
      <protection locked="0"/>
    </xf>
    <xf numFmtId="0" fontId="14" fillId="0" borderId="61" xfId="1" applyFont="1" applyBorder="1" applyAlignment="1" applyProtection="1">
      <alignment horizontal="center" vertical="center"/>
      <protection locked="0"/>
    </xf>
    <xf numFmtId="56" fontId="15" fillId="0" borderId="5" xfId="2" applyNumberFormat="1" applyFont="1" applyBorder="1" applyAlignment="1" applyProtection="1">
      <alignment horizontal="center" vertical="center"/>
      <protection locked="0"/>
    </xf>
    <xf numFmtId="0" fontId="15" fillId="0" borderId="54" xfId="2" applyFont="1" applyBorder="1" applyAlignment="1" applyProtection="1">
      <alignment horizontal="center" vertical="center" wrapText="1"/>
      <protection locked="0"/>
    </xf>
    <xf numFmtId="0" fontId="15" fillId="0" borderId="5" xfId="2" applyFont="1" applyBorder="1" applyAlignment="1" applyProtection="1">
      <alignment horizontal="center" vertical="center" wrapText="1"/>
      <protection locked="0"/>
    </xf>
    <xf numFmtId="58" fontId="15" fillId="0" borderId="5" xfId="2" applyNumberFormat="1" applyFont="1" applyBorder="1" applyAlignment="1" applyProtection="1">
      <alignment horizontal="center" vertical="center"/>
      <protection locked="0"/>
    </xf>
    <xf numFmtId="58" fontId="15" fillId="0" borderId="39" xfId="2" applyNumberFormat="1" applyFont="1" applyBorder="1" applyAlignment="1" applyProtection="1">
      <alignment horizontal="center" vertical="center"/>
      <protection locked="0"/>
    </xf>
    <xf numFmtId="58" fontId="15" fillId="0" borderId="54" xfId="2" applyNumberFormat="1" applyFont="1" applyBorder="1" applyAlignment="1" applyProtection="1">
      <alignment horizontal="center" vertical="center"/>
      <protection locked="0"/>
    </xf>
    <xf numFmtId="58" fontId="15" fillId="0" borderId="61" xfId="2" applyNumberFormat="1" applyFont="1" applyBorder="1" applyAlignment="1" applyProtection="1">
      <alignment horizontal="center" vertical="center"/>
      <protection locked="0"/>
    </xf>
    <xf numFmtId="57" fontId="15" fillId="0" borderId="85" xfId="2" applyNumberFormat="1" applyFont="1" applyBorder="1" applyAlignment="1" applyProtection="1">
      <alignment horizontal="center" vertical="center"/>
      <protection locked="0"/>
    </xf>
    <xf numFmtId="57" fontId="15" fillId="0" borderId="49" xfId="2" applyNumberFormat="1" applyFont="1" applyBorder="1" applyAlignment="1" applyProtection="1">
      <alignment horizontal="center" vertical="center"/>
      <protection locked="0"/>
    </xf>
    <xf numFmtId="0" fontId="15" fillId="0" borderId="85" xfId="2" applyFont="1" applyBorder="1" applyAlignment="1" applyProtection="1">
      <alignment horizontal="center" vertical="center"/>
      <protection locked="0"/>
    </xf>
    <xf numFmtId="0" fontId="15" fillId="0" borderId="49" xfId="2" applyFont="1" applyBorder="1" applyAlignment="1" applyProtection="1">
      <alignment horizontal="center" vertical="center"/>
      <protection locked="0"/>
    </xf>
    <xf numFmtId="57" fontId="15" fillId="0" borderId="8" xfId="2" applyNumberFormat="1" applyFont="1" applyBorder="1" applyAlignment="1" applyProtection="1">
      <alignment horizontal="center" vertical="center"/>
      <protection locked="0"/>
    </xf>
    <xf numFmtId="57" fontId="15" fillId="0" borderId="42" xfId="2" applyNumberFormat="1" applyFont="1" applyBorder="1" applyAlignment="1" applyProtection="1">
      <alignment horizontal="center" vertical="center"/>
      <protection locked="0"/>
    </xf>
    <xf numFmtId="57" fontId="15" fillId="0" borderId="6" xfId="2" applyNumberFormat="1" applyFont="1" applyBorder="1" applyAlignment="1" applyProtection="1">
      <alignment horizontal="center" vertical="center"/>
      <protection locked="0"/>
    </xf>
    <xf numFmtId="57" fontId="15" fillId="0" borderId="37" xfId="2" applyNumberFormat="1" applyFont="1" applyBorder="1" applyAlignment="1" applyProtection="1">
      <alignment horizontal="center" vertical="center"/>
      <protection locked="0"/>
    </xf>
    <xf numFmtId="57" fontId="15" fillId="0" borderId="107" xfId="2" applyNumberFormat="1" applyFont="1" applyBorder="1" applyAlignment="1" applyProtection="1">
      <alignment horizontal="center" vertical="center"/>
      <protection locked="0"/>
    </xf>
    <xf numFmtId="0" fontId="15" fillId="0" borderId="151" xfId="2" applyFont="1" applyBorder="1" applyAlignment="1" applyProtection="1">
      <alignment horizontal="center" vertical="center"/>
      <protection locked="0"/>
    </xf>
    <xf numFmtId="0" fontId="15" fillId="0" borderId="141" xfId="2" applyFont="1" applyBorder="1" applyAlignment="1" applyProtection="1">
      <alignment horizontal="center" vertical="center"/>
      <protection locked="0"/>
    </xf>
    <xf numFmtId="0" fontId="15" fillId="0" borderId="104" xfId="2" applyFont="1" applyBorder="1" applyAlignment="1" applyProtection="1">
      <alignment horizontal="center" vertical="center"/>
      <protection locked="0"/>
    </xf>
    <xf numFmtId="0" fontId="15" fillId="0" borderId="105" xfId="2" applyFont="1" applyBorder="1" applyAlignment="1" applyProtection="1">
      <alignment horizontal="center" vertical="center"/>
      <protection locked="0"/>
    </xf>
    <xf numFmtId="0" fontId="15" fillId="0" borderId="107" xfId="2" applyFont="1" applyBorder="1" applyAlignment="1" applyProtection="1">
      <alignment horizontal="center" vertical="center"/>
      <protection locked="0"/>
    </xf>
    <xf numFmtId="0" fontId="2" fillId="0" borderId="37" xfId="1" applyBorder="1" applyAlignment="1">
      <alignment horizontal="center" vertical="center"/>
    </xf>
    <xf numFmtId="0" fontId="2" fillId="0" borderId="8" xfId="1" applyBorder="1" applyAlignment="1">
      <alignment horizontal="center" vertical="center"/>
    </xf>
    <xf numFmtId="0" fontId="2" fillId="0" borderId="42" xfId="1" applyBorder="1" applyAlignment="1">
      <alignment horizontal="center" vertical="center"/>
    </xf>
    <xf numFmtId="0" fontId="2" fillId="0" borderId="10" xfId="1" applyBorder="1" applyAlignment="1">
      <alignment horizontal="center" vertical="center"/>
    </xf>
    <xf numFmtId="0" fontId="2" fillId="0" borderId="46" xfId="1" applyBorder="1" applyAlignment="1">
      <alignment horizontal="center" vertical="center"/>
    </xf>
    <xf numFmtId="57" fontId="15" fillId="0" borderId="106" xfId="2" applyNumberFormat="1" applyFont="1" applyBorder="1" applyAlignment="1" applyProtection="1">
      <alignment horizontal="center" vertical="center"/>
      <protection locked="0"/>
    </xf>
    <xf numFmtId="57" fontId="15" fillId="0" borderId="105" xfId="2" applyNumberFormat="1" applyFont="1" applyBorder="1" applyAlignment="1" applyProtection="1">
      <alignment horizontal="center" vertical="center"/>
      <protection locked="0"/>
    </xf>
    <xf numFmtId="0" fontId="15" fillId="0" borderId="152" xfId="2" applyFont="1" applyBorder="1" applyAlignment="1" applyProtection="1">
      <alignment horizontal="center" vertical="center"/>
      <protection locked="0"/>
    </xf>
    <xf numFmtId="0" fontId="15" fillId="0" borderId="153" xfId="2" applyFont="1" applyBorder="1" applyAlignment="1" applyProtection="1">
      <alignment horizontal="center" vertical="center"/>
      <protection locked="0"/>
    </xf>
    <xf numFmtId="0" fontId="2" fillId="0" borderId="37" xfId="1" applyBorder="1">
      <alignment vertical="center"/>
    </xf>
    <xf numFmtId="0" fontId="2" fillId="0" borderId="42" xfId="1" applyBorder="1">
      <alignment vertical="center"/>
    </xf>
    <xf numFmtId="0" fontId="2" fillId="0" borderId="8" xfId="1" applyBorder="1">
      <alignment vertical="center"/>
    </xf>
    <xf numFmtId="0" fontId="2" fillId="0" borderId="10" xfId="1" applyBorder="1">
      <alignment vertical="center"/>
    </xf>
    <xf numFmtId="0" fontId="2" fillId="0" borderId="46" xfId="1" applyBorder="1">
      <alignment vertical="center"/>
    </xf>
    <xf numFmtId="0" fontId="2" fillId="0" borderId="83" xfId="1" applyBorder="1" applyAlignment="1">
      <alignment horizontal="center" vertical="center"/>
    </xf>
    <xf numFmtId="0" fontId="2" fillId="0" borderId="32" xfId="1" applyBorder="1">
      <alignment vertical="center"/>
    </xf>
    <xf numFmtId="0" fontId="2" fillId="0" borderId="32" xfId="1" applyBorder="1" applyAlignment="1">
      <alignment horizontal="center" vertical="center"/>
    </xf>
    <xf numFmtId="0" fontId="2" fillId="0" borderId="36" xfId="1" applyBorder="1" applyAlignment="1">
      <alignment horizontal="center" vertical="center"/>
    </xf>
    <xf numFmtId="0" fontId="2" fillId="0" borderId="56" xfId="1" applyBorder="1" applyAlignment="1">
      <alignment horizontal="center" vertical="center"/>
    </xf>
    <xf numFmtId="0" fontId="18" fillId="0" borderId="37" xfId="1" applyFont="1" applyBorder="1">
      <alignment vertical="center"/>
    </xf>
    <xf numFmtId="0" fontId="18" fillId="0" borderId="10" xfId="1" applyFont="1" applyBorder="1">
      <alignment vertical="center"/>
    </xf>
    <xf numFmtId="0" fontId="18" fillId="0" borderId="46" xfId="1" applyFont="1" applyBorder="1">
      <alignment vertical="center"/>
    </xf>
    <xf numFmtId="0" fontId="18" fillId="0" borderId="36" xfId="1" applyFont="1" applyBorder="1" applyAlignment="1">
      <alignment horizontal="center" vertical="center"/>
    </xf>
    <xf numFmtId="0" fontId="18" fillId="0" borderId="56" xfId="1" applyFont="1" applyBorder="1" applyAlignment="1">
      <alignment horizontal="center" vertical="center"/>
    </xf>
    <xf numFmtId="0" fontId="2" fillId="0" borderId="60" xfId="1" applyBorder="1">
      <alignment vertical="center"/>
    </xf>
    <xf numFmtId="0" fontId="2" fillId="0" borderId="56" xfId="1" applyBorder="1">
      <alignment vertical="center"/>
    </xf>
    <xf numFmtId="0" fontId="18" fillId="0" borderId="37" xfId="1" applyFont="1" applyBorder="1" applyAlignment="1">
      <alignment horizontal="center" vertical="center"/>
    </xf>
    <xf numFmtId="0" fontId="18" fillId="0" borderId="10" xfId="1" applyFont="1" applyBorder="1" applyAlignment="1">
      <alignment horizontal="center" vertical="center"/>
    </xf>
    <xf numFmtId="0" fontId="18" fillId="0" borderId="46" xfId="1" applyFont="1" applyBorder="1" applyAlignment="1">
      <alignment horizontal="center" vertical="center"/>
    </xf>
    <xf numFmtId="0" fontId="15" fillId="0" borderId="75" xfId="2" applyFont="1" applyBorder="1" applyAlignment="1" applyProtection="1">
      <alignment horizontal="center" vertical="center"/>
      <protection locked="0"/>
    </xf>
    <xf numFmtId="57" fontId="15" fillId="0" borderId="75" xfId="2" applyNumberFormat="1" applyFont="1" applyBorder="1" applyAlignment="1" applyProtection="1">
      <alignment horizontal="center" vertical="center"/>
      <protection locked="0"/>
    </xf>
    <xf numFmtId="0" fontId="18" fillId="0" borderId="83" xfId="1" applyFont="1" applyBorder="1" applyAlignment="1">
      <alignment horizontal="center" vertical="center"/>
    </xf>
    <xf numFmtId="57" fontId="15" fillId="0" borderId="43" xfId="2" applyNumberFormat="1" applyFont="1" applyBorder="1" applyAlignment="1" applyProtection="1">
      <alignment horizontal="center" vertical="center"/>
      <protection locked="0"/>
    </xf>
    <xf numFmtId="0" fontId="18" fillId="0" borderId="53" xfId="1" applyFont="1" applyBorder="1" applyAlignment="1">
      <alignment horizontal="center" vertical="center"/>
    </xf>
    <xf numFmtId="0" fontId="17" fillId="0" borderId="85" xfId="2" applyFont="1" applyBorder="1" applyAlignment="1" applyProtection="1">
      <alignment horizontal="center" vertical="center"/>
      <protection locked="0"/>
    </xf>
    <xf numFmtId="0" fontId="2" fillId="0" borderId="49" xfId="1" applyBorder="1" applyAlignment="1">
      <alignment horizontal="center" vertical="center"/>
    </xf>
    <xf numFmtId="57" fontId="17" fillId="0" borderId="85" xfId="2" applyNumberFormat="1" applyFont="1" applyBorder="1" applyAlignment="1" applyProtection="1">
      <alignment horizontal="center" vertical="center"/>
      <protection locked="0"/>
    </xf>
    <xf numFmtId="57" fontId="17" fillId="0" borderId="49" xfId="2" applyNumberFormat="1" applyFont="1" applyBorder="1" applyAlignment="1" applyProtection="1">
      <alignment horizontal="center" vertical="center"/>
      <protection locked="0"/>
    </xf>
    <xf numFmtId="0" fontId="18" fillId="0" borderId="42" xfId="1" applyFont="1" applyBorder="1" applyAlignment="1">
      <alignment horizontal="center" vertical="center"/>
    </xf>
    <xf numFmtId="0" fontId="2" fillId="0" borderId="60" xfId="1" applyBorder="1" applyAlignment="1">
      <alignment horizontal="center" vertical="center"/>
    </xf>
    <xf numFmtId="57" fontId="17" fillId="0" borderId="0" xfId="2" applyNumberFormat="1" applyFont="1" applyAlignment="1" applyProtection="1">
      <alignment horizontal="center" vertical="center"/>
      <protection locked="0"/>
    </xf>
    <xf numFmtId="0" fontId="18" fillId="0" borderId="49" xfId="1" applyFont="1" applyBorder="1" applyAlignment="1">
      <alignment horizontal="center" vertical="center"/>
    </xf>
    <xf numFmtId="0" fontId="17" fillId="0" borderId="8" xfId="2" applyFont="1" applyBorder="1" applyAlignment="1" applyProtection="1">
      <alignment horizontal="center" vertical="center"/>
      <protection locked="0"/>
    </xf>
    <xf numFmtId="185" fontId="15" fillId="0" borderId="8" xfId="2" applyNumberFormat="1" applyFont="1" applyBorder="1" applyAlignment="1" applyProtection="1">
      <alignment horizontal="center" vertical="center"/>
      <protection locked="0"/>
    </xf>
    <xf numFmtId="185" fontId="15" fillId="0" borderId="42" xfId="2" applyNumberFormat="1" applyFont="1" applyBorder="1" applyAlignment="1" applyProtection="1">
      <alignment horizontal="center" vertical="center"/>
      <protection locked="0"/>
    </xf>
    <xf numFmtId="0" fontId="15" fillId="0" borderId="90" xfId="2" applyFont="1" applyBorder="1" applyAlignment="1" applyProtection="1">
      <alignment horizontal="center" vertical="center"/>
      <protection locked="0"/>
    </xf>
    <xf numFmtId="0" fontId="15" fillId="0" borderId="89" xfId="2" applyFont="1" applyBorder="1" applyAlignment="1" applyProtection="1">
      <alignment horizontal="center" vertical="center"/>
      <protection locked="0"/>
    </xf>
    <xf numFmtId="57" fontId="17" fillId="0" borderId="90" xfId="2" applyNumberFormat="1" applyFont="1" applyBorder="1" applyAlignment="1" applyProtection="1">
      <alignment horizontal="center" vertical="center"/>
      <protection locked="0"/>
    </xf>
    <xf numFmtId="57" fontId="17" fillId="0" borderId="89" xfId="2" applyNumberFormat="1" applyFont="1" applyBorder="1" applyAlignment="1" applyProtection="1">
      <alignment horizontal="center" vertical="center"/>
      <protection locked="0"/>
    </xf>
    <xf numFmtId="0" fontId="18" fillId="0" borderId="54" xfId="1" applyFont="1" applyBorder="1" applyAlignment="1">
      <alignment horizontal="center" vertical="center"/>
    </xf>
    <xf numFmtId="57" fontId="17" fillId="0" borderId="54" xfId="2" applyNumberFormat="1" applyFont="1" applyBorder="1" applyAlignment="1" applyProtection="1">
      <alignment horizontal="center" vertical="center"/>
      <protection locked="0"/>
    </xf>
    <xf numFmtId="0" fontId="18" fillId="0" borderId="61" xfId="1" applyFont="1" applyBorder="1" applyAlignment="1">
      <alignment horizontal="center" vertical="center"/>
    </xf>
    <xf numFmtId="57" fontId="15" fillId="0" borderId="64" xfId="2" applyNumberFormat="1" applyFont="1" applyBorder="1" applyAlignment="1" applyProtection="1">
      <alignment horizontal="center" vertical="center"/>
      <protection locked="0"/>
    </xf>
    <xf numFmtId="57" fontId="15" fillId="0" borderId="63" xfId="2" applyNumberFormat="1" applyFont="1" applyBorder="1" applyAlignment="1" applyProtection="1">
      <alignment horizontal="center" vertical="center"/>
      <protection locked="0"/>
    </xf>
    <xf numFmtId="57" fontId="15" fillId="0" borderId="69" xfId="2" applyNumberFormat="1" applyFont="1" applyBorder="1" applyAlignment="1" applyProtection="1">
      <alignment horizontal="center" vertical="center"/>
      <protection locked="0"/>
    </xf>
    <xf numFmtId="57" fontId="15" fillId="0" borderId="68" xfId="2" applyNumberFormat="1" applyFont="1" applyBorder="1" applyAlignment="1" applyProtection="1">
      <alignment horizontal="center" vertical="center"/>
      <protection locked="0"/>
    </xf>
    <xf numFmtId="57" fontId="15" fillId="0" borderId="79" xfId="2" applyNumberFormat="1" applyFont="1" applyBorder="1" applyAlignment="1" applyProtection="1">
      <alignment horizontal="center" vertical="center"/>
      <protection locked="0"/>
    </xf>
    <xf numFmtId="57" fontId="15" fillId="0" borderId="78" xfId="2" applyNumberFormat="1" applyFont="1" applyBorder="1" applyAlignment="1" applyProtection="1">
      <alignment horizontal="center" vertical="center"/>
      <protection locked="0"/>
    </xf>
    <xf numFmtId="0" fontId="4" fillId="0" borderId="0" xfId="1" applyFont="1" applyAlignment="1" applyProtection="1">
      <alignment horizontal="center" vertical="center"/>
      <protection locked="0"/>
    </xf>
    <xf numFmtId="0" fontId="7" fillId="0" borderId="0" xfId="1" applyFont="1" applyAlignment="1">
      <alignment vertical="top" wrapText="1"/>
    </xf>
    <xf numFmtId="0" fontId="11" fillId="0" borderId="2" xfId="1" applyFont="1" applyBorder="1" applyAlignment="1">
      <alignment horizontal="center" vertical="center"/>
    </xf>
    <xf numFmtId="0" fontId="11" fillId="0" borderId="3" xfId="1" applyFont="1" applyBorder="1" applyAlignment="1">
      <alignment horizontal="center" vertical="center"/>
    </xf>
    <xf numFmtId="0" fontId="11" fillId="0" borderId="4" xfId="1" applyFont="1" applyBorder="1" applyAlignment="1">
      <alignment horizontal="center" vertical="center" wrapText="1"/>
    </xf>
    <xf numFmtId="0" fontId="11" fillId="0" borderId="4" xfId="1" applyFont="1" applyBorder="1" applyAlignment="1">
      <alignment horizontal="center" vertical="center"/>
    </xf>
    <xf numFmtId="0" fontId="11" fillId="0" borderId="5" xfId="1" applyFont="1" applyBorder="1" applyAlignment="1">
      <alignment vertical="top" wrapText="1"/>
    </xf>
    <xf numFmtId="0" fontId="11" fillId="0" borderId="6" xfId="1" applyFont="1" applyBorder="1">
      <alignment vertical="center"/>
    </xf>
    <xf numFmtId="0" fontId="11" fillId="0" borderId="7" xfId="1" applyFont="1" applyBorder="1">
      <alignment vertical="center"/>
    </xf>
    <xf numFmtId="0" fontId="11" fillId="0" borderId="8" xfId="1" applyFont="1" applyBorder="1">
      <alignment vertical="center"/>
    </xf>
    <xf numFmtId="0" fontId="11" fillId="0" borderId="9" xfId="1" applyFont="1" applyBorder="1">
      <alignment vertical="center"/>
    </xf>
    <xf numFmtId="0" fontId="11" fillId="0" borderId="10" xfId="1" applyFont="1" applyBorder="1">
      <alignment vertical="center"/>
    </xf>
    <xf numFmtId="0" fontId="11" fillId="0" borderId="11" xfId="1" applyFont="1" applyBorder="1">
      <alignment vertical="center"/>
    </xf>
    <xf numFmtId="0" fontId="11" fillId="0" borderId="5" xfId="1" applyFont="1" applyBorder="1" applyAlignment="1">
      <alignment vertical="center" wrapText="1"/>
    </xf>
    <xf numFmtId="0" fontId="11" fillId="0" borderId="27" xfId="1" applyFont="1" applyBorder="1" applyAlignment="1">
      <alignment horizontal="center" vertical="center"/>
    </xf>
    <xf numFmtId="0" fontId="11" fillId="0" borderId="12" xfId="1" applyFont="1" applyBorder="1">
      <alignment vertical="center"/>
    </xf>
    <xf numFmtId="0" fontId="11" fillId="0" borderId="13" xfId="1" applyFont="1" applyBorder="1">
      <alignment vertical="center"/>
    </xf>
    <xf numFmtId="0" fontId="11" fillId="0" borderId="14" xfId="1" applyFont="1" applyBorder="1" applyAlignment="1">
      <alignment horizontal="center" vertical="center"/>
    </xf>
    <xf numFmtId="0" fontId="11" fillId="0" borderId="18" xfId="1" applyFont="1" applyBorder="1" applyAlignment="1">
      <alignment horizontal="center" vertical="center"/>
    </xf>
    <xf numFmtId="0" fontId="11" fillId="0" borderId="22" xfId="1" applyFont="1" applyBorder="1" applyAlignment="1">
      <alignment horizontal="center" vertical="center"/>
    </xf>
    <xf numFmtId="0" fontId="11" fillId="0" borderId="15" xfId="1" applyFont="1" applyBorder="1" applyAlignment="1">
      <alignment horizontal="center" vertical="center" wrapText="1"/>
    </xf>
    <xf numFmtId="0" fontId="11" fillId="0" borderId="16" xfId="1" applyFont="1" applyBorder="1" applyAlignment="1">
      <alignment horizontal="center" vertical="center" wrapText="1"/>
    </xf>
    <xf numFmtId="0" fontId="11" fillId="0" borderId="19" xfId="1" applyFont="1" applyBorder="1" applyAlignment="1">
      <alignment horizontal="center" vertical="center" wrapText="1"/>
    </xf>
    <xf numFmtId="0" fontId="11" fillId="0" borderId="20" xfId="1" applyFont="1" applyBorder="1" applyAlignment="1">
      <alignment horizontal="center" vertical="center" wrapText="1"/>
    </xf>
    <xf numFmtId="0" fontId="11" fillId="0" borderId="23" xfId="1" applyFont="1" applyBorder="1" applyAlignment="1">
      <alignment horizontal="center" vertical="center" wrapText="1"/>
    </xf>
    <xf numFmtId="0" fontId="11" fillId="0" borderId="24" xfId="1" applyFont="1" applyBorder="1" applyAlignment="1">
      <alignment horizontal="center" vertical="center" wrapText="1"/>
    </xf>
    <xf numFmtId="0" fontId="11" fillId="0" borderId="15" xfId="1" applyFont="1" applyBorder="1" applyAlignment="1">
      <alignment horizontal="left" vertical="center"/>
    </xf>
    <xf numFmtId="0" fontId="11" fillId="0" borderId="17" xfId="1" applyFont="1" applyBorder="1" applyAlignment="1">
      <alignment horizontal="left" vertical="center"/>
    </xf>
    <xf numFmtId="0" fontId="11" fillId="0" borderId="19" xfId="1" applyFont="1" applyBorder="1" applyAlignment="1">
      <alignment horizontal="left" vertical="center"/>
    </xf>
    <xf numFmtId="0" fontId="11" fillId="0" borderId="21" xfId="1" applyFont="1" applyBorder="1" applyAlignment="1">
      <alignment horizontal="left" vertical="center"/>
    </xf>
    <xf numFmtId="0" fontId="11" fillId="0" borderId="23" xfId="1" applyFont="1" applyBorder="1" applyAlignment="1">
      <alignment horizontal="left" vertical="center"/>
    </xf>
    <xf numFmtId="0" fontId="11" fillId="0" borderId="25" xfId="1" applyFont="1" applyBorder="1" applyAlignment="1">
      <alignment horizontal="left" vertical="center"/>
    </xf>
    <xf numFmtId="0" fontId="11" fillId="0" borderId="12" xfId="1" applyFont="1" applyBorder="1" applyAlignment="1">
      <alignment vertical="center" wrapText="1"/>
    </xf>
    <xf numFmtId="0" fontId="11" fillId="0" borderId="28" xfId="1" applyFont="1" applyBorder="1" applyAlignment="1">
      <alignment vertical="center" wrapText="1"/>
    </xf>
    <xf numFmtId="0" fontId="11" fillId="0" borderId="28" xfId="1" applyFont="1" applyBorder="1">
      <alignment vertical="center"/>
    </xf>
    <xf numFmtId="0" fontId="11" fillId="0" borderId="29" xfId="1" applyFont="1" applyBorder="1">
      <alignment vertical="center"/>
    </xf>
    <xf numFmtId="0" fontId="3" fillId="0" borderId="30" xfId="1" applyFont="1" applyBorder="1" applyAlignment="1">
      <alignment horizontal="left" vertical="center" wrapText="1"/>
    </xf>
    <xf numFmtId="0" fontId="3" fillId="0" borderId="0" xfId="1" applyFont="1" applyAlignment="1">
      <alignment horizontal="left" vertical="center" wrapText="1"/>
    </xf>
    <xf numFmtId="0" fontId="15" fillId="0" borderId="37" xfId="2" applyFont="1" applyBorder="1" applyAlignment="1" applyProtection="1">
      <alignment horizontal="center" vertical="center" wrapText="1"/>
      <protection locked="0"/>
    </xf>
    <xf numFmtId="0" fontId="17" fillId="0" borderId="10" xfId="2" applyFont="1" applyBorder="1" applyAlignment="1" applyProtection="1">
      <alignment horizontal="center" vertical="center" wrapText="1"/>
      <protection locked="0"/>
    </xf>
    <xf numFmtId="0" fontId="17" fillId="0" borderId="46" xfId="2" applyFont="1" applyBorder="1" applyAlignment="1" applyProtection="1">
      <alignment horizontal="center" vertical="center" wrapText="1"/>
      <protection locked="0"/>
    </xf>
    <xf numFmtId="0" fontId="15" fillId="0" borderId="45" xfId="2" applyFont="1" applyBorder="1" applyAlignment="1" applyProtection="1">
      <alignment horizontal="center" vertical="center"/>
      <protection locked="0"/>
    </xf>
    <xf numFmtId="0" fontId="15" fillId="0" borderId="82" xfId="2" applyFont="1" applyBorder="1" applyAlignment="1" applyProtection="1">
      <alignment horizontal="center" vertical="center"/>
      <protection locked="0"/>
    </xf>
    <xf numFmtId="0" fontId="15" fillId="0" borderId="87" xfId="2" applyFont="1" applyBorder="1" applyAlignment="1" applyProtection="1">
      <alignment horizontal="center" vertical="center"/>
      <protection locked="0"/>
    </xf>
    <xf numFmtId="0" fontId="15" fillId="0" borderId="77" xfId="2" applyFont="1" applyBorder="1" applyAlignment="1" applyProtection="1">
      <alignment horizontal="center" vertical="center"/>
      <protection locked="0"/>
    </xf>
    <xf numFmtId="56" fontId="15" fillId="0" borderId="119" xfId="2" applyNumberFormat="1" applyFont="1" applyBorder="1" applyAlignment="1" applyProtection="1">
      <alignment horizontal="center" vertical="center"/>
      <protection locked="0"/>
    </xf>
    <xf numFmtId="0" fontId="17" fillId="0" borderId="60" xfId="2" applyFont="1" applyBorder="1" applyAlignment="1" applyProtection="1">
      <alignment horizontal="center" vertical="center" wrapText="1"/>
      <protection locked="0"/>
    </xf>
    <xf numFmtId="0" fontId="17" fillId="0" borderId="56" xfId="2" applyFont="1" applyBorder="1" applyAlignment="1" applyProtection="1">
      <alignment horizontal="center" vertical="center" wrapText="1"/>
      <protection locked="0"/>
    </xf>
    <xf numFmtId="0" fontId="15" fillId="0" borderId="48" xfId="2" applyFont="1" applyBorder="1" applyAlignment="1" applyProtection="1">
      <alignment horizontal="center" vertical="center"/>
      <protection locked="0"/>
    </xf>
    <xf numFmtId="0" fontId="15" fillId="0" borderId="41" xfId="2" applyFont="1" applyBorder="1" applyAlignment="1" applyProtection="1">
      <alignment horizontal="center" vertical="center"/>
      <protection locked="0"/>
    </xf>
    <xf numFmtId="0" fontId="15" fillId="0" borderId="92" xfId="2" applyFont="1" applyBorder="1" applyAlignment="1" applyProtection="1">
      <alignment horizontal="center" vertical="center"/>
      <protection locked="0"/>
    </xf>
    <xf numFmtId="58" fontId="15" fillId="0" borderId="119" xfId="2" applyNumberFormat="1" applyFont="1" applyBorder="1" applyAlignment="1" applyProtection="1">
      <alignment horizontal="center" vertical="center"/>
      <protection locked="0"/>
    </xf>
    <xf numFmtId="0" fontId="15" fillId="0" borderId="112" xfId="2" applyFont="1" applyBorder="1" applyAlignment="1" applyProtection="1">
      <alignment horizontal="center" vertical="center"/>
      <protection locked="0"/>
    </xf>
    <xf numFmtId="200" fontId="15" fillId="0" borderId="119" xfId="2" applyNumberFormat="1" applyFont="1" applyBorder="1" applyAlignment="1" applyProtection="1">
      <alignment horizontal="center" vertical="center"/>
      <protection locked="0"/>
    </xf>
    <xf numFmtId="57" fontId="15" fillId="0" borderId="92" xfId="2" applyNumberFormat="1" applyFont="1" applyBorder="1" applyAlignment="1" applyProtection="1">
      <alignment horizontal="center" vertical="center"/>
      <protection locked="0"/>
    </xf>
    <xf numFmtId="0" fontId="18" fillId="0" borderId="32" xfId="1" applyFont="1" applyBorder="1" applyAlignment="1">
      <alignment horizontal="center" vertical="center"/>
    </xf>
    <xf numFmtId="0" fontId="15" fillId="0" borderId="14" xfId="2" applyFont="1" applyBorder="1" applyAlignment="1" applyProtection="1">
      <alignment horizontal="center" vertical="center"/>
      <protection locked="0"/>
    </xf>
    <xf numFmtId="0" fontId="15" fillId="0" borderId="128" xfId="2" applyFont="1" applyBorder="1" applyAlignment="1" applyProtection="1">
      <alignment horizontal="center" vertical="center"/>
      <protection locked="0"/>
    </xf>
    <xf numFmtId="0" fontId="15" fillId="0" borderId="114" xfId="2" applyFont="1" applyBorder="1" applyAlignment="1" applyProtection="1">
      <alignment horizontal="center" vertical="center"/>
      <protection locked="0"/>
    </xf>
    <xf numFmtId="57" fontId="15" fillId="0" borderId="114" xfId="2" applyNumberFormat="1" applyFont="1" applyBorder="1" applyAlignment="1" applyProtection="1">
      <alignment horizontal="center" vertical="center"/>
      <protection locked="0"/>
    </xf>
    <xf numFmtId="0" fontId="17" fillId="0" borderId="147" xfId="2" applyFont="1" applyBorder="1" applyAlignment="1" applyProtection="1">
      <alignment horizontal="center" vertical="center"/>
      <protection locked="0"/>
    </xf>
    <xf numFmtId="0" fontId="17" fillId="0" borderId="137" xfId="2" applyFont="1" applyBorder="1" applyAlignment="1" applyProtection="1">
      <alignment horizontal="center" vertical="center"/>
      <protection locked="0"/>
    </xf>
    <xf numFmtId="200" fontId="15" fillId="0" borderId="119" xfId="2" applyNumberFormat="1" applyFont="1" applyBorder="1" applyAlignment="1" applyProtection="1">
      <alignment horizontal="left" vertical="center" wrapText="1"/>
      <protection locked="0"/>
    </xf>
    <xf numFmtId="58" fontId="15" fillId="0" borderId="142" xfId="2" applyNumberFormat="1" applyFont="1" applyBorder="1" applyAlignment="1" applyProtection="1">
      <alignment horizontal="center" vertical="center"/>
      <protection locked="0"/>
    </xf>
    <xf numFmtId="58" fontId="15" fillId="0" borderId="143" xfId="2" applyNumberFormat="1" applyFont="1" applyBorder="1" applyAlignment="1" applyProtection="1">
      <alignment horizontal="center" vertical="center"/>
      <protection locked="0"/>
    </xf>
    <xf numFmtId="0" fontId="15" fillId="0" borderId="18" xfId="2" applyFont="1" applyBorder="1" applyAlignment="1" applyProtection="1">
      <alignment horizontal="center" vertical="center"/>
      <protection locked="0"/>
    </xf>
    <xf numFmtId="0" fontId="15" fillId="0" borderId="43" xfId="2" applyFont="1" applyBorder="1" applyAlignment="1" applyProtection="1">
      <alignment horizontal="center" vertical="center"/>
      <protection locked="0"/>
    </xf>
    <xf numFmtId="0" fontId="15" fillId="0" borderId="111" xfId="2" applyFont="1" applyBorder="1" applyAlignment="1" applyProtection="1">
      <alignment horizontal="center" vertical="center"/>
      <protection locked="0"/>
    </xf>
    <xf numFmtId="0" fontId="15" fillId="0" borderId="119" xfId="2" applyFont="1" applyBorder="1" applyAlignment="1" applyProtection="1">
      <alignment horizontal="left" vertical="center" wrapText="1"/>
      <protection locked="0"/>
    </xf>
    <xf numFmtId="0" fontId="15" fillId="0" borderId="5" xfId="2" applyFont="1" applyBorder="1" applyAlignment="1" applyProtection="1">
      <alignment horizontal="left" vertical="center" wrapText="1"/>
      <protection locked="0"/>
    </xf>
    <xf numFmtId="0" fontId="17" fillId="0" borderId="33" xfId="1" applyFont="1" applyBorder="1" applyAlignment="1">
      <alignment horizontal="center" vertical="center"/>
    </xf>
    <xf numFmtId="0" fontId="27" fillId="0" borderId="32" xfId="1" applyFont="1" applyBorder="1" applyAlignment="1">
      <alignment horizontal="center" vertical="center"/>
    </xf>
    <xf numFmtId="0" fontId="17" fillId="0" borderId="8" xfId="1" applyFont="1" applyBorder="1" applyAlignment="1">
      <alignment horizontal="center" vertical="center"/>
    </xf>
    <xf numFmtId="0" fontId="17" fillId="0" borderId="42" xfId="1" applyFont="1" applyBorder="1" applyAlignment="1">
      <alignment horizontal="center" vertical="center"/>
    </xf>
    <xf numFmtId="0" fontId="17" fillId="0" borderId="10" xfId="1" applyFont="1" applyBorder="1" applyAlignment="1">
      <alignment horizontal="center" vertical="center"/>
    </xf>
    <xf numFmtId="0" fontId="17" fillId="0" borderId="46" xfId="1" applyFont="1" applyBorder="1" applyAlignment="1">
      <alignment horizontal="center" vertical="center"/>
    </xf>
    <xf numFmtId="0" fontId="17" fillId="0" borderId="49" xfId="2" applyFont="1" applyBorder="1" applyAlignment="1" applyProtection="1">
      <alignment horizontal="center" vertical="center"/>
      <protection locked="0"/>
    </xf>
    <xf numFmtId="0" fontId="15" fillId="0" borderId="132" xfId="2" applyFont="1" applyBorder="1" applyAlignment="1" applyProtection="1">
      <alignment horizontal="center" vertical="center"/>
      <protection locked="0"/>
    </xf>
    <xf numFmtId="0" fontId="18" fillId="0" borderId="133" xfId="1" applyFont="1" applyBorder="1" applyAlignment="1">
      <alignment horizontal="center" vertical="center"/>
    </xf>
    <xf numFmtId="57" fontId="17" fillId="0" borderId="136" xfId="2" applyNumberFormat="1" applyFont="1" applyBorder="1" applyAlignment="1" applyProtection="1">
      <alignment horizontal="center" vertical="center"/>
      <protection locked="0"/>
    </xf>
    <xf numFmtId="57" fontId="17" fillId="0" borderId="137" xfId="2" applyNumberFormat="1" applyFont="1" applyBorder="1" applyAlignment="1" applyProtection="1">
      <alignment horizontal="center" vertical="center"/>
      <protection locked="0"/>
    </xf>
    <xf numFmtId="57" fontId="17" fillId="0" borderId="138" xfId="2" applyNumberFormat="1" applyFont="1" applyBorder="1" applyAlignment="1" applyProtection="1">
      <alignment horizontal="center" vertical="center"/>
      <protection locked="0"/>
    </xf>
    <xf numFmtId="57" fontId="17" fillId="0" borderId="139" xfId="2" applyNumberFormat="1" applyFont="1" applyBorder="1" applyAlignment="1" applyProtection="1">
      <alignment horizontal="center" vertical="center"/>
      <protection locked="0"/>
    </xf>
    <xf numFmtId="57" fontId="17" fillId="0" borderId="140" xfId="2" applyNumberFormat="1" applyFont="1" applyBorder="1" applyAlignment="1" applyProtection="1">
      <alignment horizontal="center" vertical="center"/>
      <protection locked="0"/>
    </xf>
    <xf numFmtId="57" fontId="17" fillId="0" borderId="141" xfId="2" applyNumberFormat="1" applyFont="1" applyBorder="1" applyAlignment="1" applyProtection="1">
      <alignment horizontal="center" vertical="center"/>
      <protection locked="0"/>
    </xf>
    <xf numFmtId="0" fontId="15" fillId="0" borderId="131" xfId="2" applyFont="1" applyBorder="1" applyAlignment="1" applyProtection="1">
      <alignment horizontal="center" vertical="center"/>
      <protection locked="0"/>
    </xf>
    <xf numFmtId="0" fontId="15" fillId="0" borderId="74" xfId="2" applyFont="1" applyBorder="1" applyAlignment="1" applyProtection="1">
      <alignment horizontal="center" vertical="center"/>
      <protection locked="0"/>
    </xf>
    <xf numFmtId="57" fontId="17" fillId="0" borderId="74" xfId="2" applyNumberFormat="1" applyFont="1" applyBorder="1" applyAlignment="1" applyProtection="1">
      <alignment horizontal="center" vertical="center"/>
      <protection locked="0"/>
    </xf>
    <xf numFmtId="0" fontId="15" fillId="0" borderId="129" xfId="2" applyFont="1" applyBorder="1" applyAlignment="1" applyProtection="1">
      <alignment horizontal="center" vertical="center"/>
      <protection locked="0"/>
    </xf>
    <xf numFmtId="0" fontId="15" fillId="0" borderId="65" xfId="2" applyFont="1" applyBorder="1" applyAlignment="1" applyProtection="1">
      <alignment horizontal="center" vertical="center"/>
      <protection locked="0"/>
    </xf>
    <xf numFmtId="0" fontId="15" fillId="0" borderId="70" xfId="2" applyFont="1" applyBorder="1" applyAlignment="1" applyProtection="1">
      <alignment horizontal="center" vertical="center"/>
      <protection locked="0"/>
    </xf>
    <xf numFmtId="57" fontId="17" fillId="0" borderId="65" xfId="2" applyNumberFormat="1" applyFont="1" applyBorder="1" applyAlignment="1" applyProtection="1">
      <alignment horizontal="center" vertical="center"/>
      <protection locked="0"/>
    </xf>
    <xf numFmtId="0" fontId="15" fillId="0" borderId="130" xfId="2" applyFont="1" applyBorder="1" applyAlignment="1" applyProtection="1">
      <alignment horizontal="center" vertical="center"/>
      <protection locked="0"/>
    </xf>
    <xf numFmtId="57" fontId="17" fillId="0" borderId="70" xfId="2" applyNumberFormat="1" applyFont="1" applyBorder="1" applyAlignment="1" applyProtection="1">
      <alignment horizontal="center" vertical="center"/>
      <protection locked="0"/>
    </xf>
    <xf numFmtId="0" fontId="15" fillId="0" borderId="88" xfId="2" applyFont="1" applyBorder="1" applyAlignment="1" applyProtection="1">
      <alignment horizontal="center" vertical="center"/>
      <protection locked="0"/>
    </xf>
    <xf numFmtId="0" fontId="17" fillId="0" borderId="87" xfId="2" applyFont="1" applyBorder="1" applyAlignment="1" applyProtection="1">
      <alignment horizontal="center" vertical="center"/>
      <protection locked="0"/>
    </xf>
    <xf numFmtId="0" fontId="17" fillId="0" borderId="37" xfId="2" applyFont="1" applyBorder="1" applyAlignment="1" applyProtection="1">
      <alignment horizontal="center" vertical="center"/>
      <protection locked="0"/>
    </xf>
    <xf numFmtId="0" fontId="17" fillId="0" borderId="32" xfId="1" applyFont="1" applyBorder="1" applyAlignment="1">
      <alignment horizontal="center" vertical="center"/>
    </xf>
    <xf numFmtId="0" fontId="17" fillId="0" borderId="6" xfId="1" applyFont="1" applyBorder="1" applyAlignment="1">
      <alignment horizontal="center" vertical="center"/>
    </xf>
    <xf numFmtId="0" fontId="17" fillId="0" borderId="37" xfId="1" applyFont="1" applyBorder="1" applyAlignment="1">
      <alignment horizontal="center" vertical="center"/>
    </xf>
    <xf numFmtId="0" fontId="15" fillId="0" borderId="8" xfId="2" applyFont="1" applyBorder="1" applyProtection="1">
      <alignment vertical="center"/>
      <protection locked="0"/>
    </xf>
    <xf numFmtId="0" fontId="15" fillId="0" borderId="42" xfId="2" applyFont="1" applyBorder="1" applyProtection="1">
      <alignment vertical="center"/>
      <protection locked="0"/>
    </xf>
    <xf numFmtId="0" fontId="15" fillId="0" borderId="10" xfId="2" applyFont="1" applyBorder="1" applyProtection="1">
      <alignment vertical="center"/>
      <protection locked="0"/>
    </xf>
    <xf numFmtId="0" fontId="15" fillId="0" borderId="46" xfId="2" applyFont="1" applyBorder="1" applyProtection="1">
      <alignment vertical="center"/>
      <protection locked="0"/>
    </xf>
    <xf numFmtId="0" fontId="18" fillId="0" borderId="32" xfId="1" applyFont="1" applyBorder="1">
      <alignment vertical="center"/>
    </xf>
    <xf numFmtId="185" fontId="15" fillId="0" borderId="39" xfId="2" applyNumberFormat="1" applyFont="1" applyBorder="1" applyAlignment="1" applyProtection="1">
      <alignment horizontal="center" vertical="center"/>
      <protection locked="0"/>
    </xf>
    <xf numFmtId="57" fontId="15" fillId="0" borderId="74" xfId="2" applyNumberFormat="1" applyFont="1" applyBorder="1" applyAlignment="1" applyProtection="1">
      <alignment horizontal="center" vertical="center"/>
      <protection locked="0"/>
    </xf>
    <xf numFmtId="56" fontId="15" fillId="0" borderId="6" xfId="2" applyNumberFormat="1" applyFont="1" applyBorder="1" applyAlignment="1" applyProtection="1">
      <alignment horizontal="center" vertical="center"/>
      <protection locked="0"/>
    </xf>
    <xf numFmtId="56" fontId="15" fillId="0" borderId="37" xfId="2" applyNumberFormat="1" applyFont="1" applyBorder="1" applyAlignment="1" applyProtection="1">
      <alignment horizontal="center" vertical="center"/>
      <protection locked="0"/>
    </xf>
    <xf numFmtId="56" fontId="15" fillId="0" borderId="10" xfId="2" applyNumberFormat="1" applyFont="1" applyBorder="1" applyAlignment="1" applyProtection="1">
      <alignment horizontal="center" vertical="center"/>
      <protection locked="0"/>
    </xf>
    <xf numFmtId="56" fontId="15" fillId="0" borderId="46" xfId="2" applyNumberFormat="1" applyFont="1" applyBorder="1" applyAlignment="1" applyProtection="1">
      <alignment horizontal="center" vertical="center"/>
      <protection locked="0"/>
    </xf>
    <xf numFmtId="56" fontId="15" fillId="0" borderId="47" xfId="2" applyNumberFormat="1" applyFont="1" applyBorder="1" applyAlignment="1" applyProtection="1">
      <alignment horizontal="center" vertical="center"/>
      <protection locked="0"/>
    </xf>
    <xf numFmtId="0" fontId="15" fillId="0" borderId="8" xfId="2" applyFont="1" applyBorder="1" applyAlignment="1" applyProtection="1">
      <alignment horizontal="center" vertical="center" wrapText="1"/>
      <protection locked="0"/>
    </xf>
    <xf numFmtId="0" fontId="15" fillId="0" borderId="42" xfId="2" applyFont="1" applyBorder="1" applyAlignment="1" applyProtection="1">
      <alignment horizontal="center" vertical="center" wrapText="1"/>
      <protection locked="0"/>
    </xf>
    <xf numFmtId="0" fontId="15" fillId="0" borderId="35" xfId="2" applyFont="1" applyBorder="1" applyAlignment="1">
      <alignment horizontal="center" vertical="center"/>
    </xf>
    <xf numFmtId="0" fontId="15" fillId="0" borderId="36" xfId="2" applyFont="1" applyBorder="1" applyAlignment="1">
      <alignment horizontal="center" vertical="center"/>
    </xf>
    <xf numFmtId="0" fontId="14" fillId="0" borderId="5" xfId="1" applyFont="1" applyBorder="1" applyAlignment="1" applyProtection="1">
      <alignment horizontal="center" vertical="center"/>
      <protection locked="0"/>
    </xf>
    <xf numFmtId="0" fontId="14" fillId="0" borderId="33" xfId="1" applyFont="1" applyBorder="1" applyAlignment="1" applyProtection="1">
      <alignment horizontal="center" vertical="center"/>
      <protection locked="0"/>
    </xf>
    <xf numFmtId="0" fontId="14" fillId="0" borderId="32" xfId="1" applyFont="1" applyBorder="1" applyAlignment="1" applyProtection="1">
      <alignment horizontal="center" vertical="center"/>
      <protection locked="0"/>
    </xf>
    <xf numFmtId="0" fontId="15" fillId="0" borderId="10" xfId="1" applyFont="1" applyBorder="1" applyAlignment="1">
      <alignment horizontal="center" vertical="center"/>
    </xf>
    <xf numFmtId="57" fontId="17" fillId="0" borderId="61" xfId="2" applyNumberFormat="1" applyFont="1" applyBorder="1" applyAlignment="1" applyProtection="1">
      <alignment horizontal="center" vertical="center"/>
      <protection locked="0"/>
    </xf>
    <xf numFmtId="0" fontId="15" fillId="0" borderId="144" xfId="2" applyFont="1" applyBorder="1" applyAlignment="1" applyProtection="1">
      <alignment horizontal="center" vertical="center"/>
      <protection locked="0"/>
    </xf>
    <xf numFmtId="0" fontId="15" fillId="0" borderId="145" xfId="2" applyFont="1" applyBorder="1" applyAlignment="1" applyProtection="1">
      <alignment horizontal="center" vertical="center"/>
      <protection locked="0"/>
    </xf>
    <xf numFmtId="0" fontId="15" fillId="0" borderId="87" xfId="2" applyFont="1" applyBorder="1" applyAlignment="1">
      <alignment horizontal="center" vertical="center"/>
    </xf>
    <xf numFmtId="0" fontId="15" fillId="0" borderId="37" xfId="2" applyFont="1" applyBorder="1" applyAlignment="1">
      <alignment horizontal="center" vertical="center"/>
    </xf>
    <xf numFmtId="0" fontId="3" fillId="0" borderId="30" xfId="1" applyFont="1" applyBorder="1" applyAlignment="1">
      <alignment horizontal="left" vertical="center"/>
    </xf>
    <xf numFmtId="0" fontId="3" fillId="0" borderId="0" xfId="1" applyFont="1" applyAlignment="1">
      <alignment horizontal="left" vertical="center"/>
    </xf>
    <xf numFmtId="0" fontId="7" fillId="0" borderId="0" xfId="1" applyFont="1" applyAlignment="1">
      <alignment vertical="center" wrapText="1"/>
    </xf>
    <xf numFmtId="0" fontId="11" fillId="0" borderId="6" xfId="1" applyFont="1" applyBorder="1" applyAlignment="1">
      <alignment vertical="top" wrapText="1"/>
    </xf>
    <xf numFmtId="0" fontId="11" fillId="0" borderId="37" xfId="1" applyFont="1" applyBorder="1" applyAlignment="1">
      <alignment vertical="top" wrapText="1"/>
    </xf>
    <xf numFmtId="0" fontId="11" fillId="0" borderId="8" xfId="1" applyFont="1" applyBorder="1" applyAlignment="1">
      <alignment vertical="top" wrapText="1"/>
    </xf>
    <xf numFmtId="0" fontId="11" fillId="0" borderId="42" xfId="1" applyFont="1" applyBorder="1" applyAlignment="1">
      <alignment vertical="top" wrapText="1"/>
    </xf>
    <xf numFmtId="0" fontId="11" fillId="0" borderId="10" xfId="1" applyFont="1" applyBorder="1" applyAlignment="1">
      <alignment vertical="top" wrapText="1"/>
    </xf>
    <xf numFmtId="0" fontId="11" fillId="0" borderId="46" xfId="1" applyFont="1" applyBorder="1" applyAlignment="1">
      <alignment vertical="top" wrapText="1"/>
    </xf>
    <xf numFmtId="0" fontId="11" fillId="0" borderId="6" xfId="1" applyFont="1" applyBorder="1" applyAlignment="1">
      <alignment horizontal="left" vertical="center"/>
    </xf>
    <xf numFmtId="0" fontId="11" fillId="0" borderId="7" xfId="1" applyFont="1" applyBorder="1" applyAlignment="1">
      <alignment horizontal="left" vertical="center"/>
    </xf>
    <xf numFmtId="0" fontId="11" fillId="0" borderId="8" xfId="1" applyFont="1" applyBorder="1" applyAlignment="1">
      <alignment horizontal="left" vertical="center"/>
    </xf>
    <xf numFmtId="0" fontId="11" fillId="0" borderId="9" xfId="1" applyFont="1" applyBorder="1" applyAlignment="1">
      <alignment horizontal="left" vertical="center"/>
    </xf>
    <xf numFmtId="0" fontId="11" fillId="0" borderId="10" xfId="1" applyFont="1" applyBorder="1" applyAlignment="1">
      <alignment horizontal="left" vertical="center"/>
    </xf>
    <xf numFmtId="0" fontId="11" fillId="0" borderId="11" xfId="1" applyFont="1" applyBorder="1" applyAlignment="1">
      <alignment horizontal="left" vertical="center"/>
    </xf>
    <xf numFmtId="0" fontId="15" fillId="0" borderId="10" xfId="1" applyFont="1" applyBorder="1">
      <alignment vertical="center"/>
    </xf>
    <xf numFmtId="0" fontId="15" fillId="0" borderId="41" xfId="2" applyFont="1" applyBorder="1" applyAlignment="1">
      <alignment horizontal="center" vertical="center"/>
    </xf>
    <xf numFmtId="0" fontId="15" fillId="0" borderId="42" xfId="2" applyFont="1" applyBorder="1" applyAlignment="1">
      <alignment horizontal="center" vertical="center"/>
    </xf>
  </cellXfs>
  <cellStyles count="11">
    <cellStyle name="桁区切り 2" xfId="3" xr:uid="{00000000-0005-0000-0000-000000000000}"/>
    <cellStyle name="桁区切り 2 2" xfId="6" xr:uid="{D720F977-B891-495E-BBD8-32539408F901}"/>
    <cellStyle name="桁区切り 3" xfId="8" xr:uid="{AAFA12DB-88DD-4E08-93F8-8A71224C0C23}"/>
    <cellStyle name="標準" xfId="0" builtinId="0"/>
    <cellStyle name="標準 2" xfId="1" xr:uid="{00000000-0005-0000-0000-000002000000}"/>
    <cellStyle name="標準 2 2" xfId="9" xr:uid="{916A8F03-8150-4064-B8E9-91E1411F2C28}"/>
    <cellStyle name="標準 2 3" xfId="5" xr:uid="{CEA2CE3D-5A69-42C0-90BF-1AE97E6033EF}"/>
    <cellStyle name="標準 3" xfId="2" xr:uid="{00000000-0005-0000-0000-000003000000}"/>
    <cellStyle name="標準 3 2" xfId="10" xr:uid="{C5A3F6EC-484A-4157-8297-94B567AE3433}"/>
    <cellStyle name="標準 3 3" xfId="7" xr:uid="{1A1E108F-2F9C-4788-AEA8-F273A0B3ED3F}"/>
    <cellStyle name="標準 4" xfId="4" xr:uid="{5A83CF05-FBD8-4F55-8351-B3A14041154E}"/>
  </cellStyles>
  <dxfs count="3">
    <dxf>
      <numFmt numFmtId="207" formatCode="&quot;R1.&quot;m\.d"/>
    </dxf>
    <dxf>
      <numFmt numFmtId="207" formatCode="&quot;R1.&quot;m\.d"/>
    </dxf>
    <dxf>
      <numFmt numFmtId="207" formatCode="&quot;R1.&quot;m\.d"/>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97187</xdr:colOff>
      <xdr:row>2</xdr:row>
      <xdr:rowOff>249912</xdr:rowOff>
    </xdr:from>
    <xdr:to>
      <xdr:col>14</xdr:col>
      <xdr:colOff>99827</xdr:colOff>
      <xdr:row>44</xdr:row>
      <xdr:rowOff>26366</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192437" y="821412"/>
          <a:ext cx="8060790" cy="7825079"/>
        </a:xfrm>
        <a:prstGeom prst="roundRect">
          <a:avLst>
            <a:gd name="adj" fmla="val 7015"/>
          </a:avLst>
        </a:prstGeom>
        <a:noFill/>
        <a:ln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129887</xdr:colOff>
      <xdr:row>3</xdr:row>
      <xdr:rowOff>139065</xdr:rowOff>
    </xdr:from>
    <xdr:to>
      <xdr:col>14</xdr:col>
      <xdr:colOff>52389</xdr:colOff>
      <xdr:row>43</xdr:row>
      <xdr:rowOff>149774</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215612" y="996315"/>
          <a:ext cx="7990177" cy="7602134"/>
        </a:xfrm>
        <a:prstGeom prst="roundRect">
          <a:avLst>
            <a:gd name="adj" fmla="val 7015"/>
          </a:avLst>
        </a:prstGeom>
        <a:noFill/>
        <a:ln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T3219"/>
  <sheetViews>
    <sheetView tabSelected="1" view="pageBreakPreview" topLeftCell="A40" zoomScaleNormal="100" zoomScaleSheetLayoutView="100" workbookViewId="0">
      <selection activeCell="D47" sqref="D47:E48"/>
    </sheetView>
  </sheetViews>
  <sheetFormatPr defaultRowHeight="22.5" customHeight="1" x14ac:dyDescent="0.55000000000000004"/>
  <cols>
    <col min="1" max="1" width="1.08203125" style="7" customWidth="1"/>
    <col min="2" max="3" width="2.08203125" style="7" customWidth="1"/>
    <col min="4" max="4" width="11.58203125" style="7" customWidth="1"/>
    <col min="5" max="5" width="9.33203125" style="7" customWidth="1"/>
    <col min="6" max="6" width="3.5" style="7" customWidth="1"/>
    <col min="7" max="7" width="6.58203125" style="7" customWidth="1"/>
    <col min="8" max="8" width="7.5" style="7" bestFit="1" customWidth="1"/>
    <col min="9" max="9" width="5.83203125" style="7" customWidth="1"/>
    <col min="10" max="10" width="11.08203125" style="7" customWidth="1"/>
    <col min="11" max="11" width="8.08203125" style="7" customWidth="1"/>
    <col min="12" max="14" width="12.5" style="7" customWidth="1"/>
    <col min="15" max="15" width="4.08203125" style="7" customWidth="1"/>
    <col min="16" max="256" width="9" style="7"/>
    <col min="257" max="257" width="1.08203125" style="7" customWidth="1"/>
    <col min="258" max="259" width="2.08203125" style="7" customWidth="1"/>
    <col min="260" max="260" width="11.58203125" style="7" customWidth="1"/>
    <col min="261" max="261" width="9.33203125" style="7" customWidth="1"/>
    <col min="262" max="262" width="3.5" style="7" customWidth="1"/>
    <col min="263" max="263" width="6.58203125" style="7" customWidth="1"/>
    <col min="264" max="264" width="7.5" style="7" bestFit="1" customWidth="1"/>
    <col min="265" max="265" width="5.83203125" style="7" customWidth="1"/>
    <col min="266" max="266" width="11.08203125" style="7" customWidth="1"/>
    <col min="267" max="267" width="8.08203125" style="7" customWidth="1"/>
    <col min="268" max="270" width="12.5" style="7" customWidth="1"/>
    <col min="271" max="271" width="4.08203125" style="7" customWidth="1"/>
    <col min="272" max="512" width="9" style="7"/>
    <col min="513" max="513" width="1.08203125" style="7" customWidth="1"/>
    <col min="514" max="515" width="2.08203125" style="7" customWidth="1"/>
    <col min="516" max="516" width="11.58203125" style="7" customWidth="1"/>
    <col min="517" max="517" width="9.33203125" style="7" customWidth="1"/>
    <col min="518" max="518" width="3.5" style="7" customWidth="1"/>
    <col min="519" max="519" width="6.58203125" style="7" customWidth="1"/>
    <col min="520" max="520" width="7.5" style="7" bestFit="1" customWidth="1"/>
    <col min="521" max="521" width="5.83203125" style="7" customWidth="1"/>
    <col min="522" max="522" width="11.08203125" style="7" customWidth="1"/>
    <col min="523" max="523" width="8.08203125" style="7" customWidth="1"/>
    <col min="524" max="526" width="12.5" style="7" customWidth="1"/>
    <col min="527" max="527" width="4.08203125" style="7" customWidth="1"/>
    <col min="528" max="768" width="9" style="7"/>
    <col min="769" max="769" width="1.08203125" style="7" customWidth="1"/>
    <col min="770" max="771" width="2.08203125" style="7" customWidth="1"/>
    <col min="772" max="772" width="11.58203125" style="7" customWidth="1"/>
    <col min="773" max="773" width="9.33203125" style="7" customWidth="1"/>
    <col min="774" max="774" width="3.5" style="7" customWidth="1"/>
    <col min="775" max="775" width="6.58203125" style="7" customWidth="1"/>
    <col min="776" max="776" width="7.5" style="7" bestFit="1" customWidth="1"/>
    <col min="777" max="777" width="5.83203125" style="7" customWidth="1"/>
    <col min="778" max="778" width="11.08203125" style="7" customWidth="1"/>
    <col min="779" max="779" width="8.08203125" style="7" customWidth="1"/>
    <col min="780" max="782" width="12.5" style="7" customWidth="1"/>
    <col min="783" max="783" width="4.08203125" style="7" customWidth="1"/>
    <col min="784" max="1024" width="9" style="7"/>
    <col min="1025" max="1025" width="1.08203125" style="7" customWidth="1"/>
    <col min="1026" max="1027" width="2.08203125" style="7" customWidth="1"/>
    <col min="1028" max="1028" width="11.58203125" style="7" customWidth="1"/>
    <col min="1029" max="1029" width="9.33203125" style="7" customWidth="1"/>
    <col min="1030" max="1030" width="3.5" style="7" customWidth="1"/>
    <col min="1031" max="1031" width="6.58203125" style="7" customWidth="1"/>
    <col min="1032" max="1032" width="7.5" style="7" bestFit="1" customWidth="1"/>
    <col min="1033" max="1033" width="5.83203125" style="7" customWidth="1"/>
    <col min="1034" max="1034" width="11.08203125" style="7" customWidth="1"/>
    <col min="1035" max="1035" width="8.08203125" style="7" customWidth="1"/>
    <col min="1036" max="1038" width="12.5" style="7" customWidth="1"/>
    <col min="1039" max="1039" width="4.08203125" style="7" customWidth="1"/>
    <col min="1040" max="1280" width="9" style="7"/>
    <col min="1281" max="1281" width="1.08203125" style="7" customWidth="1"/>
    <col min="1282" max="1283" width="2.08203125" style="7" customWidth="1"/>
    <col min="1284" max="1284" width="11.58203125" style="7" customWidth="1"/>
    <col min="1285" max="1285" width="9.33203125" style="7" customWidth="1"/>
    <col min="1286" max="1286" width="3.5" style="7" customWidth="1"/>
    <col min="1287" max="1287" width="6.58203125" style="7" customWidth="1"/>
    <col min="1288" max="1288" width="7.5" style="7" bestFit="1" customWidth="1"/>
    <col min="1289" max="1289" width="5.83203125" style="7" customWidth="1"/>
    <col min="1290" max="1290" width="11.08203125" style="7" customWidth="1"/>
    <col min="1291" max="1291" width="8.08203125" style="7" customWidth="1"/>
    <col min="1292" max="1294" width="12.5" style="7" customWidth="1"/>
    <col min="1295" max="1295" width="4.08203125" style="7" customWidth="1"/>
    <col min="1296" max="1536" width="9" style="7"/>
    <col min="1537" max="1537" width="1.08203125" style="7" customWidth="1"/>
    <col min="1538" max="1539" width="2.08203125" style="7" customWidth="1"/>
    <col min="1540" max="1540" width="11.58203125" style="7" customWidth="1"/>
    <col min="1541" max="1541" width="9.33203125" style="7" customWidth="1"/>
    <col min="1542" max="1542" width="3.5" style="7" customWidth="1"/>
    <col min="1543" max="1543" width="6.58203125" style="7" customWidth="1"/>
    <col min="1544" max="1544" width="7.5" style="7" bestFit="1" customWidth="1"/>
    <col min="1545" max="1545" width="5.83203125" style="7" customWidth="1"/>
    <col min="1546" max="1546" width="11.08203125" style="7" customWidth="1"/>
    <col min="1547" max="1547" width="8.08203125" style="7" customWidth="1"/>
    <col min="1548" max="1550" width="12.5" style="7" customWidth="1"/>
    <col min="1551" max="1551" width="4.08203125" style="7" customWidth="1"/>
    <col min="1552" max="1792" width="9" style="7"/>
    <col min="1793" max="1793" width="1.08203125" style="7" customWidth="1"/>
    <col min="1794" max="1795" width="2.08203125" style="7" customWidth="1"/>
    <col min="1796" max="1796" width="11.58203125" style="7" customWidth="1"/>
    <col min="1797" max="1797" width="9.33203125" style="7" customWidth="1"/>
    <col min="1798" max="1798" width="3.5" style="7" customWidth="1"/>
    <col min="1799" max="1799" width="6.58203125" style="7" customWidth="1"/>
    <col min="1800" max="1800" width="7.5" style="7" bestFit="1" customWidth="1"/>
    <col min="1801" max="1801" width="5.83203125" style="7" customWidth="1"/>
    <col min="1802" max="1802" width="11.08203125" style="7" customWidth="1"/>
    <col min="1803" max="1803" width="8.08203125" style="7" customWidth="1"/>
    <col min="1804" max="1806" width="12.5" style="7" customWidth="1"/>
    <col min="1807" max="1807" width="4.08203125" style="7" customWidth="1"/>
    <col min="1808" max="2048" width="9" style="7"/>
    <col min="2049" max="2049" width="1.08203125" style="7" customWidth="1"/>
    <col min="2050" max="2051" width="2.08203125" style="7" customWidth="1"/>
    <col min="2052" max="2052" width="11.58203125" style="7" customWidth="1"/>
    <col min="2053" max="2053" width="9.33203125" style="7" customWidth="1"/>
    <col min="2054" max="2054" width="3.5" style="7" customWidth="1"/>
    <col min="2055" max="2055" width="6.58203125" style="7" customWidth="1"/>
    <col min="2056" max="2056" width="7.5" style="7" bestFit="1" customWidth="1"/>
    <col min="2057" max="2057" width="5.83203125" style="7" customWidth="1"/>
    <col min="2058" max="2058" width="11.08203125" style="7" customWidth="1"/>
    <col min="2059" max="2059" width="8.08203125" style="7" customWidth="1"/>
    <col min="2060" max="2062" width="12.5" style="7" customWidth="1"/>
    <col min="2063" max="2063" width="4.08203125" style="7" customWidth="1"/>
    <col min="2064" max="2304" width="9" style="7"/>
    <col min="2305" max="2305" width="1.08203125" style="7" customWidth="1"/>
    <col min="2306" max="2307" width="2.08203125" style="7" customWidth="1"/>
    <col min="2308" max="2308" width="11.58203125" style="7" customWidth="1"/>
    <col min="2309" max="2309" width="9.33203125" style="7" customWidth="1"/>
    <col min="2310" max="2310" width="3.5" style="7" customWidth="1"/>
    <col min="2311" max="2311" width="6.58203125" style="7" customWidth="1"/>
    <col min="2312" max="2312" width="7.5" style="7" bestFit="1" customWidth="1"/>
    <col min="2313" max="2313" width="5.83203125" style="7" customWidth="1"/>
    <col min="2314" max="2314" width="11.08203125" style="7" customWidth="1"/>
    <col min="2315" max="2315" width="8.08203125" style="7" customWidth="1"/>
    <col min="2316" max="2318" width="12.5" style="7" customWidth="1"/>
    <col min="2319" max="2319" width="4.08203125" style="7" customWidth="1"/>
    <col min="2320" max="2560" width="9" style="7"/>
    <col min="2561" max="2561" width="1.08203125" style="7" customWidth="1"/>
    <col min="2562" max="2563" width="2.08203125" style="7" customWidth="1"/>
    <col min="2564" max="2564" width="11.58203125" style="7" customWidth="1"/>
    <col min="2565" max="2565" width="9.33203125" style="7" customWidth="1"/>
    <col min="2566" max="2566" width="3.5" style="7" customWidth="1"/>
    <col min="2567" max="2567" width="6.58203125" style="7" customWidth="1"/>
    <col min="2568" max="2568" width="7.5" style="7" bestFit="1" customWidth="1"/>
    <col min="2569" max="2569" width="5.83203125" style="7" customWidth="1"/>
    <col min="2570" max="2570" width="11.08203125" style="7" customWidth="1"/>
    <col min="2571" max="2571" width="8.08203125" style="7" customWidth="1"/>
    <col min="2572" max="2574" width="12.5" style="7" customWidth="1"/>
    <col min="2575" max="2575" width="4.08203125" style="7" customWidth="1"/>
    <col min="2576" max="2816" width="9" style="7"/>
    <col min="2817" max="2817" width="1.08203125" style="7" customWidth="1"/>
    <col min="2818" max="2819" width="2.08203125" style="7" customWidth="1"/>
    <col min="2820" max="2820" width="11.58203125" style="7" customWidth="1"/>
    <col min="2821" max="2821" width="9.33203125" style="7" customWidth="1"/>
    <col min="2822" max="2822" width="3.5" style="7" customWidth="1"/>
    <col min="2823" max="2823" width="6.58203125" style="7" customWidth="1"/>
    <col min="2824" max="2824" width="7.5" style="7" bestFit="1" customWidth="1"/>
    <col min="2825" max="2825" width="5.83203125" style="7" customWidth="1"/>
    <col min="2826" max="2826" width="11.08203125" style="7" customWidth="1"/>
    <col min="2827" max="2827" width="8.08203125" style="7" customWidth="1"/>
    <col min="2828" max="2830" width="12.5" style="7" customWidth="1"/>
    <col min="2831" max="2831" width="4.08203125" style="7" customWidth="1"/>
    <col min="2832" max="3072" width="9" style="7"/>
    <col min="3073" max="3073" width="1.08203125" style="7" customWidth="1"/>
    <col min="3074" max="3075" width="2.08203125" style="7" customWidth="1"/>
    <col min="3076" max="3076" width="11.58203125" style="7" customWidth="1"/>
    <col min="3077" max="3077" width="9.33203125" style="7" customWidth="1"/>
    <col min="3078" max="3078" width="3.5" style="7" customWidth="1"/>
    <col min="3079" max="3079" width="6.58203125" style="7" customWidth="1"/>
    <col min="3080" max="3080" width="7.5" style="7" bestFit="1" customWidth="1"/>
    <col min="3081" max="3081" width="5.83203125" style="7" customWidth="1"/>
    <col min="3082" max="3082" width="11.08203125" style="7" customWidth="1"/>
    <col min="3083" max="3083" width="8.08203125" style="7" customWidth="1"/>
    <col min="3084" max="3086" width="12.5" style="7" customWidth="1"/>
    <col min="3087" max="3087" width="4.08203125" style="7" customWidth="1"/>
    <col min="3088" max="3328" width="9" style="7"/>
    <col min="3329" max="3329" width="1.08203125" style="7" customWidth="1"/>
    <col min="3330" max="3331" width="2.08203125" style="7" customWidth="1"/>
    <col min="3332" max="3332" width="11.58203125" style="7" customWidth="1"/>
    <col min="3333" max="3333" width="9.33203125" style="7" customWidth="1"/>
    <col min="3334" max="3334" width="3.5" style="7" customWidth="1"/>
    <col min="3335" max="3335" width="6.58203125" style="7" customWidth="1"/>
    <col min="3336" max="3336" width="7.5" style="7" bestFit="1" customWidth="1"/>
    <col min="3337" max="3337" width="5.83203125" style="7" customWidth="1"/>
    <col min="3338" max="3338" width="11.08203125" style="7" customWidth="1"/>
    <col min="3339" max="3339" width="8.08203125" style="7" customWidth="1"/>
    <col min="3340" max="3342" width="12.5" style="7" customWidth="1"/>
    <col min="3343" max="3343" width="4.08203125" style="7" customWidth="1"/>
    <col min="3344" max="3584" width="9" style="7"/>
    <col min="3585" max="3585" width="1.08203125" style="7" customWidth="1"/>
    <col min="3586" max="3587" width="2.08203125" style="7" customWidth="1"/>
    <col min="3588" max="3588" width="11.58203125" style="7" customWidth="1"/>
    <col min="3589" max="3589" width="9.33203125" style="7" customWidth="1"/>
    <col min="3590" max="3590" width="3.5" style="7" customWidth="1"/>
    <col min="3591" max="3591" width="6.58203125" style="7" customWidth="1"/>
    <col min="3592" max="3592" width="7.5" style="7" bestFit="1" customWidth="1"/>
    <col min="3593" max="3593" width="5.83203125" style="7" customWidth="1"/>
    <col min="3594" max="3594" width="11.08203125" style="7" customWidth="1"/>
    <col min="3595" max="3595" width="8.08203125" style="7" customWidth="1"/>
    <col min="3596" max="3598" width="12.5" style="7" customWidth="1"/>
    <col min="3599" max="3599" width="4.08203125" style="7" customWidth="1"/>
    <col min="3600" max="3840" width="9" style="7"/>
    <col min="3841" max="3841" width="1.08203125" style="7" customWidth="1"/>
    <col min="3842" max="3843" width="2.08203125" style="7" customWidth="1"/>
    <col min="3844" max="3844" width="11.58203125" style="7" customWidth="1"/>
    <col min="3845" max="3845" width="9.33203125" style="7" customWidth="1"/>
    <col min="3846" max="3846" width="3.5" style="7" customWidth="1"/>
    <col min="3847" max="3847" width="6.58203125" style="7" customWidth="1"/>
    <col min="3848" max="3848" width="7.5" style="7" bestFit="1" customWidth="1"/>
    <col min="3849" max="3849" width="5.83203125" style="7" customWidth="1"/>
    <col min="3850" max="3850" width="11.08203125" style="7" customWidth="1"/>
    <col min="3851" max="3851" width="8.08203125" style="7" customWidth="1"/>
    <col min="3852" max="3854" width="12.5" style="7" customWidth="1"/>
    <col min="3855" max="3855" width="4.08203125" style="7" customWidth="1"/>
    <col min="3856" max="4096" width="9" style="7"/>
    <col min="4097" max="4097" width="1.08203125" style="7" customWidth="1"/>
    <col min="4098" max="4099" width="2.08203125" style="7" customWidth="1"/>
    <col min="4100" max="4100" width="11.58203125" style="7" customWidth="1"/>
    <col min="4101" max="4101" width="9.33203125" style="7" customWidth="1"/>
    <col min="4102" max="4102" width="3.5" style="7" customWidth="1"/>
    <col min="4103" max="4103" width="6.58203125" style="7" customWidth="1"/>
    <col min="4104" max="4104" width="7.5" style="7" bestFit="1" customWidth="1"/>
    <col min="4105" max="4105" width="5.83203125" style="7" customWidth="1"/>
    <col min="4106" max="4106" width="11.08203125" style="7" customWidth="1"/>
    <col min="4107" max="4107" width="8.08203125" style="7" customWidth="1"/>
    <col min="4108" max="4110" width="12.5" style="7" customWidth="1"/>
    <col min="4111" max="4111" width="4.08203125" style="7" customWidth="1"/>
    <col min="4112" max="4352" width="9" style="7"/>
    <col min="4353" max="4353" width="1.08203125" style="7" customWidth="1"/>
    <col min="4354" max="4355" width="2.08203125" style="7" customWidth="1"/>
    <col min="4356" max="4356" width="11.58203125" style="7" customWidth="1"/>
    <col min="4357" max="4357" width="9.33203125" style="7" customWidth="1"/>
    <col min="4358" max="4358" width="3.5" style="7" customWidth="1"/>
    <col min="4359" max="4359" width="6.58203125" style="7" customWidth="1"/>
    <col min="4360" max="4360" width="7.5" style="7" bestFit="1" customWidth="1"/>
    <col min="4361" max="4361" width="5.83203125" style="7" customWidth="1"/>
    <col min="4362" max="4362" width="11.08203125" style="7" customWidth="1"/>
    <col min="4363" max="4363" width="8.08203125" style="7" customWidth="1"/>
    <col min="4364" max="4366" width="12.5" style="7" customWidth="1"/>
    <col min="4367" max="4367" width="4.08203125" style="7" customWidth="1"/>
    <col min="4368" max="4608" width="9" style="7"/>
    <col min="4609" max="4609" width="1.08203125" style="7" customWidth="1"/>
    <col min="4610" max="4611" width="2.08203125" style="7" customWidth="1"/>
    <col min="4612" max="4612" width="11.58203125" style="7" customWidth="1"/>
    <col min="4613" max="4613" width="9.33203125" style="7" customWidth="1"/>
    <col min="4614" max="4614" width="3.5" style="7" customWidth="1"/>
    <col min="4615" max="4615" width="6.58203125" style="7" customWidth="1"/>
    <col min="4616" max="4616" width="7.5" style="7" bestFit="1" customWidth="1"/>
    <col min="4617" max="4617" width="5.83203125" style="7" customWidth="1"/>
    <col min="4618" max="4618" width="11.08203125" style="7" customWidth="1"/>
    <col min="4619" max="4619" width="8.08203125" style="7" customWidth="1"/>
    <col min="4620" max="4622" width="12.5" style="7" customWidth="1"/>
    <col min="4623" max="4623" width="4.08203125" style="7" customWidth="1"/>
    <col min="4624" max="4864" width="9" style="7"/>
    <col min="4865" max="4865" width="1.08203125" style="7" customWidth="1"/>
    <col min="4866" max="4867" width="2.08203125" style="7" customWidth="1"/>
    <col min="4868" max="4868" width="11.58203125" style="7" customWidth="1"/>
    <col min="4869" max="4869" width="9.33203125" style="7" customWidth="1"/>
    <col min="4870" max="4870" width="3.5" style="7" customWidth="1"/>
    <col min="4871" max="4871" width="6.58203125" style="7" customWidth="1"/>
    <col min="4872" max="4872" width="7.5" style="7" bestFit="1" customWidth="1"/>
    <col min="4873" max="4873" width="5.83203125" style="7" customWidth="1"/>
    <col min="4874" max="4874" width="11.08203125" style="7" customWidth="1"/>
    <col min="4875" max="4875" width="8.08203125" style="7" customWidth="1"/>
    <col min="4876" max="4878" width="12.5" style="7" customWidth="1"/>
    <col min="4879" max="4879" width="4.08203125" style="7" customWidth="1"/>
    <col min="4880" max="5120" width="9" style="7"/>
    <col min="5121" max="5121" width="1.08203125" style="7" customWidth="1"/>
    <col min="5122" max="5123" width="2.08203125" style="7" customWidth="1"/>
    <col min="5124" max="5124" width="11.58203125" style="7" customWidth="1"/>
    <col min="5125" max="5125" width="9.33203125" style="7" customWidth="1"/>
    <col min="5126" max="5126" width="3.5" style="7" customWidth="1"/>
    <col min="5127" max="5127" width="6.58203125" style="7" customWidth="1"/>
    <col min="5128" max="5128" width="7.5" style="7" bestFit="1" customWidth="1"/>
    <col min="5129" max="5129" width="5.83203125" style="7" customWidth="1"/>
    <col min="5130" max="5130" width="11.08203125" style="7" customWidth="1"/>
    <col min="5131" max="5131" width="8.08203125" style="7" customWidth="1"/>
    <col min="5132" max="5134" width="12.5" style="7" customWidth="1"/>
    <col min="5135" max="5135" width="4.08203125" style="7" customWidth="1"/>
    <col min="5136" max="5376" width="9" style="7"/>
    <col min="5377" max="5377" width="1.08203125" style="7" customWidth="1"/>
    <col min="5378" max="5379" width="2.08203125" style="7" customWidth="1"/>
    <col min="5380" max="5380" width="11.58203125" style="7" customWidth="1"/>
    <col min="5381" max="5381" width="9.33203125" style="7" customWidth="1"/>
    <col min="5382" max="5382" width="3.5" style="7" customWidth="1"/>
    <col min="5383" max="5383" width="6.58203125" style="7" customWidth="1"/>
    <col min="5384" max="5384" width="7.5" style="7" bestFit="1" customWidth="1"/>
    <col min="5385" max="5385" width="5.83203125" style="7" customWidth="1"/>
    <col min="5386" max="5386" width="11.08203125" style="7" customWidth="1"/>
    <col min="5387" max="5387" width="8.08203125" style="7" customWidth="1"/>
    <col min="5388" max="5390" width="12.5" style="7" customWidth="1"/>
    <col min="5391" max="5391" width="4.08203125" style="7" customWidth="1"/>
    <col min="5392" max="5632" width="9" style="7"/>
    <col min="5633" max="5633" width="1.08203125" style="7" customWidth="1"/>
    <col min="5634" max="5635" width="2.08203125" style="7" customWidth="1"/>
    <col min="5636" max="5636" width="11.58203125" style="7" customWidth="1"/>
    <col min="5637" max="5637" width="9.33203125" style="7" customWidth="1"/>
    <col min="5638" max="5638" width="3.5" style="7" customWidth="1"/>
    <col min="5639" max="5639" width="6.58203125" style="7" customWidth="1"/>
    <col min="5640" max="5640" width="7.5" style="7" bestFit="1" customWidth="1"/>
    <col min="5641" max="5641" width="5.83203125" style="7" customWidth="1"/>
    <col min="5642" max="5642" width="11.08203125" style="7" customWidth="1"/>
    <col min="5643" max="5643" width="8.08203125" style="7" customWidth="1"/>
    <col min="5644" max="5646" width="12.5" style="7" customWidth="1"/>
    <col min="5647" max="5647" width="4.08203125" style="7" customWidth="1"/>
    <col min="5648" max="5888" width="9" style="7"/>
    <col min="5889" max="5889" width="1.08203125" style="7" customWidth="1"/>
    <col min="5890" max="5891" width="2.08203125" style="7" customWidth="1"/>
    <col min="5892" max="5892" width="11.58203125" style="7" customWidth="1"/>
    <col min="5893" max="5893" width="9.33203125" style="7" customWidth="1"/>
    <col min="5894" max="5894" width="3.5" style="7" customWidth="1"/>
    <col min="5895" max="5895" width="6.58203125" style="7" customWidth="1"/>
    <col min="5896" max="5896" width="7.5" style="7" bestFit="1" customWidth="1"/>
    <col min="5897" max="5897" width="5.83203125" style="7" customWidth="1"/>
    <col min="5898" max="5898" width="11.08203125" style="7" customWidth="1"/>
    <col min="5899" max="5899" width="8.08203125" style="7" customWidth="1"/>
    <col min="5900" max="5902" width="12.5" style="7" customWidth="1"/>
    <col min="5903" max="5903" width="4.08203125" style="7" customWidth="1"/>
    <col min="5904" max="6144" width="9" style="7"/>
    <col min="6145" max="6145" width="1.08203125" style="7" customWidth="1"/>
    <col min="6146" max="6147" width="2.08203125" style="7" customWidth="1"/>
    <col min="6148" max="6148" width="11.58203125" style="7" customWidth="1"/>
    <col min="6149" max="6149" width="9.33203125" style="7" customWidth="1"/>
    <col min="6150" max="6150" width="3.5" style="7" customWidth="1"/>
    <col min="6151" max="6151" width="6.58203125" style="7" customWidth="1"/>
    <col min="6152" max="6152" width="7.5" style="7" bestFit="1" customWidth="1"/>
    <col min="6153" max="6153" width="5.83203125" style="7" customWidth="1"/>
    <col min="6154" max="6154" width="11.08203125" style="7" customWidth="1"/>
    <col min="6155" max="6155" width="8.08203125" style="7" customWidth="1"/>
    <col min="6156" max="6158" width="12.5" style="7" customWidth="1"/>
    <col min="6159" max="6159" width="4.08203125" style="7" customWidth="1"/>
    <col min="6160" max="6400" width="9" style="7"/>
    <col min="6401" max="6401" width="1.08203125" style="7" customWidth="1"/>
    <col min="6402" max="6403" width="2.08203125" style="7" customWidth="1"/>
    <col min="6404" max="6404" width="11.58203125" style="7" customWidth="1"/>
    <col min="6405" max="6405" width="9.33203125" style="7" customWidth="1"/>
    <col min="6406" max="6406" width="3.5" style="7" customWidth="1"/>
    <col min="6407" max="6407" width="6.58203125" style="7" customWidth="1"/>
    <col min="6408" max="6408" width="7.5" style="7" bestFit="1" customWidth="1"/>
    <col min="6409" max="6409" width="5.83203125" style="7" customWidth="1"/>
    <col min="6410" max="6410" width="11.08203125" style="7" customWidth="1"/>
    <col min="6411" max="6411" width="8.08203125" style="7" customWidth="1"/>
    <col min="6412" max="6414" width="12.5" style="7" customWidth="1"/>
    <col min="6415" max="6415" width="4.08203125" style="7" customWidth="1"/>
    <col min="6416" max="6656" width="9" style="7"/>
    <col min="6657" max="6657" width="1.08203125" style="7" customWidth="1"/>
    <col min="6658" max="6659" width="2.08203125" style="7" customWidth="1"/>
    <col min="6660" max="6660" width="11.58203125" style="7" customWidth="1"/>
    <col min="6661" max="6661" width="9.33203125" style="7" customWidth="1"/>
    <col min="6662" max="6662" width="3.5" style="7" customWidth="1"/>
    <col min="6663" max="6663" width="6.58203125" style="7" customWidth="1"/>
    <col min="6664" max="6664" width="7.5" style="7" bestFit="1" customWidth="1"/>
    <col min="6665" max="6665" width="5.83203125" style="7" customWidth="1"/>
    <col min="6666" max="6666" width="11.08203125" style="7" customWidth="1"/>
    <col min="6667" max="6667" width="8.08203125" style="7" customWidth="1"/>
    <col min="6668" max="6670" width="12.5" style="7" customWidth="1"/>
    <col min="6671" max="6671" width="4.08203125" style="7" customWidth="1"/>
    <col min="6672" max="6912" width="9" style="7"/>
    <col min="6913" max="6913" width="1.08203125" style="7" customWidth="1"/>
    <col min="6914" max="6915" width="2.08203125" style="7" customWidth="1"/>
    <col min="6916" max="6916" width="11.58203125" style="7" customWidth="1"/>
    <col min="6917" max="6917" width="9.33203125" style="7" customWidth="1"/>
    <col min="6918" max="6918" width="3.5" style="7" customWidth="1"/>
    <col min="6919" max="6919" width="6.58203125" style="7" customWidth="1"/>
    <col min="6920" max="6920" width="7.5" style="7" bestFit="1" customWidth="1"/>
    <col min="6921" max="6921" width="5.83203125" style="7" customWidth="1"/>
    <col min="6922" max="6922" width="11.08203125" style="7" customWidth="1"/>
    <col min="6923" max="6923" width="8.08203125" style="7" customWidth="1"/>
    <col min="6924" max="6926" width="12.5" style="7" customWidth="1"/>
    <col min="6927" max="6927" width="4.08203125" style="7" customWidth="1"/>
    <col min="6928" max="7168" width="9" style="7"/>
    <col min="7169" max="7169" width="1.08203125" style="7" customWidth="1"/>
    <col min="7170" max="7171" width="2.08203125" style="7" customWidth="1"/>
    <col min="7172" max="7172" width="11.58203125" style="7" customWidth="1"/>
    <col min="7173" max="7173" width="9.33203125" style="7" customWidth="1"/>
    <col min="7174" max="7174" width="3.5" style="7" customWidth="1"/>
    <col min="7175" max="7175" width="6.58203125" style="7" customWidth="1"/>
    <col min="7176" max="7176" width="7.5" style="7" bestFit="1" customWidth="1"/>
    <col min="7177" max="7177" width="5.83203125" style="7" customWidth="1"/>
    <col min="7178" max="7178" width="11.08203125" style="7" customWidth="1"/>
    <col min="7179" max="7179" width="8.08203125" style="7" customWidth="1"/>
    <col min="7180" max="7182" width="12.5" style="7" customWidth="1"/>
    <col min="7183" max="7183" width="4.08203125" style="7" customWidth="1"/>
    <col min="7184" max="7424" width="9" style="7"/>
    <col min="7425" max="7425" width="1.08203125" style="7" customWidth="1"/>
    <col min="7426" max="7427" width="2.08203125" style="7" customWidth="1"/>
    <col min="7428" max="7428" width="11.58203125" style="7" customWidth="1"/>
    <col min="7429" max="7429" width="9.33203125" style="7" customWidth="1"/>
    <col min="7430" max="7430" width="3.5" style="7" customWidth="1"/>
    <col min="7431" max="7431" width="6.58203125" style="7" customWidth="1"/>
    <col min="7432" max="7432" width="7.5" style="7" bestFit="1" customWidth="1"/>
    <col min="7433" max="7433" width="5.83203125" style="7" customWidth="1"/>
    <col min="7434" max="7434" width="11.08203125" style="7" customWidth="1"/>
    <col min="7435" max="7435" width="8.08203125" style="7" customWidth="1"/>
    <col min="7436" max="7438" width="12.5" style="7" customWidth="1"/>
    <col min="7439" max="7439" width="4.08203125" style="7" customWidth="1"/>
    <col min="7440" max="7680" width="9" style="7"/>
    <col min="7681" max="7681" width="1.08203125" style="7" customWidth="1"/>
    <col min="7682" max="7683" width="2.08203125" style="7" customWidth="1"/>
    <col min="7684" max="7684" width="11.58203125" style="7" customWidth="1"/>
    <col min="7685" max="7685" width="9.33203125" style="7" customWidth="1"/>
    <col min="7686" max="7686" width="3.5" style="7" customWidth="1"/>
    <col min="7687" max="7687" width="6.58203125" style="7" customWidth="1"/>
    <col min="7688" max="7688" width="7.5" style="7" bestFit="1" customWidth="1"/>
    <col min="7689" max="7689" width="5.83203125" style="7" customWidth="1"/>
    <col min="7690" max="7690" width="11.08203125" style="7" customWidth="1"/>
    <col min="7691" max="7691" width="8.08203125" style="7" customWidth="1"/>
    <col min="7692" max="7694" width="12.5" style="7" customWidth="1"/>
    <col min="7695" max="7695" width="4.08203125" style="7" customWidth="1"/>
    <col min="7696" max="7936" width="9" style="7"/>
    <col min="7937" max="7937" width="1.08203125" style="7" customWidth="1"/>
    <col min="7938" max="7939" width="2.08203125" style="7" customWidth="1"/>
    <col min="7940" max="7940" width="11.58203125" style="7" customWidth="1"/>
    <col min="7941" max="7941" width="9.33203125" style="7" customWidth="1"/>
    <col min="7942" max="7942" width="3.5" style="7" customWidth="1"/>
    <col min="7943" max="7943" width="6.58203125" style="7" customWidth="1"/>
    <col min="7944" max="7944" width="7.5" style="7" bestFit="1" customWidth="1"/>
    <col min="7945" max="7945" width="5.83203125" style="7" customWidth="1"/>
    <col min="7946" max="7946" width="11.08203125" style="7" customWidth="1"/>
    <col min="7947" max="7947" width="8.08203125" style="7" customWidth="1"/>
    <col min="7948" max="7950" width="12.5" style="7" customWidth="1"/>
    <col min="7951" max="7951" width="4.08203125" style="7" customWidth="1"/>
    <col min="7952" max="8192" width="9" style="7"/>
    <col min="8193" max="8193" width="1.08203125" style="7" customWidth="1"/>
    <col min="8194" max="8195" width="2.08203125" style="7" customWidth="1"/>
    <col min="8196" max="8196" width="11.58203125" style="7" customWidth="1"/>
    <col min="8197" max="8197" width="9.33203125" style="7" customWidth="1"/>
    <col min="8198" max="8198" width="3.5" style="7" customWidth="1"/>
    <col min="8199" max="8199" width="6.58203125" style="7" customWidth="1"/>
    <col min="8200" max="8200" width="7.5" style="7" bestFit="1" customWidth="1"/>
    <col min="8201" max="8201" width="5.83203125" style="7" customWidth="1"/>
    <col min="8202" max="8202" width="11.08203125" style="7" customWidth="1"/>
    <col min="8203" max="8203" width="8.08203125" style="7" customWidth="1"/>
    <col min="8204" max="8206" width="12.5" style="7" customWidth="1"/>
    <col min="8207" max="8207" width="4.08203125" style="7" customWidth="1"/>
    <col min="8208" max="8448" width="9" style="7"/>
    <col min="8449" max="8449" width="1.08203125" style="7" customWidth="1"/>
    <col min="8450" max="8451" width="2.08203125" style="7" customWidth="1"/>
    <col min="8452" max="8452" width="11.58203125" style="7" customWidth="1"/>
    <col min="8453" max="8453" width="9.33203125" style="7" customWidth="1"/>
    <col min="8454" max="8454" width="3.5" style="7" customWidth="1"/>
    <col min="8455" max="8455" width="6.58203125" style="7" customWidth="1"/>
    <col min="8456" max="8456" width="7.5" style="7" bestFit="1" customWidth="1"/>
    <col min="8457" max="8457" width="5.83203125" style="7" customWidth="1"/>
    <col min="8458" max="8458" width="11.08203125" style="7" customWidth="1"/>
    <col min="8459" max="8459" width="8.08203125" style="7" customWidth="1"/>
    <col min="8460" max="8462" width="12.5" style="7" customWidth="1"/>
    <col min="8463" max="8463" width="4.08203125" style="7" customWidth="1"/>
    <col min="8464" max="8704" width="9" style="7"/>
    <col min="8705" max="8705" width="1.08203125" style="7" customWidth="1"/>
    <col min="8706" max="8707" width="2.08203125" style="7" customWidth="1"/>
    <col min="8708" max="8708" width="11.58203125" style="7" customWidth="1"/>
    <col min="8709" max="8709" width="9.33203125" style="7" customWidth="1"/>
    <col min="8710" max="8710" width="3.5" style="7" customWidth="1"/>
    <col min="8711" max="8711" width="6.58203125" style="7" customWidth="1"/>
    <col min="8712" max="8712" width="7.5" style="7" bestFit="1" customWidth="1"/>
    <col min="8713" max="8713" width="5.83203125" style="7" customWidth="1"/>
    <col min="8714" max="8714" width="11.08203125" style="7" customWidth="1"/>
    <col min="8715" max="8715" width="8.08203125" style="7" customWidth="1"/>
    <col min="8716" max="8718" width="12.5" style="7" customWidth="1"/>
    <col min="8719" max="8719" width="4.08203125" style="7" customWidth="1"/>
    <col min="8720" max="8960" width="9" style="7"/>
    <col min="8961" max="8961" width="1.08203125" style="7" customWidth="1"/>
    <col min="8962" max="8963" width="2.08203125" style="7" customWidth="1"/>
    <col min="8964" max="8964" width="11.58203125" style="7" customWidth="1"/>
    <col min="8965" max="8965" width="9.33203125" style="7" customWidth="1"/>
    <col min="8966" max="8966" width="3.5" style="7" customWidth="1"/>
    <col min="8967" max="8967" width="6.58203125" style="7" customWidth="1"/>
    <col min="8968" max="8968" width="7.5" style="7" bestFit="1" customWidth="1"/>
    <col min="8969" max="8969" width="5.83203125" style="7" customWidth="1"/>
    <col min="8970" max="8970" width="11.08203125" style="7" customWidth="1"/>
    <col min="8971" max="8971" width="8.08203125" style="7" customWidth="1"/>
    <col min="8972" max="8974" width="12.5" style="7" customWidth="1"/>
    <col min="8975" max="8975" width="4.08203125" style="7" customWidth="1"/>
    <col min="8976" max="9216" width="9" style="7"/>
    <col min="9217" max="9217" width="1.08203125" style="7" customWidth="1"/>
    <col min="9218" max="9219" width="2.08203125" style="7" customWidth="1"/>
    <col min="9220" max="9220" width="11.58203125" style="7" customWidth="1"/>
    <col min="9221" max="9221" width="9.33203125" style="7" customWidth="1"/>
    <col min="9222" max="9222" width="3.5" style="7" customWidth="1"/>
    <col min="9223" max="9223" width="6.58203125" style="7" customWidth="1"/>
    <col min="9224" max="9224" width="7.5" style="7" bestFit="1" customWidth="1"/>
    <col min="9225" max="9225" width="5.83203125" style="7" customWidth="1"/>
    <col min="9226" max="9226" width="11.08203125" style="7" customWidth="1"/>
    <col min="9227" max="9227" width="8.08203125" style="7" customWidth="1"/>
    <col min="9228" max="9230" width="12.5" style="7" customWidth="1"/>
    <col min="9231" max="9231" width="4.08203125" style="7" customWidth="1"/>
    <col min="9232" max="9472" width="9" style="7"/>
    <col min="9473" max="9473" width="1.08203125" style="7" customWidth="1"/>
    <col min="9474" max="9475" width="2.08203125" style="7" customWidth="1"/>
    <col min="9476" max="9476" width="11.58203125" style="7" customWidth="1"/>
    <col min="9477" max="9477" width="9.33203125" style="7" customWidth="1"/>
    <col min="9478" max="9478" width="3.5" style="7" customWidth="1"/>
    <col min="9479" max="9479" width="6.58203125" style="7" customWidth="1"/>
    <col min="9480" max="9480" width="7.5" style="7" bestFit="1" customWidth="1"/>
    <col min="9481" max="9481" width="5.83203125" style="7" customWidth="1"/>
    <col min="9482" max="9482" width="11.08203125" style="7" customWidth="1"/>
    <col min="9483" max="9483" width="8.08203125" style="7" customWidth="1"/>
    <col min="9484" max="9486" width="12.5" style="7" customWidth="1"/>
    <col min="9487" max="9487" width="4.08203125" style="7" customWidth="1"/>
    <col min="9488" max="9728" width="9" style="7"/>
    <col min="9729" max="9729" width="1.08203125" style="7" customWidth="1"/>
    <col min="9730" max="9731" width="2.08203125" style="7" customWidth="1"/>
    <col min="9732" max="9732" width="11.58203125" style="7" customWidth="1"/>
    <col min="9733" max="9733" width="9.33203125" style="7" customWidth="1"/>
    <col min="9734" max="9734" width="3.5" style="7" customWidth="1"/>
    <col min="9735" max="9735" width="6.58203125" style="7" customWidth="1"/>
    <col min="9736" max="9736" width="7.5" style="7" bestFit="1" customWidth="1"/>
    <col min="9737" max="9737" width="5.83203125" style="7" customWidth="1"/>
    <col min="9738" max="9738" width="11.08203125" style="7" customWidth="1"/>
    <col min="9739" max="9739" width="8.08203125" style="7" customWidth="1"/>
    <col min="9740" max="9742" width="12.5" style="7" customWidth="1"/>
    <col min="9743" max="9743" width="4.08203125" style="7" customWidth="1"/>
    <col min="9744" max="9984" width="9" style="7"/>
    <col min="9985" max="9985" width="1.08203125" style="7" customWidth="1"/>
    <col min="9986" max="9987" width="2.08203125" style="7" customWidth="1"/>
    <col min="9988" max="9988" width="11.58203125" style="7" customWidth="1"/>
    <col min="9989" max="9989" width="9.33203125" style="7" customWidth="1"/>
    <col min="9990" max="9990" width="3.5" style="7" customWidth="1"/>
    <col min="9991" max="9991" width="6.58203125" style="7" customWidth="1"/>
    <col min="9992" max="9992" width="7.5" style="7" bestFit="1" customWidth="1"/>
    <col min="9993" max="9993" width="5.83203125" style="7" customWidth="1"/>
    <col min="9994" max="9994" width="11.08203125" style="7" customWidth="1"/>
    <col min="9995" max="9995" width="8.08203125" style="7" customWidth="1"/>
    <col min="9996" max="9998" width="12.5" style="7" customWidth="1"/>
    <col min="9999" max="9999" width="4.08203125" style="7" customWidth="1"/>
    <col min="10000" max="10240" width="9" style="7"/>
    <col min="10241" max="10241" width="1.08203125" style="7" customWidth="1"/>
    <col min="10242" max="10243" width="2.08203125" style="7" customWidth="1"/>
    <col min="10244" max="10244" width="11.58203125" style="7" customWidth="1"/>
    <col min="10245" max="10245" width="9.33203125" style="7" customWidth="1"/>
    <col min="10246" max="10246" width="3.5" style="7" customWidth="1"/>
    <col min="10247" max="10247" width="6.58203125" style="7" customWidth="1"/>
    <col min="10248" max="10248" width="7.5" style="7" bestFit="1" customWidth="1"/>
    <col min="10249" max="10249" width="5.83203125" style="7" customWidth="1"/>
    <col min="10250" max="10250" width="11.08203125" style="7" customWidth="1"/>
    <col min="10251" max="10251" width="8.08203125" style="7" customWidth="1"/>
    <col min="10252" max="10254" width="12.5" style="7" customWidth="1"/>
    <col min="10255" max="10255" width="4.08203125" style="7" customWidth="1"/>
    <col min="10256" max="10496" width="9" style="7"/>
    <col min="10497" max="10497" width="1.08203125" style="7" customWidth="1"/>
    <col min="10498" max="10499" width="2.08203125" style="7" customWidth="1"/>
    <col min="10500" max="10500" width="11.58203125" style="7" customWidth="1"/>
    <col min="10501" max="10501" width="9.33203125" style="7" customWidth="1"/>
    <col min="10502" max="10502" width="3.5" style="7" customWidth="1"/>
    <col min="10503" max="10503" width="6.58203125" style="7" customWidth="1"/>
    <col min="10504" max="10504" width="7.5" style="7" bestFit="1" customWidth="1"/>
    <col min="10505" max="10505" width="5.83203125" style="7" customWidth="1"/>
    <col min="10506" max="10506" width="11.08203125" style="7" customWidth="1"/>
    <col min="10507" max="10507" width="8.08203125" style="7" customWidth="1"/>
    <col min="10508" max="10510" width="12.5" style="7" customWidth="1"/>
    <col min="10511" max="10511" width="4.08203125" style="7" customWidth="1"/>
    <col min="10512" max="10752" width="9" style="7"/>
    <col min="10753" max="10753" width="1.08203125" style="7" customWidth="1"/>
    <col min="10754" max="10755" width="2.08203125" style="7" customWidth="1"/>
    <col min="10756" max="10756" width="11.58203125" style="7" customWidth="1"/>
    <col min="10757" max="10757" width="9.33203125" style="7" customWidth="1"/>
    <col min="10758" max="10758" width="3.5" style="7" customWidth="1"/>
    <col min="10759" max="10759" width="6.58203125" style="7" customWidth="1"/>
    <col min="10760" max="10760" width="7.5" style="7" bestFit="1" customWidth="1"/>
    <col min="10761" max="10761" width="5.83203125" style="7" customWidth="1"/>
    <col min="10762" max="10762" width="11.08203125" style="7" customWidth="1"/>
    <col min="10763" max="10763" width="8.08203125" style="7" customWidth="1"/>
    <col min="10764" max="10766" width="12.5" style="7" customWidth="1"/>
    <col min="10767" max="10767" width="4.08203125" style="7" customWidth="1"/>
    <col min="10768" max="11008" width="9" style="7"/>
    <col min="11009" max="11009" width="1.08203125" style="7" customWidth="1"/>
    <col min="11010" max="11011" width="2.08203125" style="7" customWidth="1"/>
    <col min="11012" max="11012" width="11.58203125" style="7" customWidth="1"/>
    <col min="11013" max="11013" width="9.33203125" style="7" customWidth="1"/>
    <col min="11014" max="11014" width="3.5" style="7" customWidth="1"/>
    <col min="11015" max="11015" width="6.58203125" style="7" customWidth="1"/>
    <col min="11016" max="11016" width="7.5" style="7" bestFit="1" customWidth="1"/>
    <col min="11017" max="11017" width="5.83203125" style="7" customWidth="1"/>
    <col min="11018" max="11018" width="11.08203125" style="7" customWidth="1"/>
    <col min="11019" max="11019" width="8.08203125" style="7" customWidth="1"/>
    <col min="11020" max="11022" width="12.5" style="7" customWidth="1"/>
    <col min="11023" max="11023" width="4.08203125" style="7" customWidth="1"/>
    <col min="11024" max="11264" width="9" style="7"/>
    <col min="11265" max="11265" width="1.08203125" style="7" customWidth="1"/>
    <col min="11266" max="11267" width="2.08203125" style="7" customWidth="1"/>
    <col min="11268" max="11268" width="11.58203125" style="7" customWidth="1"/>
    <col min="11269" max="11269" width="9.33203125" style="7" customWidth="1"/>
    <col min="11270" max="11270" width="3.5" style="7" customWidth="1"/>
    <col min="11271" max="11271" width="6.58203125" style="7" customWidth="1"/>
    <col min="11272" max="11272" width="7.5" style="7" bestFit="1" customWidth="1"/>
    <col min="11273" max="11273" width="5.83203125" style="7" customWidth="1"/>
    <col min="11274" max="11274" width="11.08203125" style="7" customWidth="1"/>
    <col min="11275" max="11275" width="8.08203125" style="7" customWidth="1"/>
    <col min="11276" max="11278" width="12.5" style="7" customWidth="1"/>
    <col min="11279" max="11279" width="4.08203125" style="7" customWidth="1"/>
    <col min="11280" max="11520" width="9" style="7"/>
    <col min="11521" max="11521" width="1.08203125" style="7" customWidth="1"/>
    <col min="11522" max="11523" width="2.08203125" style="7" customWidth="1"/>
    <col min="11524" max="11524" width="11.58203125" style="7" customWidth="1"/>
    <col min="11525" max="11525" width="9.33203125" style="7" customWidth="1"/>
    <col min="11526" max="11526" width="3.5" style="7" customWidth="1"/>
    <col min="11527" max="11527" width="6.58203125" style="7" customWidth="1"/>
    <col min="11528" max="11528" width="7.5" style="7" bestFit="1" customWidth="1"/>
    <col min="11529" max="11529" width="5.83203125" style="7" customWidth="1"/>
    <col min="11530" max="11530" width="11.08203125" style="7" customWidth="1"/>
    <col min="11531" max="11531" width="8.08203125" style="7" customWidth="1"/>
    <col min="11532" max="11534" width="12.5" style="7" customWidth="1"/>
    <col min="11535" max="11535" width="4.08203125" style="7" customWidth="1"/>
    <col min="11536" max="11776" width="9" style="7"/>
    <col min="11777" max="11777" width="1.08203125" style="7" customWidth="1"/>
    <col min="11778" max="11779" width="2.08203125" style="7" customWidth="1"/>
    <col min="11780" max="11780" width="11.58203125" style="7" customWidth="1"/>
    <col min="11781" max="11781" width="9.33203125" style="7" customWidth="1"/>
    <col min="11782" max="11782" width="3.5" style="7" customWidth="1"/>
    <col min="11783" max="11783" width="6.58203125" style="7" customWidth="1"/>
    <col min="11784" max="11784" width="7.5" style="7" bestFit="1" customWidth="1"/>
    <col min="11785" max="11785" width="5.83203125" style="7" customWidth="1"/>
    <col min="11786" max="11786" width="11.08203125" style="7" customWidth="1"/>
    <col min="11787" max="11787" width="8.08203125" style="7" customWidth="1"/>
    <col min="11788" max="11790" width="12.5" style="7" customWidth="1"/>
    <col min="11791" max="11791" width="4.08203125" style="7" customWidth="1"/>
    <col min="11792" max="12032" width="9" style="7"/>
    <col min="12033" max="12033" width="1.08203125" style="7" customWidth="1"/>
    <col min="12034" max="12035" width="2.08203125" style="7" customWidth="1"/>
    <col min="12036" max="12036" width="11.58203125" style="7" customWidth="1"/>
    <col min="12037" max="12037" width="9.33203125" style="7" customWidth="1"/>
    <col min="12038" max="12038" width="3.5" style="7" customWidth="1"/>
    <col min="12039" max="12039" width="6.58203125" style="7" customWidth="1"/>
    <col min="12040" max="12040" width="7.5" style="7" bestFit="1" customWidth="1"/>
    <col min="12041" max="12041" width="5.83203125" style="7" customWidth="1"/>
    <col min="12042" max="12042" width="11.08203125" style="7" customWidth="1"/>
    <col min="12043" max="12043" width="8.08203125" style="7" customWidth="1"/>
    <col min="12044" max="12046" width="12.5" style="7" customWidth="1"/>
    <col min="12047" max="12047" width="4.08203125" style="7" customWidth="1"/>
    <col min="12048" max="12288" width="9" style="7"/>
    <col min="12289" max="12289" width="1.08203125" style="7" customWidth="1"/>
    <col min="12290" max="12291" width="2.08203125" style="7" customWidth="1"/>
    <col min="12292" max="12292" width="11.58203125" style="7" customWidth="1"/>
    <col min="12293" max="12293" width="9.33203125" style="7" customWidth="1"/>
    <col min="12294" max="12294" width="3.5" style="7" customWidth="1"/>
    <col min="12295" max="12295" width="6.58203125" style="7" customWidth="1"/>
    <col min="12296" max="12296" width="7.5" style="7" bestFit="1" customWidth="1"/>
    <col min="12297" max="12297" width="5.83203125" style="7" customWidth="1"/>
    <col min="12298" max="12298" width="11.08203125" style="7" customWidth="1"/>
    <col min="12299" max="12299" width="8.08203125" style="7" customWidth="1"/>
    <col min="12300" max="12302" width="12.5" style="7" customWidth="1"/>
    <col min="12303" max="12303" width="4.08203125" style="7" customWidth="1"/>
    <col min="12304" max="12544" width="9" style="7"/>
    <col min="12545" max="12545" width="1.08203125" style="7" customWidth="1"/>
    <col min="12546" max="12547" width="2.08203125" style="7" customWidth="1"/>
    <col min="12548" max="12548" width="11.58203125" style="7" customWidth="1"/>
    <col min="12549" max="12549" width="9.33203125" style="7" customWidth="1"/>
    <col min="12550" max="12550" width="3.5" style="7" customWidth="1"/>
    <col min="12551" max="12551" width="6.58203125" style="7" customWidth="1"/>
    <col min="12552" max="12552" width="7.5" style="7" bestFit="1" customWidth="1"/>
    <col min="12553" max="12553" width="5.83203125" style="7" customWidth="1"/>
    <col min="12554" max="12554" width="11.08203125" style="7" customWidth="1"/>
    <col min="12555" max="12555" width="8.08203125" style="7" customWidth="1"/>
    <col min="12556" max="12558" width="12.5" style="7" customWidth="1"/>
    <col min="12559" max="12559" width="4.08203125" style="7" customWidth="1"/>
    <col min="12560" max="12800" width="9" style="7"/>
    <col min="12801" max="12801" width="1.08203125" style="7" customWidth="1"/>
    <col min="12802" max="12803" width="2.08203125" style="7" customWidth="1"/>
    <col min="12804" max="12804" width="11.58203125" style="7" customWidth="1"/>
    <col min="12805" max="12805" width="9.33203125" style="7" customWidth="1"/>
    <col min="12806" max="12806" width="3.5" style="7" customWidth="1"/>
    <col min="12807" max="12807" width="6.58203125" style="7" customWidth="1"/>
    <col min="12808" max="12808" width="7.5" style="7" bestFit="1" customWidth="1"/>
    <col min="12809" max="12809" width="5.83203125" style="7" customWidth="1"/>
    <col min="12810" max="12810" width="11.08203125" style="7" customWidth="1"/>
    <col min="12811" max="12811" width="8.08203125" style="7" customWidth="1"/>
    <col min="12812" max="12814" width="12.5" style="7" customWidth="1"/>
    <col min="12815" max="12815" width="4.08203125" style="7" customWidth="1"/>
    <col min="12816" max="13056" width="9" style="7"/>
    <col min="13057" max="13057" width="1.08203125" style="7" customWidth="1"/>
    <col min="13058" max="13059" width="2.08203125" style="7" customWidth="1"/>
    <col min="13060" max="13060" width="11.58203125" style="7" customWidth="1"/>
    <col min="13061" max="13061" width="9.33203125" style="7" customWidth="1"/>
    <col min="13062" max="13062" width="3.5" style="7" customWidth="1"/>
    <col min="13063" max="13063" width="6.58203125" style="7" customWidth="1"/>
    <col min="13064" max="13064" width="7.5" style="7" bestFit="1" customWidth="1"/>
    <col min="13065" max="13065" width="5.83203125" style="7" customWidth="1"/>
    <col min="13066" max="13066" width="11.08203125" style="7" customWidth="1"/>
    <col min="13067" max="13067" width="8.08203125" style="7" customWidth="1"/>
    <col min="13068" max="13070" width="12.5" style="7" customWidth="1"/>
    <col min="13071" max="13071" width="4.08203125" style="7" customWidth="1"/>
    <col min="13072" max="13312" width="9" style="7"/>
    <col min="13313" max="13313" width="1.08203125" style="7" customWidth="1"/>
    <col min="13314" max="13315" width="2.08203125" style="7" customWidth="1"/>
    <col min="13316" max="13316" width="11.58203125" style="7" customWidth="1"/>
    <col min="13317" max="13317" width="9.33203125" style="7" customWidth="1"/>
    <col min="13318" max="13318" width="3.5" style="7" customWidth="1"/>
    <col min="13319" max="13319" width="6.58203125" style="7" customWidth="1"/>
    <col min="13320" max="13320" width="7.5" style="7" bestFit="1" customWidth="1"/>
    <col min="13321" max="13321" width="5.83203125" style="7" customWidth="1"/>
    <col min="13322" max="13322" width="11.08203125" style="7" customWidth="1"/>
    <col min="13323" max="13323" width="8.08203125" style="7" customWidth="1"/>
    <col min="13324" max="13326" width="12.5" style="7" customWidth="1"/>
    <col min="13327" max="13327" width="4.08203125" style="7" customWidth="1"/>
    <col min="13328" max="13568" width="9" style="7"/>
    <col min="13569" max="13569" width="1.08203125" style="7" customWidth="1"/>
    <col min="13570" max="13571" width="2.08203125" style="7" customWidth="1"/>
    <col min="13572" max="13572" width="11.58203125" style="7" customWidth="1"/>
    <col min="13573" max="13573" width="9.33203125" style="7" customWidth="1"/>
    <col min="13574" max="13574" width="3.5" style="7" customWidth="1"/>
    <col min="13575" max="13575" width="6.58203125" style="7" customWidth="1"/>
    <col min="13576" max="13576" width="7.5" style="7" bestFit="1" customWidth="1"/>
    <col min="13577" max="13577" width="5.83203125" style="7" customWidth="1"/>
    <col min="13578" max="13578" width="11.08203125" style="7" customWidth="1"/>
    <col min="13579" max="13579" width="8.08203125" style="7" customWidth="1"/>
    <col min="13580" max="13582" width="12.5" style="7" customWidth="1"/>
    <col min="13583" max="13583" width="4.08203125" style="7" customWidth="1"/>
    <col min="13584" max="13824" width="9" style="7"/>
    <col min="13825" max="13825" width="1.08203125" style="7" customWidth="1"/>
    <col min="13826" max="13827" width="2.08203125" style="7" customWidth="1"/>
    <col min="13828" max="13828" width="11.58203125" style="7" customWidth="1"/>
    <col min="13829" max="13829" width="9.33203125" style="7" customWidth="1"/>
    <col min="13830" max="13830" width="3.5" style="7" customWidth="1"/>
    <col min="13831" max="13831" width="6.58203125" style="7" customWidth="1"/>
    <col min="13832" max="13832" width="7.5" style="7" bestFit="1" customWidth="1"/>
    <col min="13833" max="13833" width="5.83203125" style="7" customWidth="1"/>
    <col min="13834" max="13834" width="11.08203125" style="7" customWidth="1"/>
    <col min="13835" max="13835" width="8.08203125" style="7" customWidth="1"/>
    <col min="13836" max="13838" width="12.5" style="7" customWidth="1"/>
    <col min="13839" max="13839" width="4.08203125" style="7" customWidth="1"/>
    <col min="13840" max="14080" width="9" style="7"/>
    <col min="14081" max="14081" width="1.08203125" style="7" customWidth="1"/>
    <col min="14082" max="14083" width="2.08203125" style="7" customWidth="1"/>
    <col min="14084" max="14084" width="11.58203125" style="7" customWidth="1"/>
    <col min="14085" max="14085" width="9.33203125" style="7" customWidth="1"/>
    <col min="14086" max="14086" width="3.5" style="7" customWidth="1"/>
    <col min="14087" max="14087" width="6.58203125" style="7" customWidth="1"/>
    <col min="14088" max="14088" width="7.5" style="7" bestFit="1" customWidth="1"/>
    <col min="14089" max="14089" width="5.83203125" style="7" customWidth="1"/>
    <col min="14090" max="14090" width="11.08203125" style="7" customWidth="1"/>
    <col min="14091" max="14091" width="8.08203125" style="7" customWidth="1"/>
    <col min="14092" max="14094" width="12.5" style="7" customWidth="1"/>
    <col min="14095" max="14095" width="4.08203125" style="7" customWidth="1"/>
    <col min="14096" max="14336" width="9" style="7"/>
    <col min="14337" max="14337" width="1.08203125" style="7" customWidth="1"/>
    <col min="14338" max="14339" width="2.08203125" style="7" customWidth="1"/>
    <col min="14340" max="14340" width="11.58203125" style="7" customWidth="1"/>
    <col min="14341" max="14341" width="9.33203125" style="7" customWidth="1"/>
    <col min="14342" max="14342" width="3.5" style="7" customWidth="1"/>
    <col min="14343" max="14343" width="6.58203125" style="7" customWidth="1"/>
    <col min="14344" max="14344" width="7.5" style="7" bestFit="1" customWidth="1"/>
    <col min="14345" max="14345" width="5.83203125" style="7" customWidth="1"/>
    <col min="14346" max="14346" width="11.08203125" style="7" customWidth="1"/>
    <col min="14347" max="14347" width="8.08203125" style="7" customWidth="1"/>
    <col min="14348" max="14350" width="12.5" style="7" customWidth="1"/>
    <col min="14351" max="14351" width="4.08203125" style="7" customWidth="1"/>
    <col min="14352" max="14592" width="9" style="7"/>
    <col min="14593" max="14593" width="1.08203125" style="7" customWidth="1"/>
    <col min="14594" max="14595" width="2.08203125" style="7" customWidth="1"/>
    <col min="14596" max="14596" width="11.58203125" style="7" customWidth="1"/>
    <col min="14597" max="14597" width="9.33203125" style="7" customWidth="1"/>
    <col min="14598" max="14598" width="3.5" style="7" customWidth="1"/>
    <col min="14599" max="14599" width="6.58203125" style="7" customWidth="1"/>
    <col min="14600" max="14600" width="7.5" style="7" bestFit="1" customWidth="1"/>
    <col min="14601" max="14601" width="5.83203125" style="7" customWidth="1"/>
    <col min="14602" max="14602" width="11.08203125" style="7" customWidth="1"/>
    <col min="14603" max="14603" width="8.08203125" style="7" customWidth="1"/>
    <col min="14604" max="14606" width="12.5" style="7" customWidth="1"/>
    <col min="14607" max="14607" width="4.08203125" style="7" customWidth="1"/>
    <col min="14608" max="14848" width="9" style="7"/>
    <col min="14849" max="14849" width="1.08203125" style="7" customWidth="1"/>
    <col min="14850" max="14851" width="2.08203125" style="7" customWidth="1"/>
    <col min="14852" max="14852" width="11.58203125" style="7" customWidth="1"/>
    <col min="14853" max="14853" width="9.33203125" style="7" customWidth="1"/>
    <col min="14854" max="14854" width="3.5" style="7" customWidth="1"/>
    <col min="14855" max="14855" width="6.58203125" style="7" customWidth="1"/>
    <col min="14856" max="14856" width="7.5" style="7" bestFit="1" customWidth="1"/>
    <col min="14857" max="14857" width="5.83203125" style="7" customWidth="1"/>
    <col min="14858" max="14858" width="11.08203125" style="7" customWidth="1"/>
    <col min="14859" max="14859" width="8.08203125" style="7" customWidth="1"/>
    <col min="14860" max="14862" width="12.5" style="7" customWidth="1"/>
    <col min="14863" max="14863" width="4.08203125" style="7" customWidth="1"/>
    <col min="14864" max="15104" width="9" style="7"/>
    <col min="15105" max="15105" width="1.08203125" style="7" customWidth="1"/>
    <col min="15106" max="15107" width="2.08203125" style="7" customWidth="1"/>
    <col min="15108" max="15108" width="11.58203125" style="7" customWidth="1"/>
    <col min="15109" max="15109" width="9.33203125" style="7" customWidth="1"/>
    <col min="15110" max="15110" width="3.5" style="7" customWidth="1"/>
    <col min="15111" max="15111" width="6.58203125" style="7" customWidth="1"/>
    <col min="15112" max="15112" width="7.5" style="7" bestFit="1" customWidth="1"/>
    <col min="15113" max="15113" width="5.83203125" style="7" customWidth="1"/>
    <col min="15114" max="15114" width="11.08203125" style="7" customWidth="1"/>
    <col min="15115" max="15115" width="8.08203125" style="7" customWidth="1"/>
    <col min="15116" max="15118" width="12.5" style="7" customWidth="1"/>
    <col min="15119" max="15119" width="4.08203125" style="7" customWidth="1"/>
    <col min="15120" max="15360" width="9" style="7"/>
    <col min="15361" max="15361" width="1.08203125" style="7" customWidth="1"/>
    <col min="15362" max="15363" width="2.08203125" style="7" customWidth="1"/>
    <col min="15364" max="15364" width="11.58203125" style="7" customWidth="1"/>
    <col min="15365" max="15365" width="9.33203125" style="7" customWidth="1"/>
    <col min="15366" max="15366" width="3.5" style="7" customWidth="1"/>
    <col min="15367" max="15367" width="6.58203125" style="7" customWidth="1"/>
    <col min="15368" max="15368" width="7.5" style="7" bestFit="1" customWidth="1"/>
    <col min="15369" max="15369" width="5.83203125" style="7" customWidth="1"/>
    <col min="15370" max="15370" width="11.08203125" style="7" customWidth="1"/>
    <col min="15371" max="15371" width="8.08203125" style="7" customWidth="1"/>
    <col min="15372" max="15374" width="12.5" style="7" customWidth="1"/>
    <col min="15375" max="15375" width="4.08203125" style="7" customWidth="1"/>
    <col min="15376" max="15616" width="9" style="7"/>
    <col min="15617" max="15617" width="1.08203125" style="7" customWidth="1"/>
    <col min="15618" max="15619" width="2.08203125" style="7" customWidth="1"/>
    <col min="15620" max="15620" width="11.58203125" style="7" customWidth="1"/>
    <col min="15621" max="15621" width="9.33203125" style="7" customWidth="1"/>
    <col min="15622" max="15622" width="3.5" style="7" customWidth="1"/>
    <col min="15623" max="15623" width="6.58203125" style="7" customWidth="1"/>
    <col min="15624" max="15624" width="7.5" style="7" bestFit="1" customWidth="1"/>
    <col min="15625" max="15625" width="5.83203125" style="7" customWidth="1"/>
    <col min="15626" max="15626" width="11.08203125" style="7" customWidth="1"/>
    <col min="15627" max="15627" width="8.08203125" style="7" customWidth="1"/>
    <col min="15628" max="15630" width="12.5" style="7" customWidth="1"/>
    <col min="15631" max="15631" width="4.08203125" style="7" customWidth="1"/>
    <col min="15632" max="15872" width="9" style="7"/>
    <col min="15873" max="15873" width="1.08203125" style="7" customWidth="1"/>
    <col min="15874" max="15875" width="2.08203125" style="7" customWidth="1"/>
    <col min="15876" max="15876" width="11.58203125" style="7" customWidth="1"/>
    <col min="15877" max="15877" width="9.33203125" style="7" customWidth="1"/>
    <col min="15878" max="15878" width="3.5" style="7" customWidth="1"/>
    <col min="15879" max="15879" width="6.58203125" style="7" customWidth="1"/>
    <col min="15880" max="15880" width="7.5" style="7" bestFit="1" customWidth="1"/>
    <col min="15881" max="15881" width="5.83203125" style="7" customWidth="1"/>
    <col min="15882" max="15882" width="11.08203125" style="7" customWidth="1"/>
    <col min="15883" max="15883" width="8.08203125" style="7" customWidth="1"/>
    <col min="15884" max="15886" width="12.5" style="7" customWidth="1"/>
    <col min="15887" max="15887" width="4.08203125" style="7" customWidth="1"/>
    <col min="15888" max="16128" width="9" style="7"/>
    <col min="16129" max="16129" width="1.08203125" style="7" customWidth="1"/>
    <col min="16130" max="16131" width="2.08203125" style="7" customWidth="1"/>
    <col min="16132" max="16132" width="11.58203125" style="7" customWidth="1"/>
    <col min="16133" max="16133" width="9.33203125" style="7" customWidth="1"/>
    <col min="16134" max="16134" width="3.5" style="7" customWidth="1"/>
    <col min="16135" max="16135" width="6.58203125" style="7" customWidth="1"/>
    <col min="16136" max="16136" width="7.5" style="7" bestFit="1" customWidth="1"/>
    <col min="16137" max="16137" width="5.83203125" style="7" customWidth="1"/>
    <col min="16138" max="16138" width="11.08203125" style="7" customWidth="1"/>
    <col min="16139" max="16139" width="8.08203125" style="7" customWidth="1"/>
    <col min="16140" max="16142" width="12.5" style="7" customWidth="1"/>
    <col min="16143" max="16143" width="4.08203125" style="7" customWidth="1"/>
    <col min="16144" max="16384" width="9" style="7"/>
  </cols>
  <sheetData>
    <row r="1" spans="2:15" ht="22.5" customHeight="1" x14ac:dyDescent="0.55000000000000004">
      <c r="C1" s="1161" t="s">
        <v>0</v>
      </c>
      <c r="D1" s="1161"/>
      <c r="E1" s="1161"/>
      <c r="F1" s="1161"/>
      <c r="G1" s="1161"/>
      <c r="H1" s="1161"/>
      <c r="I1" s="1161"/>
      <c r="J1" s="1161"/>
      <c r="K1" s="1161"/>
      <c r="L1" s="1161"/>
      <c r="M1" s="1161"/>
      <c r="N1" s="1161"/>
    </row>
    <row r="2" spans="2:15" ht="22.5" customHeight="1" x14ac:dyDescent="0.55000000000000004">
      <c r="C2" s="8"/>
      <c r="D2" s="8"/>
      <c r="E2" s="8"/>
      <c r="F2" s="8"/>
      <c r="G2" s="8"/>
      <c r="H2" s="8"/>
      <c r="I2" s="8"/>
      <c r="J2" s="8"/>
      <c r="K2" s="8"/>
      <c r="L2" s="8"/>
      <c r="M2" s="8"/>
    </row>
    <row r="3" spans="2:15" ht="29.5" customHeight="1" x14ac:dyDescent="0.55000000000000004">
      <c r="N3" s="9" t="s">
        <v>1</v>
      </c>
    </row>
    <row r="4" spans="2:15" ht="14.15" customHeight="1" x14ac:dyDescent="0.55000000000000004">
      <c r="B4" s="10"/>
      <c r="C4" s="10"/>
      <c r="D4" s="11"/>
      <c r="E4" s="11"/>
      <c r="F4" s="11"/>
      <c r="G4" s="11"/>
      <c r="H4" s="11"/>
      <c r="I4" s="11"/>
      <c r="J4" s="11"/>
      <c r="K4" s="11"/>
      <c r="L4" s="11"/>
      <c r="M4" s="11"/>
      <c r="N4" s="11"/>
      <c r="O4" s="10"/>
    </row>
    <row r="5" spans="2:15" ht="14.25" customHeight="1" x14ac:dyDescent="0.55000000000000004">
      <c r="B5" s="10"/>
      <c r="C5" s="1162" t="s">
        <v>2</v>
      </c>
      <c r="D5" s="1162"/>
      <c r="E5" s="1162"/>
      <c r="F5" s="1162"/>
      <c r="G5" s="1162"/>
      <c r="H5" s="1162"/>
      <c r="I5" s="1162"/>
      <c r="J5" s="1162"/>
      <c r="K5" s="1162"/>
      <c r="L5" s="1162"/>
      <c r="M5" s="1162"/>
      <c r="N5" s="1162"/>
      <c r="O5" s="10"/>
    </row>
    <row r="6" spans="2:15" ht="14.25" customHeight="1" x14ac:dyDescent="0.55000000000000004">
      <c r="B6" s="10"/>
      <c r="C6" s="1162"/>
      <c r="D6" s="1162"/>
      <c r="E6" s="1162"/>
      <c r="F6" s="1162"/>
      <c r="G6" s="1162"/>
      <c r="H6" s="1162"/>
      <c r="I6" s="1162"/>
      <c r="J6" s="1162"/>
      <c r="K6" s="1162"/>
      <c r="L6" s="1162"/>
      <c r="M6" s="1162"/>
      <c r="N6" s="1162"/>
      <c r="O6" s="10"/>
    </row>
    <row r="7" spans="2:15" ht="14.25" customHeight="1" x14ac:dyDescent="0.55000000000000004">
      <c r="B7" s="10"/>
      <c r="C7" s="1162"/>
      <c r="D7" s="1162"/>
      <c r="E7" s="1162"/>
      <c r="F7" s="1162"/>
      <c r="G7" s="1162"/>
      <c r="H7" s="1162"/>
      <c r="I7" s="1162"/>
      <c r="J7" s="1162"/>
      <c r="K7" s="1162"/>
      <c r="L7" s="1162"/>
      <c r="M7" s="1162"/>
      <c r="N7" s="1162"/>
      <c r="O7" s="10"/>
    </row>
    <row r="8" spans="2:15" ht="14.25" customHeight="1" x14ac:dyDescent="0.55000000000000004">
      <c r="B8" s="10"/>
      <c r="C8" s="1162"/>
      <c r="D8" s="1162"/>
      <c r="E8" s="1162"/>
      <c r="F8" s="1162"/>
      <c r="G8" s="1162"/>
      <c r="H8" s="1162"/>
      <c r="I8" s="1162"/>
      <c r="J8" s="1162"/>
      <c r="K8" s="1162"/>
      <c r="L8" s="1162"/>
      <c r="M8" s="1162"/>
      <c r="N8" s="1162"/>
      <c r="O8" s="10"/>
    </row>
    <row r="9" spans="2:15" ht="14.25" customHeight="1" x14ac:dyDescent="0.55000000000000004">
      <c r="B9" s="10"/>
      <c r="C9" s="1162"/>
      <c r="D9" s="1162"/>
      <c r="E9" s="1162"/>
      <c r="F9" s="1162"/>
      <c r="G9" s="1162"/>
      <c r="H9" s="1162"/>
      <c r="I9" s="1162"/>
      <c r="J9" s="1162"/>
      <c r="K9" s="1162"/>
      <c r="L9" s="1162"/>
      <c r="M9" s="1162"/>
      <c r="N9" s="1162"/>
      <c r="O9" s="10"/>
    </row>
    <row r="10" spans="2:15" ht="14.25" customHeight="1" x14ac:dyDescent="0.55000000000000004">
      <c r="B10" s="10"/>
      <c r="C10" s="1162"/>
      <c r="D10" s="1162"/>
      <c r="E10" s="1162"/>
      <c r="F10" s="1162"/>
      <c r="G10" s="1162"/>
      <c r="H10" s="1162"/>
      <c r="I10" s="1162"/>
      <c r="J10" s="1162"/>
      <c r="K10" s="1162"/>
      <c r="L10" s="1162"/>
      <c r="M10" s="1162"/>
      <c r="N10" s="1162"/>
      <c r="O10" s="10"/>
    </row>
    <row r="11" spans="2:15" ht="14.25" customHeight="1" x14ac:dyDescent="0.55000000000000004">
      <c r="B11" s="10"/>
      <c r="C11" s="1162"/>
      <c r="D11" s="1162"/>
      <c r="E11" s="1162"/>
      <c r="F11" s="1162"/>
      <c r="G11" s="1162"/>
      <c r="H11" s="1162"/>
      <c r="I11" s="1162"/>
      <c r="J11" s="1162"/>
      <c r="K11" s="1162"/>
      <c r="L11" s="1162"/>
      <c r="M11" s="1162"/>
      <c r="N11" s="1162"/>
      <c r="O11" s="10"/>
    </row>
    <row r="12" spans="2:15" ht="14.25" customHeight="1" x14ac:dyDescent="0.55000000000000004">
      <c r="B12" s="10"/>
      <c r="C12" s="1162"/>
      <c r="D12" s="1162"/>
      <c r="E12" s="1162"/>
      <c r="F12" s="1162"/>
      <c r="G12" s="1162"/>
      <c r="H12" s="1162"/>
      <c r="I12" s="1162"/>
      <c r="J12" s="1162"/>
      <c r="K12" s="1162"/>
      <c r="L12" s="1162"/>
      <c r="M12" s="1162"/>
      <c r="N12" s="1162"/>
      <c r="O12" s="10"/>
    </row>
    <row r="13" spans="2:15" ht="14.25" customHeight="1" x14ac:dyDescent="0.55000000000000004">
      <c r="B13" s="10"/>
      <c r="C13" s="1162"/>
      <c r="D13" s="1162"/>
      <c r="E13" s="1162"/>
      <c r="F13" s="1162"/>
      <c r="G13" s="1162"/>
      <c r="H13" s="1162"/>
      <c r="I13" s="1162"/>
      <c r="J13" s="1162"/>
      <c r="K13" s="1162"/>
      <c r="L13" s="1162"/>
      <c r="M13" s="1162"/>
      <c r="N13" s="1162"/>
      <c r="O13" s="10"/>
    </row>
    <row r="14" spans="2:15" ht="14.25" customHeight="1" x14ac:dyDescent="0.55000000000000004">
      <c r="B14" s="10"/>
      <c r="C14" s="12"/>
      <c r="D14" s="12"/>
      <c r="E14" s="12"/>
      <c r="F14" s="12"/>
      <c r="G14" s="12"/>
      <c r="H14" s="12"/>
      <c r="I14" s="12"/>
      <c r="J14" s="12"/>
      <c r="K14" s="12"/>
      <c r="L14" s="12"/>
      <c r="M14" s="12"/>
      <c r="N14" s="12"/>
      <c r="O14" s="10"/>
    </row>
    <row r="15" spans="2:15" ht="15" customHeight="1" thickBot="1" x14ac:dyDescent="0.6">
      <c r="B15" s="10"/>
      <c r="C15" s="13" t="s">
        <v>3</v>
      </c>
      <c r="D15" s="14"/>
      <c r="E15" s="14"/>
      <c r="F15" s="14"/>
      <c r="H15" s="14"/>
      <c r="I15" s="15" t="str">
        <f>N15</f>
        <v>(令和7年11月5日最終)</v>
      </c>
      <c r="J15" s="13" t="s">
        <v>4</v>
      </c>
      <c r="K15" s="14"/>
      <c r="L15" s="14"/>
      <c r="M15" s="14"/>
      <c r="N15" s="15" t="s">
        <v>3679</v>
      </c>
      <c r="O15" s="10"/>
    </row>
    <row r="16" spans="2:15" ht="14.15" customHeight="1" x14ac:dyDescent="0.55000000000000004">
      <c r="B16" s="10"/>
      <c r="C16" s="14"/>
      <c r="D16" s="16" t="s">
        <v>5</v>
      </c>
      <c r="E16" s="16" t="s">
        <v>6</v>
      </c>
      <c r="F16" s="16">
        <f>品目別!F16</f>
        <v>47.000000000000213</v>
      </c>
      <c r="G16" s="17" t="s">
        <v>7</v>
      </c>
      <c r="H16" s="16">
        <f>品目別!H16</f>
        <v>689</v>
      </c>
      <c r="I16" s="16" t="s">
        <v>8</v>
      </c>
      <c r="J16" s="18"/>
      <c r="K16" s="1163" t="s">
        <v>9</v>
      </c>
      <c r="L16" s="1163"/>
      <c r="M16" s="1163" t="s">
        <v>10</v>
      </c>
      <c r="N16" s="1164"/>
      <c r="O16" s="10"/>
    </row>
    <row r="17" spans="2:15" ht="14" x14ac:dyDescent="0.55000000000000004">
      <c r="B17" s="10"/>
      <c r="C17" s="14"/>
      <c r="D17" s="16" t="s">
        <v>5</v>
      </c>
      <c r="E17" s="16" t="s">
        <v>11</v>
      </c>
      <c r="F17" s="16">
        <f>品目別!F17</f>
        <v>39.000000000000206</v>
      </c>
      <c r="G17" s="17" t="s">
        <v>7</v>
      </c>
      <c r="H17" s="16">
        <f>品目別!H17</f>
        <v>780</v>
      </c>
      <c r="I17" s="16" t="s">
        <v>8</v>
      </c>
      <c r="J17" s="1165" t="s">
        <v>2325</v>
      </c>
      <c r="K17" s="1167" t="s">
        <v>12</v>
      </c>
      <c r="L17" s="1167"/>
      <c r="M17" s="1168" t="s">
        <v>13</v>
      </c>
      <c r="N17" s="1169"/>
      <c r="O17" s="10"/>
    </row>
    <row r="18" spans="2:15" ht="14" x14ac:dyDescent="0.55000000000000004">
      <c r="B18" s="10"/>
      <c r="C18" s="14"/>
      <c r="D18" s="16" t="s">
        <v>14</v>
      </c>
      <c r="E18" s="16" t="s">
        <v>11</v>
      </c>
      <c r="F18" s="16">
        <f>品目別!F18</f>
        <v>26.999999999999989</v>
      </c>
      <c r="G18" s="17" t="s">
        <v>7</v>
      </c>
      <c r="H18" s="16">
        <f>品目別!H18</f>
        <v>77</v>
      </c>
      <c r="I18" s="16" t="s">
        <v>8</v>
      </c>
      <c r="J18" s="1166"/>
      <c r="K18" s="1167"/>
      <c r="L18" s="1167"/>
      <c r="M18" s="1170"/>
      <c r="N18" s="1171"/>
      <c r="O18" s="10"/>
    </row>
    <row r="19" spans="2:15" ht="14" x14ac:dyDescent="0.55000000000000004">
      <c r="B19" s="10"/>
      <c r="C19" s="14"/>
      <c r="D19" s="16" t="s">
        <v>15</v>
      </c>
      <c r="E19" s="16"/>
      <c r="F19" s="16">
        <f>品目別!F19</f>
        <v>1</v>
      </c>
      <c r="G19" s="17" t="s">
        <v>7</v>
      </c>
      <c r="H19" s="16">
        <f>品目別!H19</f>
        <v>1</v>
      </c>
      <c r="I19" s="16" t="s">
        <v>8</v>
      </c>
      <c r="J19" s="1166"/>
      <c r="K19" s="1167"/>
      <c r="L19" s="1167"/>
      <c r="M19" s="1170"/>
      <c r="N19" s="1171"/>
      <c r="O19" s="10"/>
    </row>
    <row r="20" spans="2:15" ht="14" x14ac:dyDescent="0.55000000000000004">
      <c r="B20" s="10"/>
      <c r="C20" s="14"/>
      <c r="D20" s="16" t="s">
        <v>16</v>
      </c>
      <c r="E20" s="16"/>
      <c r="F20" s="16">
        <f>品目別!F20</f>
        <v>8.9999999999999964</v>
      </c>
      <c r="G20" s="17" t="s">
        <v>7</v>
      </c>
      <c r="H20" s="16">
        <f>品目別!H20</f>
        <v>28</v>
      </c>
      <c r="I20" s="16" t="s">
        <v>8</v>
      </c>
      <c r="J20" s="1166"/>
      <c r="K20" s="1167"/>
      <c r="L20" s="1167"/>
      <c r="M20" s="1170"/>
      <c r="N20" s="1171"/>
      <c r="O20" s="10"/>
    </row>
    <row r="21" spans="2:15" ht="14" x14ac:dyDescent="0.55000000000000004">
      <c r="B21" s="10"/>
      <c r="C21" s="16"/>
      <c r="D21" s="16" t="s">
        <v>17</v>
      </c>
      <c r="E21" s="16" t="s">
        <v>11</v>
      </c>
      <c r="F21" s="16">
        <f>品目別!F21</f>
        <v>1</v>
      </c>
      <c r="G21" s="17" t="s">
        <v>7</v>
      </c>
      <c r="H21" s="16">
        <f>品目別!H21</f>
        <v>2</v>
      </c>
      <c r="I21" s="16" t="s">
        <v>8</v>
      </c>
      <c r="J21" s="1166"/>
      <c r="K21" s="1167"/>
      <c r="L21" s="1167"/>
      <c r="M21" s="1172"/>
      <c r="N21" s="1173"/>
      <c r="O21" s="10"/>
    </row>
    <row r="22" spans="2:15" ht="14" x14ac:dyDescent="0.55000000000000004">
      <c r="B22" s="10"/>
      <c r="C22" s="16"/>
      <c r="D22" s="16" t="s">
        <v>18</v>
      </c>
      <c r="E22" s="16" t="s">
        <v>11</v>
      </c>
      <c r="F22" s="16">
        <f>品目別!F22</f>
        <v>2</v>
      </c>
      <c r="G22" s="17" t="s">
        <v>7</v>
      </c>
      <c r="H22" s="16">
        <f>品目別!H22</f>
        <v>5</v>
      </c>
      <c r="I22" s="16" t="s">
        <v>8</v>
      </c>
      <c r="J22" s="1165" t="s">
        <v>2326</v>
      </c>
      <c r="K22" s="1174" t="s">
        <v>3097</v>
      </c>
      <c r="L22" s="1174"/>
      <c r="M22" s="1176"/>
      <c r="N22" s="1177"/>
      <c r="O22" s="10"/>
    </row>
    <row r="23" spans="2:15" ht="14" x14ac:dyDescent="0.55000000000000004">
      <c r="B23" s="10"/>
      <c r="C23" s="16"/>
      <c r="D23" s="16" t="s">
        <v>19</v>
      </c>
      <c r="E23" s="16"/>
      <c r="F23" s="16">
        <f>品目別!F23</f>
        <v>9</v>
      </c>
      <c r="G23" s="17" t="s">
        <v>7</v>
      </c>
      <c r="H23" s="16">
        <f>品目別!H23</f>
        <v>15</v>
      </c>
      <c r="I23" s="16" t="s">
        <v>8</v>
      </c>
      <c r="J23" s="1166"/>
      <c r="K23" s="1174"/>
      <c r="L23" s="1174"/>
      <c r="M23" s="1176"/>
      <c r="N23" s="1177"/>
      <c r="O23" s="10"/>
    </row>
    <row r="24" spans="2:15" ht="14" x14ac:dyDescent="0.55000000000000004">
      <c r="B24" s="10"/>
      <c r="C24" s="16"/>
      <c r="D24" s="16" t="s">
        <v>20</v>
      </c>
      <c r="E24" s="16"/>
      <c r="F24" s="16">
        <f>品目別!F24</f>
        <v>2</v>
      </c>
      <c r="G24" s="17" t="s">
        <v>7</v>
      </c>
      <c r="H24" s="16">
        <f>品目別!H24</f>
        <v>2</v>
      </c>
      <c r="I24" s="16" t="s">
        <v>8</v>
      </c>
      <c r="J24" s="1166"/>
      <c r="K24" s="1174"/>
      <c r="L24" s="1174"/>
      <c r="M24" s="1176"/>
      <c r="N24" s="1177"/>
      <c r="O24" s="10"/>
    </row>
    <row r="25" spans="2:15" ht="14" x14ac:dyDescent="0.55000000000000004">
      <c r="B25" s="10"/>
      <c r="C25" s="16"/>
      <c r="D25" s="16" t="s">
        <v>21</v>
      </c>
      <c r="E25" s="16" t="s">
        <v>22</v>
      </c>
      <c r="F25" s="16">
        <f>品目別!F25</f>
        <v>3</v>
      </c>
      <c r="G25" s="17" t="s">
        <v>23</v>
      </c>
      <c r="H25" s="16">
        <f>品目別!H25</f>
        <v>3</v>
      </c>
      <c r="I25" s="16" t="s">
        <v>24</v>
      </c>
      <c r="J25" s="1178" t="s">
        <v>25</v>
      </c>
      <c r="K25" s="1181"/>
      <c r="L25" s="1182"/>
      <c r="M25" s="1187"/>
      <c r="N25" s="1188"/>
      <c r="O25" s="10"/>
    </row>
    <row r="26" spans="2:15" ht="14" x14ac:dyDescent="0.55000000000000004">
      <c r="B26" s="10"/>
      <c r="C26" s="16"/>
      <c r="D26" s="16" t="s">
        <v>26</v>
      </c>
      <c r="E26" s="16"/>
      <c r="F26" s="16">
        <f>品目別!F26</f>
        <v>53.000000000000909</v>
      </c>
      <c r="G26" s="17" t="s">
        <v>7</v>
      </c>
      <c r="H26" s="16">
        <f>品目別!H26</f>
        <v>1467</v>
      </c>
      <c r="I26" s="16" t="s">
        <v>8</v>
      </c>
      <c r="J26" s="1179"/>
      <c r="K26" s="1183"/>
      <c r="L26" s="1184"/>
      <c r="M26" s="1189"/>
      <c r="N26" s="1190"/>
      <c r="O26" s="10"/>
    </row>
    <row r="27" spans="2:15" ht="14" x14ac:dyDescent="0.55000000000000004">
      <c r="B27" s="10"/>
      <c r="C27" s="16"/>
      <c r="D27" s="16" t="s">
        <v>27</v>
      </c>
      <c r="E27" s="16"/>
      <c r="F27" s="16">
        <f>品目別!F27</f>
        <v>1</v>
      </c>
      <c r="G27" s="17" t="s">
        <v>7</v>
      </c>
      <c r="H27" s="16">
        <f>品目別!H27</f>
        <v>1</v>
      </c>
      <c r="I27" s="16" t="s">
        <v>8</v>
      </c>
      <c r="J27" s="1179"/>
      <c r="K27" s="1183"/>
      <c r="L27" s="1184"/>
      <c r="M27" s="1189"/>
      <c r="N27" s="1190"/>
      <c r="O27" s="10"/>
    </row>
    <row r="28" spans="2:15" ht="14" x14ac:dyDescent="0.55000000000000004">
      <c r="B28" s="10"/>
      <c r="C28" s="16"/>
      <c r="D28" s="16" t="s">
        <v>28</v>
      </c>
      <c r="E28" s="16"/>
      <c r="F28" s="16">
        <f>品目別!F28</f>
        <v>1</v>
      </c>
      <c r="G28" s="17" t="s">
        <v>7</v>
      </c>
      <c r="H28" s="16">
        <f>品目別!H28</f>
        <v>1</v>
      </c>
      <c r="I28" s="16" t="s">
        <v>8</v>
      </c>
      <c r="J28" s="1179"/>
      <c r="K28" s="1183"/>
      <c r="L28" s="1184"/>
      <c r="M28" s="1189"/>
      <c r="N28" s="1190"/>
      <c r="O28" s="10"/>
    </row>
    <row r="29" spans="2:15" ht="14" x14ac:dyDescent="0.55000000000000004">
      <c r="B29" s="10"/>
      <c r="C29" s="16"/>
      <c r="D29" s="16" t="s">
        <v>29</v>
      </c>
      <c r="E29" s="16"/>
      <c r="F29" s="16">
        <f>品目別!F29</f>
        <v>12</v>
      </c>
      <c r="G29" s="17" t="s">
        <v>7</v>
      </c>
      <c r="H29" s="16">
        <f>品目別!H29</f>
        <v>20</v>
      </c>
      <c r="I29" s="16" t="s">
        <v>8</v>
      </c>
      <c r="J29" s="1180"/>
      <c r="K29" s="1185"/>
      <c r="L29" s="1186"/>
      <c r="M29" s="1191"/>
      <c r="N29" s="1192"/>
      <c r="O29" s="10"/>
    </row>
    <row r="30" spans="2:15" ht="14" x14ac:dyDescent="0.55000000000000004">
      <c r="B30" s="10"/>
      <c r="C30" s="16"/>
      <c r="D30" s="16" t="s">
        <v>30</v>
      </c>
      <c r="E30" s="16"/>
      <c r="F30" s="16">
        <f>品目別!F30</f>
        <v>33.999999999999993</v>
      </c>
      <c r="G30" s="17" t="s">
        <v>7</v>
      </c>
      <c r="H30" s="16">
        <f>品目別!H30</f>
        <v>51</v>
      </c>
      <c r="I30" s="16" t="s">
        <v>8</v>
      </c>
      <c r="J30" s="1166" t="s">
        <v>31</v>
      </c>
      <c r="K30" s="1193"/>
      <c r="L30" s="1193"/>
      <c r="M30" s="1176"/>
      <c r="N30" s="1177"/>
      <c r="O30" s="10"/>
    </row>
    <row r="31" spans="2:15" ht="14" x14ac:dyDescent="0.55000000000000004">
      <c r="B31" s="10"/>
      <c r="C31" s="16"/>
      <c r="D31" s="19" t="s">
        <v>32</v>
      </c>
      <c r="E31" s="19"/>
      <c r="F31" s="19">
        <f t="array" ref="F31">SUMPRODUCT(IF(F46:G3188&lt;&gt;"",1/COUNTIF(F46:G3188,F46:G3188),0))-1</f>
        <v>54.000000000000199</v>
      </c>
      <c r="G31" s="20" t="s">
        <v>23</v>
      </c>
      <c r="H31" s="19">
        <f>SUM(H16:H30)</f>
        <v>3142</v>
      </c>
      <c r="I31" s="21" t="s">
        <v>24</v>
      </c>
      <c r="J31" s="1166"/>
      <c r="K31" s="1193"/>
      <c r="L31" s="1193"/>
      <c r="M31" s="1176"/>
      <c r="N31" s="1177"/>
      <c r="O31" s="10"/>
    </row>
    <row r="32" spans="2:15" ht="14.5" thickBot="1" x14ac:dyDescent="0.6">
      <c r="B32" s="11"/>
      <c r="C32" s="16"/>
      <c r="D32" s="16"/>
      <c r="E32" s="16"/>
      <c r="F32" s="16"/>
      <c r="G32" s="16"/>
      <c r="H32" s="16"/>
      <c r="I32" s="16"/>
      <c r="J32" s="1175"/>
      <c r="K32" s="1194"/>
      <c r="L32" s="1194"/>
      <c r="M32" s="1195"/>
      <c r="N32" s="1196"/>
      <c r="O32" s="10"/>
    </row>
    <row r="33" spans="2:15" ht="14" x14ac:dyDescent="0.55000000000000004">
      <c r="B33" s="11"/>
      <c r="C33" s="13" t="s">
        <v>33</v>
      </c>
      <c r="D33" s="16"/>
      <c r="E33" s="16"/>
      <c r="F33" s="16"/>
      <c r="G33" s="16"/>
      <c r="H33" s="16"/>
      <c r="I33" s="22" t="str">
        <f>N15</f>
        <v>(令和7年11月5日最終)</v>
      </c>
      <c r="J33" s="10"/>
      <c r="K33" s="1197" t="s">
        <v>34</v>
      </c>
      <c r="L33" s="1197"/>
      <c r="M33" s="1197"/>
      <c r="N33" s="1197"/>
      <c r="O33" s="10"/>
    </row>
    <row r="34" spans="2:15" ht="14" x14ac:dyDescent="0.55000000000000004">
      <c r="B34" s="11"/>
      <c r="C34" s="16"/>
      <c r="D34" s="16" t="s">
        <v>35</v>
      </c>
      <c r="E34" s="16" t="s">
        <v>36</v>
      </c>
      <c r="F34" s="16">
        <f>品目別!F34</f>
        <v>2</v>
      </c>
      <c r="G34" s="16" t="s">
        <v>23</v>
      </c>
      <c r="H34" s="16">
        <f>品目別!H34</f>
        <v>2</v>
      </c>
      <c r="I34" s="16" t="s">
        <v>24</v>
      </c>
      <c r="J34" s="10"/>
      <c r="K34" s="1198"/>
      <c r="L34" s="1198"/>
      <c r="M34" s="1198"/>
      <c r="N34" s="1198"/>
      <c r="O34" s="10"/>
    </row>
    <row r="35" spans="2:15" ht="14" x14ac:dyDescent="0.55000000000000004">
      <c r="B35" s="11"/>
      <c r="C35" s="16"/>
      <c r="D35" s="16" t="s">
        <v>37</v>
      </c>
      <c r="E35" s="16" t="s">
        <v>38</v>
      </c>
      <c r="F35" s="16">
        <f>品目別!F35</f>
        <v>1</v>
      </c>
      <c r="G35" s="16" t="s">
        <v>23</v>
      </c>
      <c r="H35" s="16">
        <f>品目別!H35</f>
        <v>1</v>
      </c>
      <c r="I35" s="16" t="s">
        <v>24</v>
      </c>
      <c r="J35" s="10"/>
      <c r="K35" s="10"/>
      <c r="L35" s="10"/>
      <c r="M35" s="10"/>
      <c r="N35" s="10"/>
      <c r="O35" s="10"/>
    </row>
    <row r="36" spans="2:15" ht="14" x14ac:dyDescent="0.55000000000000004">
      <c r="B36" s="11"/>
      <c r="C36" s="16"/>
      <c r="D36" s="16" t="s">
        <v>31</v>
      </c>
      <c r="E36" s="16"/>
      <c r="F36" s="16">
        <f>品目別!F36</f>
        <v>2.0000000000000004</v>
      </c>
      <c r="G36" s="16" t="s">
        <v>23</v>
      </c>
      <c r="H36" s="16">
        <f>品目別!H36</f>
        <v>5</v>
      </c>
      <c r="I36" s="16" t="s">
        <v>24</v>
      </c>
      <c r="J36" s="10"/>
      <c r="K36" s="10"/>
      <c r="L36" s="10"/>
      <c r="M36" s="10"/>
      <c r="N36" s="10"/>
      <c r="O36" s="10"/>
    </row>
    <row r="37" spans="2:15" ht="14" x14ac:dyDescent="0.55000000000000004">
      <c r="B37" s="11"/>
      <c r="C37" s="16"/>
      <c r="D37" s="16" t="s">
        <v>39</v>
      </c>
      <c r="E37" s="16"/>
      <c r="F37" s="16">
        <f>品目別!F37</f>
        <v>2</v>
      </c>
      <c r="G37" s="16" t="s">
        <v>23</v>
      </c>
      <c r="H37" s="16">
        <f>品目別!H37</f>
        <v>7</v>
      </c>
      <c r="I37" s="16" t="s">
        <v>24</v>
      </c>
      <c r="J37" s="10"/>
      <c r="K37" s="10"/>
      <c r="L37" s="10"/>
      <c r="M37" s="10"/>
      <c r="N37" s="10"/>
      <c r="O37" s="10"/>
    </row>
    <row r="38" spans="2:15" ht="14" x14ac:dyDescent="0.55000000000000004">
      <c r="B38" s="11"/>
      <c r="C38" s="16"/>
      <c r="D38" s="16" t="s">
        <v>40</v>
      </c>
      <c r="E38" s="16"/>
      <c r="F38" s="16">
        <f>品目別!F38</f>
        <v>1</v>
      </c>
      <c r="G38" s="16" t="s">
        <v>23</v>
      </c>
      <c r="H38" s="16">
        <f>品目別!H38</f>
        <v>1</v>
      </c>
      <c r="I38" s="16" t="s">
        <v>24</v>
      </c>
      <c r="J38" s="23"/>
      <c r="K38" s="16"/>
      <c r="L38" s="16"/>
      <c r="M38" s="16"/>
      <c r="N38" s="16"/>
      <c r="O38" s="10"/>
    </row>
    <row r="39" spans="2:15" ht="14" x14ac:dyDescent="0.55000000000000004">
      <c r="B39" s="11"/>
      <c r="C39" s="16"/>
      <c r="D39" s="19" t="s">
        <v>32</v>
      </c>
      <c r="E39" s="19"/>
      <c r="F39" s="19">
        <f t="array" ref="F39">SUMPRODUCT(IF(F3191:G3207&lt;&gt;"",1/COUNTIF(F3191:G3207,F3191:G3207),0))-1</f>
        <v>5</v>
      </c>
      <c r="G39" s="24" t="s">
        <v>23</v>
      </c>
      <c r="H39" s="19">
        <f>SUM(H34:H38)</f>
        <v>16</v>
      </c>
      <c r="I39" s="19" t="s">
        <v>24</v>
      </c>
      <c r="J39" s="23"/>
      <c r="K39" s="16"/>
      <c r="L39" s="16"/>
      <c r="M39" s="16"/>
      <c r="N39" s="16"/>
      <c r="O39" s="10"/>
    </row>
    <row r="40" spans="2:15" ht="15" customHeight="1" x14ac:dyDescent="0.55000000000000004">
      <c r="B40" s="11"/>
      <c r="C40" s="16"/>
      <c r="D40" s="16"/>
      <c r="E40" s="16"/>
      <c r="F40" s="16"/>
      <c r="G40" s="16"/>
      <c r="H40" s="16"/>
      <c r="I40" s="16"/>
      <c r="J40" s="16"/>
      <c r="K40" s="16"/>
      <c r="L40" s="16"/>
      <c r="M40" s="16"/>
      <c r="N40" s="16"/>
      <c r="O40" s="10"/>
    </row>
    <row r="41" spans="2:15" ht="15" customHeight="1" x14ac:dyDescent="0.55000000000000004">
      <c r="B41" s="11"/>
      <c r="C41" s="13" t="s">
        <v>41</v>
      </c>
      <c r="D41" s="16"/>
      <c r="E41" s="16"/>
      <c r="F41" s="16"/>
      <c r="G41" s="16"/>
      <c r="H41" s="16"/>
      <c r="I41" s="22" t="str">
        <f>N15</f>
        <v>(令和7年11月5日最終)</v>
      </c>
      <c r="J41" s="16"/>
      <c r="K41" s="16"/>
      <c r="L41" s="16"/>
      <c r="M41" s="16"/>
      <c r="N41" s="16"/>
      <c r="O41" s="10"/>
    </row>
    <row r="42" spans="2:15" ht="14.25" customHeight="1" x14ac:dyDescent="0.55000000000000004">
      <c r="B42" s="11"/>
      <c r="C42" s="16"/>
      <c r="D42" s="16" t="s">
        <v>42</v>
      </c>
      <c r="E42" s="16"/>
      <c r="F42" s="16">
        <f>品目別!F42</f>
        <v>1</v>
      </c>
      <c r="G42" s="16" t="s">
        <v>23</v>
      </c>
      <c r="H42" s="16">
        <f>品目別!H42</f>
        <v>1</v>
      </c>
      <c r="I42" s="16" t="s">
        <v>24</v>
      </c>
      <c r="J42" s="12"/>
      <c r="K42" s="12"/>
      <c r="L42" s="12"/>
      <c r="M42" s="12"/>
      <c r="N42" s="12"/>
      <c r="O42" s="10"/>
    </row>
    <row r="43" spans="2:15" ht="14" customHeight="1" x14ac:dyDescent="0.55000000000000004">
      <c r="B43" s="10"/>
      <c r="C43" s="14"/>
      <c r="D43" s="19" t="s">
        <v>32</v>
      </c>
      <c r="E43" s="25"/>
      <c r="F43" s="25">
        <f t="array" ref="F43">SUMPRODUCT(IF(F3210:G3211&lt;&gt;"",1/COUNTIF(F3210:G3211,F3210:G3211),0))-1</f>
        <v>1</v>
      </c>
      <c r="G43" s="24" t="s">
        <v>23</v>
      </c>
      <c r="H43" s="19">
        <f>SUM(H42)</f>
        <v>1</v>
      </c>
      <c r="I43" s="19" t="s">
        <v>24</v>
      </c>
      <c r="J43" s="12"/>
      <c r="K43" s="12"/>
      <c r="L43" s="12"/>
      <c r="M43" s="12"/>
      <c r="N43" s="12"/>
      <c r="O43" s="10"/>
    </row>
    <row r="44" spans="2:15" ht="14.25" customHeight="1" x14ac:dyDescent="0.55000000000000004">
      <c r="B44" s="10"/>
      <c r="C44" s="10"/>
      <c r="D44" s="10"/>
      <c r="E44" s="10"/>
      <c r="F44" s="10"/>
      <c r="G44" s="10"/>
      <c r="H44" s="10"/>
      <c r="I44" s="10"/>
      <c r="J44" s="10"/>
      <c r="K44" s="10"/>
      <c r="L44" s="10"/>
      <c r="M44" s="10"/>
      <c r="N44" s="10"/>
      <c r="O44" s="10"/>
    </row>
    <row r="45" spans="2:15" ht="22.5" customHeight="1" thickBot="1" x14ac:dyDescent="0.6">
      <c r="N45" s="26" t="s">
        <v>43</v>
      </c>
    </row>
    <row r="46" spans="2:15" ht="43.5" customHeight="1" x14ac:dyDescent="0.55000000000000004">
      <c r="B46" s="1070" t="s">
        <v>44</v>
      </c>
      <c r="C46" s="1071"/>
      <c r="D46" s="1072" t="s">
        <v>45</v>
      </c>
      <c r="E46" s="1073"/>
      <c r="F46" s="1071" t="s">
        <v>46</v>
      </c>
      <c r="G46" s="1071"/>
      <c r="H46" s="1071" t="s">
        <v>47</v>
      </c>
      <c r="I46" s="1071"/>
      <c r="J46" s="27" t="s">
        <v>48</v>
      </c>
      <c r="K46" s="27" t="s">
        <v>49</v>
      </c>
      <c r="L46" s="28" t="s">
        <v>50</v>
      </c>
      <c r="M46" s="28" t="s">
        <v>51</v>
      </c>
      <c r="N46" s="29" t="s">
        <v>52</v>
      </c>
      <c r="O46" s="30"/>
    </row>
    <row r="47" spans="2:15" ht="22.4" customHeight="1" x14ac:dyDescent="0.55000000000000004">
      <c r="B47" s="902">
        <f t="shared" ref="B47:B50" si="0">1+B48</f>
        <v>3142</v>
      </c>
      <c r="C47" s="903"/>
      <c r="D47" s="904" t="s">
        <v>3678</v>
      </c>
      <c r="E47" s="905"/>
      <c r="F47" s="908" t="s">
        <v>602</v>
      </c>
      <c r="G47" s="909"/>
      <c r="H47" s="910">
        <v>45965</v>
      </c>
      <c r="I47" s="911"/>
      <c r="J47" s="894" t="s">
        <v>67</v>
      </c>
      <c r="K47" s="894" t="s">
        <v>130</v>
      </c>
      <c r="L47" s="895" t="s">
        <v>2376</v>
      </c>
      <c r="M47" s="896">
        <v>4.33</v>
      </c>
      <c r="N47" s="897">
        <v>4.3</v>
      </c>
      <c r="O47" s="30"/>
    </row>
    <row r="48" spans="2:15" ht="22.5" customHeight="1" x14ac:dyDescent="0.55000000000000004">
      <c r="B48" s="912">
        <f t="shared" si="0"/>
        <v>3141</v>
      </c>
      <c r="C48" s="913"/>
      <c r="D48" s="906"/>
      <c r="E48" s="907"/>
      <c r="F48" s="914" t="s">
        <v>1517</v>
      </c>
      <c r="G48" s="915"/>
      <c r="H48" s="916">
        <v>45965</v>
      </c>
      <c r="I48" s="917"/>
      <c r="J48" s="898" t="s">
        <v>67</v>
      </c>
      <c r="K48" s="898" t="s">
        <v>130</v>
      </c>
      <c r="L48" s="899" t="s">
        <v>424</v>
      </c>
      <c r="M48" s="900">
        <v>1.52</v>
      </c>
      <c r="N48" s="901">
        <v>1.5</v>
      </c>
      <c r="O48" s="30"/>
    </row>
    <row r="49" spans="2:15" ht="22.4" customHeight="1" x14ac:dyDescent="0.55000000000000004">
      <c r="B49" s="918">
        <f t="shared" si="0"/>
        <v>3140</v>
      </c>
      <c r="C49" s="919"/>
      <c r="D49" s="920" t="s">
        <v>3675</v>
      </c>
      <c r="E49" s="921"/>
      <c r="F49" s="924" t="s">
        <v>620</v>
      </c>
      <c r="G49" s="925"/>
      <c r="H49" s="926">
        <v>45960</v>
      </c>
      <c r="I49" s="927"/>
      <c r="J49" s="31" t="s">
        <v>67</v>
      </c>
      <c r="K49" s="31" t="s">
        <v>68</v>
      </c>
      <c r="L49" s="32" t="s">
        <v>3677</v>
      </c>
      <c r="M49" s="59">
        <v>2.1</v>
      </c>
      <c r="N49" s="60">
        <v>2.1</v>
      </c>
      <c r="O49" s="30"/>
    </row>
    <row r="50" spans="2:15" ht="22.5" customHeight="1" x14ac:dyDescent="0.55000000000000004">
      <c r="B50" s="928">
        <f t="shared" si="0"/>
        <v>3139</v>
      </c>
      <c r="C50" s="929"/>
      <c r="D50" s="922"/>
      <c r="E50" s="923"/>
      <c r="F50" s="930" t="s">
        <v>110</v>
      </c>
      <c r="G50" s="931"/>
      <c r="H50" s="932">
        <v>45960</v>
      </c>
      <c r="I50" s="933"/>
      <c r="J50" s="51" t="s">
        <v>67</v>
      </c>
      <c r="K50" s="51" t="s">
        <v>68</v>
      </c>
      <c r="L50" s="52" t="s">
        <v>3676</v>
      </c>
      <c r="M50" s="53">
        <v>4.3099999999999996</v>
      </c>
      <c r="N50" s="54">
        <v>4.3</v>
      </c>
      <c r="O50" s="30"/>
    </row>
    <row r="51" spans="2:15" ht="22.4" customHeight="1" x14ac:dyDescent="0.55000000000000004">
      <c r="B51" s="934">
        <f t="shared" ref="B51" si="1">1+B52</f>
        <v>3138</v>
      </c>
      <c r="C51" s="935"/>
      <c r="D51" s="936" t="s">
        <v>3670</v>
      </c>
      <c r="E51" s="937"/>
      <c r="F51" s="938" t="s">
        <v>3671</v>
      </c>
      <c r="G51" s="939"/>
      <c r="H51" s="940">
        <v>45958</v>
      </c>
      <c r="I51" s="941"/>
      <c r="J51" s="55" t="s">
        <v>67</v>
      </c>
      <c r="K51" s="55" t="s">
        <v>68</v>
      </c>
      <c r="L51" s="56" t="s">
        <v>3049</v>
      </c>
      <c r="M51" s="703" t="s">
        <v>3672</v>
      </c>
      <c r="N51" s="354" t="s">
        <v>3674</v>
      </c>
      <c r="O51" s="30"/>
    </row>
    <row r="52" spans="2:15" ht="23" customHeight="1" x14ac:dyDescent="0.55000000000000004">
      <c r="B52" s="918">
        <f t="shared" ref="B52:B54" si="2">1+B53</f>
        <v>3137</v>
      </c>
      <c r="C52" s="919"/>
      <c r="D52" s="920" t="s">
        <v>3664</v>
      </c>
      <c r="E52" s="921"/>
      <c r="F52" s="944" t="s">
        <v>1581</v>
      </c>
      <c r="G52" s="945"/>
      <c r="H52" s="946">
        <v>45954</v>
      </c>
      <c r="I52" s="947"/>
      <c r="J52" s="31" t="s">
        <v>67</v>
      </c>
      <c r="K52" s="31" t="s">
        <v>130</v>
      </c>
      <c r="L52" s="32" t="s">
        <v>3667</v>
      </c>
      <c r="M52" s="59">
        <v>3.03</v>
      </c>
      <c r="N52" s="625">
        <v>3</v>
      </c>
      <c r="O52" s="30"/>
    </row>
    <row r="53" spans="2:15" ht="22.4" customHeight="1" x14ac:dyDescent="0.55000000000000004">
      <c r="B53" s="948">
        <f t="shared" si="2"/>
        <v>3136</v>
      </c>
      <c r="C53" s="949"/>
      <c r="D53" s="942"/>
      <c r="E53" s="943"/>
      <c r="F53" s="950" t="s">
        <v>1500</v>
      </c>
      <c r="G53" s="951"/>
      <c r="H53" s="952">
        <v>45954</v>
      </c>
      <c r="I53" s="953"/>
      <c r="J53" s="37" t="s">
        <v>67</v>
      </c>
      <c r="K53" s="37" t="s">
        <v>130</v>
      </c>
      <c r="L53" s="38" t="s">
        <v>3666</v>
      </c>
      <c r="M53" s="39">
        <v>4.47</v>
      </c>
      <c r="N53" s="40">
        <v>4.5</v>
      </c>
      <c r="O53" s="30"/>
    </row>
    <row r="54" spans="2:15" ht="22.4" customHeight="1" x14ac:dyDescent="0.55000000000000004">
      <c r="B54" s="928">
        <f t="shared" si="2"/>
        <v>3135</v>
      </c>
      <c r="C54" s="929"/>
      <c r="D54" s="922"/>
      <c r="E54" s="923"/>
      <c r="F54" s="954" t="s">
        <v>276</v>
      </c>
      <c r="G54" s="955"/>
      <c r="H54" s="956">
        <v>45954</v>
      </c>
      <c r="I54" s="957"/>
      <c r="J54" s="43" t="s">
        <v>67</v>
      </c>
      <c r="K54" s="43" t="s">
        <v>130</v>
      </c>
      <c r="L54" s="44" t="s">
        <v>3665</v>
      </c>
      <c r="M54" s="45" t="s">
        <v>3668</v>
      </c>
      <c r="N54" s="46" t="s">
        <v>3669</v>
      </c>
      <c r="O54" s="47"/>
    </row>
    <row r="55" spans="2:15" ht="22.4" customHeight="1" x14ac:dyDescent="0.55000000000000004">
      <c r="B55" s="918">
        <f t="shared" ref="B55:B56" si="3">1+B56</f>
        <v>3134</v>
      </c>
      <c r="C55" s="919"/>
      <c r="D55" s="920" t="s">
        <v>3656</v>
      </c>
      <c r="E55" s="921"/>
      <c r="F55" s="924" t="s">
        <v>1431</v>
      </c>
      <c r="G55" s="925"/>
      <c r="H55" s="926">
        <v>45953</v>
      </c>
      <c r="I55" s="927"/>
      <c r="J55" s="31" t="s">
        <v>67</v>
      </c>
      <c r="K55" s="31" t="s">
        <v>130</v>
      </c>
      <c r="L55" s="32" t="s">
        <v>3661</v>
      </c>
      <c r="M55" s="59" t="s">
        <v>3662</v>
      </c>
      <c r="N55" s="60" t="s">
        <v>3660</v>
      </c>
      <c r="O55" s="30"/>
    </row>
    <row r="56" spans="2:15" ht="22.5" customHeight="1" x14ac:dyDescent="0.55000000000000004">
      <c r="B56" s="928">
        <f t="shared" si="3"/>
        <v>3133</v>
      </c>
      <c r="C56" s="929"/>
      <c r="D56" s="922"/>
      <c r="E56" s="923"/>
      <c r="F56" s="930" t="s">
        <v>596</v>
      </c>
      <c r="G56" s="931"/>
      <c r="H56" s="932">
        <v>45953</v>
      </c>
      <c r="I56" s="933"/>
      <c r="J56" s="51" t="s">
        <v>67</v>
      </c>
      <c r="K56" s="51" t="s">
        <v>130</v>
      </c>
      <c r="L56" s="52" t="s">
        <v>3658</v>
      </c>
      <c r="M56" s="53" t="s">
        <v>3659</v>
      </c>
      <c r="N56" s="54" t="s">
        <v>3663</v>
      </c>
      <c r="O56" s="30"/>
    </row>
    <row r="57" spans="2:15" ht="22.4" customHeight="1" x14ac:dyDescent="0.55000000000000004">
      <c r="B57" s="934">
        <f t="shared" ref="B57" si="4">1+B58</f>
        <v>3132</v>
      </c>
      <c r="C57" s="935"/>
      <c r="D57" s="936" t="s">
        <v>3655</v>
      </c>
      <c r="E57" s="937"/>
      <c r="F57" s="938" t="s">
        <v>3209</v>
      </c>
      <c r="G57" s="939"/>
      <c r="H57" s="940">
        <v>45952</v>
      </c>
      <c r="I57" s="941"/>
      <c r="J57" s="55" t="s">
        <v>67</v>
      </c>
      <c r="K57" s="55" t="s">
        <v>130</v>
      </c>
      <c r="L57" s="56" t="s">
        <v>3657</v>
      </c>
      <c r="M57" s="703" t="s">
        <v>3316</v>
      </c>
      <c r="N57" s="354" t="s">
        <v>146</v>
      </c>
      <c r="O57" s="30"/>
    </row>
    <row r="58" spans="2:15" ht="23" customHeight="1" x14ac:dyDescent="0.55000000000000004">
      <c r="B58" s="918">
        <f t="shared" ref="B58:B60" si="5">1+B59</f>
        <v>3131</v>
      </c>
      <c r="C58" s="919"/>
      <c r="D58" s="920" t="s">
        <v>3651</v>
      </c>
      <c r="E58" s="921"/>
      <c r="F58" s="944" t="s">
        <v>631</v>
      </c>
      <c r="G58" s="945"/>
      <c r="H58" s="946">
        <v>45951</v>
      </c>
      <c r="I58" s="947"/>
      <c r="J58" s="31" t="s">
        <v>67</v>
      </c>
      <c r="K58" s="31" t="s">
        <v>130</v>
      </c>
      <c r="L58" s="32" t="s">
        <v>3654</v>
      </c>
      <c r="M58" s="59">
        <v>4.8</v>
      </c>
      <c r="N58" s="625">
        <v>4.8</v>
      </c>
      <c r="O58" s="30"/>
    </row>
    <row r="59" spans="2:15" ht="22.4" customHeight="1" x14ac:dyDescent="0.55000000000000004">
      <c r="B59" s="948">
        <f t="shared" si="5"/>
        <v>3130</v>
      </c>
      <c r="C59" s="949"/>
      <c r="D59" s="942"/>
      <c r="E59" s="943"/>
      <c r="F59" s="950" t="s">
        <v>639</v>
      </c>
      <c r="G59" s="951"/>
      <c r="H59" s="952">
        <v>45951</v>
      </c>
      <c r="I59" s="953"/>
      <c r="J59" s="37" t="s">
        <v>67</v>
      </c>
      <c r="K59" s="37" t="s">
        <v>130</v>
      </c>
      <c r="L59" s="38" t="s">
        <v>2483</v>
      </c>
      <c r="M59" s="39">
        <v>3.86</v>
      </c>
      <c r="N59" s="40">
        <v>3.9</v>
      </c>
      <c r="O59" s="30"/>
    </row>
    <row r="60" spans="2:15" ht="22.4" customHeight="1" x14ac:dyDescent="0.55000000000000004">
      <c r="B60" s="928">
        <f t="shared" si="5"/>
        <v>3129</v>
      </c>
      <c r="C60" s="929"/>
      <c r="D60" s="922"/>
      <c r="E60" s="923"/>
      <c r="F60" s="954" t="s">
        <v>1398</v>
      </c>
      <c r="G60" s="955"/>
      <c r="H60" s="956">
        <v>45951</v>
      </c>
      <c r="I60" s="957"/>
      <c r="J60" s="43" t="s">
        <v>67</v>
      </c>
      <c r="K60" s="43" t="s">
        <v>68</v>
      </c>
      <c r="L60" s="44" t="s">
        <v>499</v>
      </c>
      <c r="M60" s="45" t="s">
        <v>1150</v>
      </c>
      <c r="N60" s="46" t="s">
        <v>320</v>
      </c>
      <c r="O60" s="47"/>
    </row>
    <row r="61" spans="2:15" ht="22.4" customHeight="1" x14ac:dyDescent="0.55000000000000004">
      <c r="B61" s="934">
        <f t="shared" ref="B61:B62" si="6">1+B62</f>
        <v>3128</v>
      </c>
      <c r="C61" s="935"/>
      <c r="D61" s="936" t="s">
        <v>3649</v>
      </c>
      <c r="E61" s="937"/>
      <c r="F61" s="938" t="s">
        <v>3152</v>
      </c>
      <c r="G61" s="939"/>
      <c r="H61" s="940">
        <v>45950</v>
      </c>
      <c r="I61" s="941"/>
      <c r="J61" s="55" t="s">
        <v>67</v>
      </c>
      <c r="K61" s="55" t="s">
        <v>68</v>
      </c>
      <c r="L61" s="56" t="s">
        <v>3650</v>
      </c>
      <c r="M61" s="703">
        <v>3.16</v>
      </c>
      <c r="N61" s="354">
        <v>3.2</v>
      </c>
      <c r="O61" s="30"/>
    </row>
    <row r="62" spans="2:15" ht="22.4" customHeight="1" x14ac:dyDescent="0.55000000000000004">
      <c r="B62" s="934">
        <f t="shared" si="6"/>
        <v>3127</v>
      </c>
      <c r="C62" s="935"/>
      <c r="D62" s="936" t="s">
        <v>3645</v>
      </c>
      <c r="E62" s="937"/>
      <c r="F62" s="938" t="s">
        <v>3224</v>
      </c>
      <c r="G62" s="939"/>
      <c r="H62" s="940">
        <v>45947</v>
      </c>
      <c r="I62" s="941"/>
      <c r="J62" s="55" t="s">
        <v>67</v>
      </c>
      <c r="K62" s="55" t="s">
        <v>130</v>
      </c>
      <c r="L62" s="56" t="s">
        <v>3646</v>
      </c>
      <c r="M62" s="887" t="s">
        <v>3647</v>
      </c>
      <c r="N62" s="351" t="s">
        <v>3648</v>
      </c>
      <c r="O62" s="30"/>
    </row>
    <row r="63" spans="2:15" ht="23" customHeight="1" x14ac:dyDescent="0.55000000000000004">
      <c r="B63" s="918">
        <f t="shared" ref="B63:B65" si="7">1+B64</f>
        <v>3126</v>
      </c>
      <c r="C63" s="919"/>
      <c r="D63" s="920" t="s">
        <v>3643</v>
      </c>
      <c r="E63" s="921"/>
      <c r="F63" s="944" t="s">
        <v>481</v>
      </c>
      <c r="G63" s="945"/>
      <c r="H63" s="946">
        <v>45945</v>
      </c>
      <c r="I63" s="947"/>
      <c r="J63" s="31" t="s">
        <v>67</v>
      </c>
      <c r="K63" s="31" t="s">
        <v>68</v>
      </c>
      <c r="L63" s="32" t="s">
        <v>2967</v>
      </c>
      <c r="M63" s="59">
        <v>1.66</v>
      </c>
      <c r="N63" s="625">
        <v>1.7</v>
      </c>
      <c r="O63" s="30"/>
    </row>
    <row r="64" spans="2:15" ht="22.4" customHeight="1" x14ac:dyDescent="0.55000000000000004">
      <c r="B64" s="948">
        <f t="shared" si="7"/>
        <v>3125</v>
      </c>
      <c r="C64" s="949"/>
      <c r="D64" s="942"/>
      <c r="E64" s="943"/>
      <c r="F64" s="950" t="s">
        <v>1465</v>
      </c>
      <c r="G64" s="951"/>
      <c r="H64" s="952">
        <v>45945</v>
      </c>
      <c r="I64" s="953"/>
      <c r="J64" s="37" t="s">
        <v>67</v>
      </c>
      <c r="K64" s="37" t="s">
        <v>68</v>
      </c>
      <c r="L64" s="38" t="s">
        <v>312</v>
      </c>
      <c r="M64" s="39" t="s">
        <v>202</v>
      </c>
      <c r="N64" s="40" t="s">
        <v>844</v>
      </c>
      <c r="O64" s="30"/>
    </row>
    <row r="65" spans="2:15" ht="22.4" customHeight="1" x14ac:dyDescent="0.55000000000000004">
      <c r="B65" s="928">
        <f t="shared" si="7"/>
        <v>3124</v>
      </c>
      <c r="C65" s="929"/>
      <c r="D65" s="922"/>
      <c r="E65" s="923"/>
      <c r="F65" s="954" t="s">
        <v>1465</v>
      </c>
      <c r="G65" s="955"/>
      <c r="H65" s="956">
        <v>45945</v>
      </c>
      <c r="I65" s="957"/>
      <c r="J65" s="43" t="s">
        <v>67</v>
      </c>
      <c r="K65" s="43" t="s">
        <v>130</v>
      </c>
      <c r="L65" s="44" t="s">
        <v>312</v>
      </c>
      <c r="M65" s="45" t="s">
        <v>85</v>
      </c>
      <c r="N65" s="46" t="s">
        <v>844</v>
      </c>
      <c r="O65" s="47"/>
    </row>
    <row r="66" spans="2:15" ht="23" customHeight="1" x14ac:dyDescent="0.55000000000000004">
      <c r="B66" s="918">
        <f t="shared" ref="B66:B68" si="8">1+B67</f>
        <v>3123</v>
      </c>
      <c r="C66" s="919"/>
      <c r="D66" s="920" t="s">
        <v>3634</v>
      </c>
      <c r="E66" s="921"/>
      <c r="F66" s="944" t="s">
        <v>3633</v>
      </c>
      <c r="G66" s="945"/>
      <c r="H66" s="958">
        <v>45939</v>
      </c>
      <c r="I66" s="959"/>
      <c r="J66" s="31" t="s">
        <v>67</v>
      </c>
      <c r="K66" s="31" t="s">
        <v>130</v>
      </c>
      <c r="L66" s="32" t="s">
        <v>3638</v>
      </c>
      <c r="M66" s="59" t="s">
        <v>3639</v>
      </c>
      <c r="N66" s="625" t="s">
        <v>3641</v>
      </c>
      <c r="O66" s="30"/>
    </row>
    <row r="67" spans="2:15" ht="22.4" customHeight="1" x14ac:dyDescent="0.55000000000000004">
      <c r="B67" s="948">
        <f t="shared" si="8"/>
        <v>3122</v>
      </c>
      <c r="C67" s="949"/>
      <c r="D67" s="942"/>
      <c r="E67" s="943"/>
      <c r="F67" s="950" t="s">
        <v>1431</v>
      </c>
      <c r="G67" s="951"/>
      <c r="H67" s="952">
        <v>45939</v>
      </c>
      <c r="I67" s="953"/>
      <c r="J67" s="37" t="s">
        <v>67</v>
      </c>
      <c r="K67" s="37" t="s">
        <v>68</v>
      </c>
      <c r="L67" s="38" t="s">
        <v>3637</v>
      </c>
      <c r="M67" s="39">
        <v>3.79</v>
      </c>
      <c r="N67" s="40">
        <v>3.8</v>
      </c>
      <c r="O67" s="30"/>
    </row>
    <row r="68" spans="2:15" ht="22.4" customHeight="1" x14ac:dyDescent="0.55000000000000004">
      <c r="B68" s="928">
        <f t="shared" si="8"/>
        <v>3121</v>
      </c>
      <c r="C68" s="929"/>
      <c r="D68" s="922"/>
      <c r="E68" s="923"/>
      <c r="F68" s="954" t="s">
        <v>577</v>
      </c>
      <c r="G68" s="955"/>
      <c r="H68" s="960">
        <v>45939</v>
      </c>
      <c r="I68" s="961"/>
      <c r="J68" s="43" t="s">
        <v>67</v>
      </c>
      <c r="K68" s="43" t="s">
        <v>130</v>
      </c>
      <c r="L68" s="44" t="s">
        <v>3636</v>
      </c>
      <c r="M68" s="45">
        <v>2.72</v>
      </c>
      <c r="N68" s="46">
        <v>2.7</v>
      </c>
      <c r="O68" s="47"/>
    </row>
    <row r="69" spans="2:15" ht="22.4" customHeight="1" x14ac:dyDescent="0.55000000000000004">
      <c r="B69" s="934">
        <f t="shared" ref="B69:B76" si="9">1+B70</f>
        <v>3120</v>
      </c>
      <c r="C69" s="935"/>
      <c r="D69" s="936" t="s">
        <v>3631</v>
      </c>
      <c r="E69" s="937"/>
      <c r="F69" s="938" t="s">
        <v>3632</v>
      </c>
      <c r="G69" s="939"/>
      <c r="H69" s="940">
        <v>45938</v>
      </c>
      <c r="I69" s="941"/>
      <c r="J69" s="55" t="s">
        <v>67</v>
      </c>
      <c r="K69" s="55" t="s">
        <v>68</v>
      </c>
      <c r="L69" s="56" t="s">
        <v>3067</v>
      </c>
      <c r="M69" s="703">
        <v>2.2799999999999998</v>
      </c>
      <c r="N69" s="354">
        <v>2.2999999999999998</v>
      </c>
      <c r="O69" s="30"/>
    </row>
    <row r="70" spans="2:15" ht="22.4" customHeight="1" x14ac:dyDescent="0.55000000000000004">
      <c r="B70" s="934">
        <f t="shared" si="9"/>
        <v>3119</v>
      </c>
      <c r="C70" s="935"/>
      <c r="D70" s="936" t="s">
        <v>3629</v>
      </c>
      <c r="E70" s="937"/>
      <c r="F70" s="938" t="s">
        <v>2787</v>
      </c>
      <c r="G70" s="939"/>
      <c r="H70" s="940">
        <v>45937</v>
      </c>
      <c r="I70" s="941"/>
      <c r="J70" s="55" t="s">
        <v>67</v>
      </c>
      <c r="K70" s="55" t="s">
        <v>130</v>
      </c>
      <c r="L70" s="56" t="s">
        <v>3630</v>
      </c>
      <c r="M70" s="887">
        <v>12</v>
      </c>
      <c r="N70" s="351">
        <v>12</v>
      </c>
      <c r="O70" s="30"/>
    </row>
    <row r="71" spans="2:15" ht="22.4" customHeight="1" x14ac:dyDescent="0.55000000000000004">
      <c r="B71" s="934">
        <f t="shared" si="9"/>
        <v>3118</v>
      </c>
      <c r="C71" s="935"/>
      <c r="D71" s="936" t="s">
        <v>3623</v>
      </c>
      <c r="E71" s="937"/>
      <c r="F71" s="938" t="s">
        <v>3624</v>
      </c>
      <c r="G71" s="939"/>
      <c r="H71" s="940">
        <v>45931</v>
      </c>
      <c r="I71" s="941"/>
      <c r="J71" s="55" t="s">
        <v>67</v>
      </c>
      <c r="K71" s="55" t="s">
        <v>68</v>
      </c>
      <c r="L71" s="56" t="s">
        <v>3049</v>
      </c>
      <c r="M71" s="703" t="s">
        <v>3625</v>
      </c>
      <c r="N71" s="354" t="s">
        <v>3626</v>
      </c>
      <c r="O71" s="30"/>
    </row>
    <row r="72" spans="2:15" ht="22.4" customHeight="1" x14ac:dyDescent="0.55000000000000004">
      <c r="B72" s="934">
        <f t="shared" si="9"/>
        <v>3117</v>
      </c>
      <c r="C72" s="935"/>
      <c r="D72" s="936" t="s">
        <v>3621</v>
      </c>
      <c r="E72" s="937"/>
      <c r="F72" s="938" t="s">
        <v>3222</v>
      </c>
      <c r="G72" s="939"/>
      <c r="H72" s="940">
        <v>45931</v>
      </c>
      <c r="I72" s="941"/>
      <c r="J72" s="55" t="s">
        <v>67</v>
      </c>
      <c r="K72" s="55" t="s">
        <v>68</v>
      </c>
      <c r="L72" s="56" t="s">
        <v>3622</v>
      </c>
      <c r="M72" s="703">
        <v>3.11</v>
      </c>
      <c r="N72" s="354">
        <v>3.1</v>
      </c>
      <c r="O72" s="30"/>
    </row>
    <row r="73" spans="2:15" ht="22.4" customHeight="1" x14ac:dyDescent="0.55000000000000004">
      <c r="B73" s="934">
        <f t="shared" si="9"/>
        <v>3116</v>
      </c>
      <c r="C73" s="935"/>
      <c r="D73" s="936" t="s">
        <v>3619</v>
      </c>
      <c r="E73" s="937"/>
      <c r="F73" s="938" t="s">
        <v>3379</v>
      </c>
      <c r="G73" s="939"/>
      <c r="H73" s="940">
        <v>45929</v>
      </c>
      <c r="I73" s="941"/>
      <c r="J73" s="55" t="s">
        <v>67</v>
      </c>
      <c r="K73" s="55" t="s">
        <v>68</v>
      </c>
      <c r="L73" s="56" t="s">
        <v>3620</v>
      </c>
      <c r="M73" s="703">
        <v>2.1800000000000002</v>
      </c>
      <c r="N73" s="354">
        <v>2.2000000000000002</v>
      </c>
      <c r="O73" s="30"/>
    </row>
    <row r="74" spans="2:15" ht="22.4" customHeight="1" x14ac:dyDescent="0.55000000000000004">
      <c r="B74" s="934">
        <f t="shared" si="9"/>
        <v>3115</v>
      </c>
      <c r="C74" s="935"/>
      <c r="D74" s="936" t="s">
        <v>3617</v>
      </c>
      <c r="E74" s="937"/>
      <c r="F74" s="938" t="s">
        <v>481</v>
      </c>
      <c r="G74" s="939"/>
      <c r="H74" s="940">
        <v>45922</v>
      </c>
      <c r="I74" s="941"/>
      <c r="J74" s="55" t="s">
        <v>67</v>
      </c>
      <c r="K74" s="55" t="s">
        <v>68</v>
      </c>
      <c r="L74" s="56" t="s">
        <v>3618</v>
      </c>
      <c r="M74" s="703">
        <v>2.19</v>
      </c>
      <c r="N74" s="354">
        <v>2.2000000000000002</v>
      </c>
      <c r="O74" s="30"/>
    </row>
    <row r="75" spans="2:15" ht="22.4" customHeight="1" x14ac:dyDescent="0.55000000000000004">
      <c r="B75" s="934">
        <f t="shared" si="9"/>
        <v>3114</v>
      </c>
      <c r="C75" s="935"/>
      <c r="D75" s="936" t="s">
        <v>3615</v>
      </c>
      <c r="E75" s="937"/>
      <c r="F75" s="938" t="s">
        <v>66</v>
      </c>
      <c r="G75" s="939"/>
      <c r="H75" s="940">
        <v>45839</v>
      </c>
      <c r="I75" s="941"/>
      <c r="J75" s="55" t="s">
        <v>67</v>
      </c>
      <c r="K75" s="55" t="s">
        <v>68</v>
      </c>
      <c r="L75" s="56" t="s">
        <v>3616</v>
      </c>
      <c r="M75" s="703">
        <v>5.52</v>
      </c>
      <c r="N75" s="354">
        <v>5.5</v>
      </c>
      <c r="O75" s="30"/>
    </row>
    <row r="76" spans="2:15" ht="22.4" customHeight="1" x14ac:dyDescent="0.55000000000000004">
      <c r="B76" s="934">
        <f t="shared" si="9"/>
        <v>3113</v>
      </c>
      <c r="C76" s="935"/>
      <c r="D76" s="936" t="s">
        <v>3614</v>
      </c>
      <c r="E76" s="937"/>
      <c r="F76" s="938" t="s">
        <v>193</v>
      </c>
      <c r="G76" s="939"/>
      <c r="H76" s="940">
        <v>45833</v>
      </c>
      <c r="I76" s="941"/>
      <c r="J76" s="55" t="s">
        <v>3061</v>
      </c>
      <c r="K76" s="55"/>
      <c r="L76" s="56" t="s">
        <v>3613</v>
      </c>
      <c r="M76" s="703">
        <v>1.01</v>
      </c>
      <c r="N76" s="354">
        <v>1</v>
      </c>
      <c r="O76" s="30"/>
    </row>
    <row r="77" spans="2:15" ht="22.4" customHeight="1" x14ac:dyDescent="0.55000000000000004">
      <c r="B77" s="934">
        <f t="shared" ref="B77" si="10">1+B78</f>
        <v>3112</v>
      </c>
      <c r="C77" s="935"/>
      <c r="D77" s="936" t="s">
        <v>3611</v>
      </c>
      <c r="E77" s="937"/>
      <c r="F77" s="938" t="s">
        <v>110</v>
      </c>
      <c r="G77" s="939"/>
      <c r="H77" s="940">
        <v>45832</v>
      </c>
      <c r="I77" s="941"/>
      <c r="J77" s="55" t="s">
        <v>3061</v>
      </c>
      <c r="K77" s="55"/>
      <c r="L77" s="56" t="s">
        <v>3612</v>
      </c>
      <c r="M77" s="703">
        <v>4.07</v>
      </c>
      <c r="N77" s="354">
        <v>4.0999999999999996</v>
      </c>
      <c r="O77" s="30"/>
    </row>
    <row r="78" spans="2:15" ht="22.4" customHeight="1" x14ac:dyDescent="0.55000000000000004">
      <c r="B78" s="918">
        <f t="shared" ref="B78:B81" si="11">1+B79</f>
        <v>3111</v>
      </c>
      <c r="C78" s="919"/>
      <c r="D78" s="920" t="s">
        <v>3609</v>
      </c>
      <c r="E78" s="921"/>
      <c r="F78" s="924" t="s">
        <v>66</v>
      </c>
      <c r="G78" s="925"/>
      <c r="H78" s="926">
        <v>45826</v>
      </c>
      <c r="I78" s="927"/>
      <c r="J78" s="31" t="s">
        <v>67</v>
      </c>
      <c r="K78" s="31" t="s">
        <v>68</v>
      </c>
      <c r="L78" s="32" t="s">
        <v>3417</v>
      </c>
      <c r="M78" s="59">
        <v>8.76</v>
      </c>
      <c r="N78" s="60">
        <v>8.8000000000000007</v>
      </c>
      <c r="O78" s="30"/>
    </row>
    <row r="79" spans="2:15" ht="22.5" customHeight="1" x14ac:dyDescent="0.55000000000000004">
      <c r="B79" s="928">
        <f t="shared" si="11"/>
        <v>3110</v>
      </c>
      <c r="C79" s="929"/>
      <c r="D79" s="922"/>
      <c r="E79" s="923"/>
      <c r="F79" s="930" t="s">
        <v>104</v>
      </c>
      <c r="G79" s="931"/>
      <c r="H79" s="932">
        <v>45826</v>
      </c>
      <c r="I79" s="933"/>
      <c r="J79" s="51" t="s">
        <v>55</v>
      </c>
      <c r="K79" s="51"/>
      <c r="L79" s="52" t="s">
        <v>1253</v>
      </c>
      <c r="M79" s="53">
        <v>2.5</v>
      </c>
      <c r="N79" s="54">
        <v>2.5</v>
      </c>
      <c r="O79" s="30"/>
    </row>
    <row r="80" spans="2:15" ht="22.4" customHeight="1" x14ac:dyDescent="0.55000000000000004">
      <c r="B80" s="918">
        <f t="shared" si="11"/>
        <v>3109</v>
      </c>
      <c r="C80" s="919"/>
      <c r="D80" s="920" t="s">
        <v>3606</v>
      </c>
      <c r="E80" s="921"/>
      <c r="F80" s="924" t="s">
        <v>118</v>
      </c>
      <c r="G80" s="925"/>
      <c r="H80" s="926">
        <v>45825</v>
      </c>
      <c r="I80" s="927"/>
      <c r="J80" s="31" t="s">
        <v>55</v>
      </c>
      <c r="K80" s="31"/>
      <c r="L80" s="32" t="s">
        <v>3607</v>
      </c>
      <c r="M80" s="59">
        <v>1.33</v>
      </c>
      <c r="N80" s="60">
        <v>1.3</v>
      </c>
      <c r="O80" s="30"/>
    </row>
    <row r="81" spans="2:15" ht="22.5" customHeight="1" x14ac:dyDescent="0.55000000000000004">
      <c r="B81" s="928">
        <f t="shared" si="11"/>
        <v>3108</v>
      </c>
      <c r="C81" s="929"/>
      <c r="D81" s="922"/>
      <c r="E81" s="923"/>
      <c r="F81" s="930" t="s">
        <v>214</v>
      </c>
      <c r="G81" s="931"/>
      <c r="H81" s="932">
        <v>45825</v>
      </c>
      <c r="I81" s="933"/>
      <c r="J81" s="51" t="s">
        <v>55</v>
      </c>
      <c r="K81" s="51"/>
      <c r="L81" s="52" t="s">
        <v>3608</v>
      </c>
      <c r="M81" s="53">
        <v>1.36</v>
      </c>
      <c r="N81" s="54">
        <v>1.4</v>
      </c>
      <c r="O81" s="30"/>
    </row>
    <row r="82" spans="2:15" ht="22.4" customHeight="1" x14ac:dyDescent="0.55000000000000004">
      <c r="B82" s="934">
        <f t="shared" ref="B82" si="12">1+B83</f>
        <v>3107</v>
      </c>
      <c r="C82" s="935"/>
      <c r="D82" s="936" t="s">
        <v>3605</v>
      </c>
      <c r="E82" s="937"/>
      <c r="F82" s="938" t="s">
        <v>479</v>
      </c>
      <c r="G82" s="939"/>
      <c r="H82" s="940">
        <v>45819</v>
      </c>
      <c r="I82" s="941"/>
      <c r="J82" s="55" t="s">
        <v>67</v>
      </c>
      <c r="K82" s="55" t="s">
        <v>68</v>
      </c>
      <c r="L82" s="56" t="s">
        <v>137</v>
      </c>
      <c r="M82" s="57">
        <v>0.82699999999999996</v>
      </c>
      <c r="N82" s="58">
        <v>0.83</v>
      </c>
      <c r="O82" s="30"/>
    </row>
    <row r="83" spans="2:15" ht="22.4" customHeight="1" x14ac:dyDescent="0.55000000000000004">
      <c r="B83" s="918">
        <f t="shared" ref="B83:B84" si="13">1+B84</f>
        <v>3106</v>
      </c>
      <c r="C83" s="919"/>
      <c r="D83" s="920" t="s">
        <v>3604</v>
      </c>
      <c r="E83" s="921"/>
      <c r="F83" s="924" t="s">
        <v>118</v>
      </c>
      <c r="G83" s="925"/>
      <c r="H83" s="926">
        <v>45818</v>
      </c>
      <c r="I83" s="927"/>
      <c r="J83" s="31" t="s">
        <v>55</v>
      </c>
      <c r="K83" s="31"/>
      <c r="L83" s="32" t="s">
        <v>136</v>
      </c>
      <c r="M83" s="49" t="s">
        <v>3087</v>
      </c>
      <c r="N83" s="146" t="s">
        <v>402</v>
      </c>
      <c r="O83" s="30"/>
    </row>
    <row r="84" spans="2:15" ht="22.5" customHeight="1" x14ac:dyDescent="0.55000000000000004">
      <c r="B84" s="928">
        <f t="shared" si="13"/>
        <v>3105</v>
      </c>
      <c r="C84" s="929"/>
      <c r="D84" s="922"/>
      <c r="E84" s="923"/>
      <c r="F84" s="930" t="s">
        <v>104</v>
      </c>
      <c r="G84" s="931"/>
      <c r="H84" s="932">
        <v>45818</v>
      </c>
      <c r="I84" s="933"/>
      <c r="J84" s="51" t="s">
        <v>55</v>
      </c>
      <c r="K84" s="51"/>
      <c r="L84" s="52" t="s">
        <v>332</v>
      </c>
      <c r="M84" s="53">
        <v>2.1</v>
      </c>
      <c r="N84" s="54">
        <v>2.1</v>
      </c>
      <c r="O84" s="30"/>
    </row>
    <row r="85" spans="2:15" ht="22.4" customHeight="1" x14ac:dyDescent="0.55000000000000004">
      <c r="B85" s="934">
        <f t="shared" ref="B85" si="14">1+B86</f>
        <v>3104</v>
      </c>
      <c r="C85" s="935"/>
      <c r="D85" s="936" t="s">
        <v>3603</v>
      </c>
      <c r="E85" s="937"/>
      <c r="F85" s="938" t="s">
        <v>110</v>
      </c>
      <c r="G85" s="939"/>
      <c r="H85" s="940">
        <v>45814</v>
      </c>
      <c r="I85" s="941"/>
      <c r="J85" s="55" t="s">
        <v>3061</v>
      </c>
      <c r="K85" s="55"/>
      <c r="L85" s="56" t="s">
        <v>273</v>
      </c>
      <c r="M85" s="703">
        <v>2.91</v>
      </c>
      <c r="N85" s="354">
        <v>2.9</v>
      </c>
      <c r="O85" s="30"/>
    </row>
    <row r="86" spans="2:15" ht="22.4" customHeight="1" x14ac:dyDescent="0.55000000000000004">
      <c r="B86" s="918">
        <f t="shared" ref="B86:B87" si="15">1+B87</f>
        <v>3103</v>
      </c>
      <c r="C86" s="919"/>
      <c r="D86" s="920" t="s">
        <v>3600</v>
      </c>
      <c r="E86" s="921"/>
      <c r="F86" s="924" t="s">
        <v>193</v>
      </c>
      <c r="G86" s="925"/>
      <c r="H86" s="926">
        <v>45812</v>
      </c>
      <c r="I86" s="927"/>
      <c r="J86" s="31" t="s">
        <v>55</v>
      </c>
      <c r="K86" s="31"/>
      <c r="L86" s="32" t="s">
        <v>3602</v>
      </c>
      <c r="M86" s="49">
        <v>0.80400000000000005</v>
      </c>
      <c r="N86" s="146">
        <v>0.8</v>
      </c>
      <c r="O86" s="30"/>
    </row>
    <row r="87" spans="2:15" ht="22.5" customHeight="1" x14ac:dyDescent="0.55000000000000004">
      <c r="B87" s="928">
        <f t="shared" si="15"/>
        <v>3102</v>
      </c>
      <c r="C87" s="929"/>
      <c r="D87" s="922"/>
      <c r="E87" s="923"/>
      <c r="F87" s="930" t="s">
        <v>110</v>
      </c>
      <c r="G87" s="931"/>
      <c r="H87" s="932">
        <v>45812</v>
      </c>
      <c r="I87" s="933"/>
      <c r="J87" s="51" t="s">
        <v>55</v>
      </c>
      <c r="K87" s="51"/>
      <c r="L87" s="52" t="s">
        <v>3601</v>
      </c>
      <c r="M87" s="53">
        <v>1.44</v>
      </c>
      <c r="N87" s="54">
        <v>1.4</v>
      </c>
      <c r="O87" s="30"/>
    </row>
    <row r="88" spans="2:15" ht="22.4" customHeight="1" x14ac:dyDescent="0.55000000000000004">
      <c r="B88" s="934">
        <f t="shared" ref="B88:B91" si="16">1+B89</f>
        <v>3101</v>
      </c>
      <c r="C88" s="935"/>
      <c r="D88" s="936" t="s">
        <v>3599</v>
      </c>
      <c r="E88" s="937"/>
      <c r="F88" s="938" t="s">
        <v>60</v>
      </c>
      <c r="G88" s="939"/>
      <c r="H88" s="940">
        <v>45810</v>
      </c>
      <c r="I88" s="941"/>
      <c r="J88" s="55" t="s">
        <v>3061</v>
      </c>
      <c r="K88" s="55"/>
      <c r="L88" s="56" t="s">
        <v>312</v>
      </c>
      <c r="M88" s="703" t="s">
        <v>1150</v>
      </c>
      <c r="N88" s="354" t="s">
        <v>844</v>
      </c>
      <c r="O88" s="30"/>
    </row>
    <row r="89" spans="2:15" ht="22.4" customHeight="1" x14ac:dyDescent="0.55000000000000004">
      <c r="B89" s="934">
        <f t="shared" si="16"/>
        <v>3100</v>
      </c>
      <c r="C89" s="935"/>
      <c r="D89" s="936" t="s">
        <v>3597</v>
      </c>
      <c r="E89" s="937"/>
      <c r="F89" s="938" t="s">
        <v>110</v>
      </c>
      <c r="G89" s="939"/>
      <c r="H89" s="940">
        <v>45805</v>
      </c>
      <c r="I89" s="941"/>
      <c r="J89" s="55" t="s">
        <v>3061</v>
      </c>
      <c r="K89" s="55"/>
      <c r="L89" s="56" t="s">
        <v>3598</v>
      </c>
      <c r="M89" s="703">
        <v>3.98</v>
      </c>
      <c r="N89" s="354">
        <v>4</v>
      </c>
      <c r="O89" s="30"/>
    </row>
    <row r="90" spans="2:15" ht="22.4" customHeight="1" x14ac:dyDescent="0.55000000000000004">
      <c r="B90" s="934">
        <f t="shared" si="16"/>
        <v>3099</v>
      </c>
      <c r="C90" s="935"/>
      <c r="D90" s="936" t="s">
        <v>3596</v>
      </c>
      <c r="E90" s="937"/>
      <c r="F90" s="938" t="s">
        <v>60</v>
      </c>
      <c r="G90" s="939"/>
      <c r="H90" s="940">
        <v>45804</v>
      </c>
      <c r="I90" s="941"/>
      <c r="J90" s="55" t="s">
        <v>3061</v>
      </c>
      <c r="K90" s="55"/>
      <c r="L90" s="56" t="s">
        <v>2378</v>
      </c>
      <c r="M90" s="703" t="s">
        <v>2634</v>
      </c>
      <c r="N90" s="354" t="s">
        <v>146</v>
      </c>
      <c r="O90" s="30"/>
    </row>
    <row r="91" spans="2:15" ht="22.4" customHeight="1" x14ac:dyDescent="0.55000000000000004">
      <c r="B91" s="934">
        <f t="shared" si="16"/>
        <v>3098</v>
      </c>
      <c r="C91" s="935"/>
      <c r="D91" s="936" t="s">
        <v>3594</v>
      </c>
      <c r="E91" s="937"/>
      <c r="F91" s="938" t="s">
        <v>104</v>
      </c>
      <c r="G91" s="939"/>
      <c r="H91" s="940">
        <v>45803</v>
      </c>
      <c r="I91" s="941"/>
      <c r="J91" s="55" t="s">
        <v>3061</v>
      </c>
      <c r="K91" s="55"/>
      <c r="L91" s="56" t="s">
        <v>3595</v>
      </c>
      <c r="M91" s="703">
        <v>2.93</v>
      </c>
      <c r="N91" s="354">
        <v>2.9</v>
      </c>
      <c r="O91" s="30"/>
    </row>
    <row r="92" spans="2:15" ht="22.4" customHeight="1" x14ac:dyDescent="0.55000000000000004">
      <c r="B92" s="918">
        <f t="shared" ref="B92:B97" si="17">1+B93</f>
        <v>3097</v>
      </c>
      <c r="C92" s="919"/>
      <c r="D92" s="920" t="s">
        <v>3592</v>
      </c>
      <c r="E92" s="921"/>
      <c r="F92" s="924" t="s">
        <v>739</v>
      </c>
      <c r="G92" s="925"/>
      <c r="H92" s="926">
        <v>45798</v>
      </c>
      <c r="I92" s="927"/>
      <c r="J92" s="31" t="s">
        <v>55</v>
      </c>
      <c r="K92" s="31"/>
      <c r="L92" s="32" t="s">
        <v>1252</v>
      </c>
      <c r="M92" s="49" t="s">
        <v>1050</v>
      </c>
      <c r="N92" s="146" t="s">
        <v>138</v>
      </c>
      <c r="O92" s="30"/>
    </row>
    <row r="93" spans="2:15" ht="22.5" customHeight="1" x14ac:dyDescent="0.55000000000000004">
      <c r="B93" s="928">
        <f t="shared" si="17"/>
        <v>3096</v>
      </c>
      <c r="C93" s="929"/>
      <c r="D93" s="922"/>
      <c r="E93" s="923"/>
      <c r="F93" s="930" t="s">
        <v>3593</v>
      </c>
      <c r="G93" s="931"/>
      <c r="H93" s="932">
        <v>45798</v>
      </c>
      <c r="I93" s="933"/>
      <c r="J93" s="51" t="s">
        <v>55</v>
      </c>
      <c r="K93" s="51"/>
      <c r="L93" s="52" t="s">
        <v>466</v>
      </c>
      <c r="M93" s="892">
        <v>0.95399999999999996</v>
      </c>
      <c r="N93" s="893">
        <v>0.95</v>
      </c>
      <c r="O93" s="30"/>
    </row>
    <row r="94" spans="2:15" ht="22.4" customHeight="1" x14ac:dyDescent="0.55000000000000004">
      <c r="B94" s="918">
        <f t="shared" si="17"/>
        <v>3095</v>
      </c>
      <c r="C94" s="919"/>
      <c r="D94" s="920" t="s">
        <v>3591</v>
      </c>
      <c r="E94" s="921"/>
      <c r="F94" s="924" t="s">
        <v>118</v>
      </c>
      <c r="G94" s="925"/>
      <c r="H94" s="926">
        <v>45797</v>
      </c>
      <c r="I94" s="927"/>
      <c r="J94" s="31" t="s">
        <v>55</v>
      </c>
      <c r="K94" s="31"/>
      <c r="L94" s="32" t="s">
        <v>3262</v>
      </c>
      <c r="M94" s="49">
        <v>0.92900000000000005</v>
      </c>
      <c r="N94" s="146">
        <v>0.93</v>
      </c>
      <c r="O94" s="30"/>
    </row>
    <row r="95" spans="2:15" ht="22.5" customHeight="1" x14ac:dyDescent="0.55000000000000004">
      <c r="B95" s="928">
        <f t="shared" si="17"/>
        <v>3094</v>
      </c>
      <c r="C95" s="929"/>
      <c r="D95" s="922"/>
      <c r="E95" s="923"/>
      <c r="F95" s="930" t="s">
        <v>110</v>
      </c>
      <c r="G95" s="931"/>
      <c r="H95" s="932">
        <v>45797</v>
      </c>
      <c r="I95" s="933"/>
      <c r="J95" s="51" t="s">
        <v>55</v>
      </c>
      <c r="K95" s="51"/>
      <c r="L95" s="52" t="s">
        <v>503</v>
      </c>
      <c r="M95" s="53" t="s">
        <v>236</v>
      </c>
      <c r="N95" s="54" t="s">
        <v>86</v>
      </c>
      <c r="O95" s="30"/>
    </row>
    <row r="96" spans="2:15" ht="22.4" customHeight="1" x14ac:dyDescent="0.55000000000000004">
      <c r="B96" s="918">
        <f t="shared" si="17"/>
        <v>3093</v>
      </c>
      <c r="C96" s="919"/>
      <c r="D96" s="920" t="s">
        <v>3582</v>
      </c>
      <c r="E96" s="921"/>
      <c r="F96" s="924" t="s">
        <v>612</v>
      </c>
      <c r="G96" s="925"/>
      <c r="H96" s="926">
        <v>45792</v>
      </c>
      <c r="I96" s="927"/>
      <c r="J96" s="31" t="s">
        <v>67</v>
      </c>
      <c r="K96" s="31" t="s">
        <v>68</v>
      </c>
      <c r="L96" s="32" t="s">
        <v>3586</v>
      </c>
      <c r="M96" s="59">
        <v>2.88</v>
      </c>
      <c r="N96" s="60">
        <v>2.9</v>
      </c>
      <c r="O96" s="30"/>
    </row>
    <row r="97" spans="2:15" ht="22.5" customHeight="1" x14ac:dyDescent="0.55000000000000004">
      <c r="B97" s="928">
        <f t="shared" si="17"/>
        <v>3092</v>
      </c>
      <c r="C97" s="929"/>
      <c r="D97" s="922"/>
      <c r="E97" s="923"/>
      <c r="F97" s="930" t="s">
        <v>498</v>
      </c>
      <c r="G97" s="931"/>
      <c r="H97" s="932">
        <v>45792</v>
      </c>
      <c r="I97" s="933"/>
      <c r="J97" s="51" t="s">
        <v>55</v>
      </c>
      <c r="K97" s="51"/>
      <c r="L97" s="52" t="s">
        <v>3583</v>
      </c>
      <c r="M97" s="53" t="s">
        <v>3584</v>
      </c>
      <c r="N97" s="54" t="s">
        <v>3585</v>
      </c>
      <c r="O97" s="30"/>
    </row>
    <row r="98" spans="2:15" ht="22.4" customHeight="1" x14ac:dyDescent="0.55000000000000004">
      <c r="B98" s="934">
        <f t="shared" ref="B98:B103" si="18">1+B99</f>
        <v>3091</v>
      </c>
      <c r="C98" s="935"/>
      <c r="D98" s="936" t="s">
        <v>3580</v>
      </c>
      <c r="E98" s="937"/>
      <c r="F98" s="938" t="s">
        <v>163</v>
      </c>
      <c r="G98" s="939"/>
      <c r="H98" s="940">
        <v>45791</v>
      </c>
      <c r="I98" s="941"/>
      <c r="J98" s="55" t="s">
        <v>3061</v>
      </c>
      <c r="K98" s="55"/>
      <c r="L98" s="56" t="s">
        <v>3581</v>
      </c>
      <c r="M98" s="887">
        <v>11.7</v>
      </c>
      <c r="N98" s="351">
        <v>12</v>
      </c>
      <c r="O98" s="30"/>
    </row>
    <row r="99" spans="2:15" ht="22.4" customHeight="1" x14ac:dyDescent="0.55000000000000004">
      <c r="B99" s="934">
        <f t="shared" si="18"/>
        <v>3090</v>
      </c>
      <c r="C99" s="935"/>
      <c r="D99" s="936" t="s">
        <v>3578</v>
      </c>
      <c r="E99" s="937"/>
      <c r="F99" s="938" t="s">
        <v>481</v>
      </c>
      <c r="G99" s="939"/>
      <c r="H99" s="940">
        <v>45790</v>
      </c>
      <c r="I99" s="941"/>
      <c r="J99" s="55" t="s">
        <v>67</v>
      </c>
      <c r="K99" s="55" t="s">
        <v>68</v>
      </c>
      <c r="L99" s="56" t="s">
        <v>3579</v>
      </c>
      <c r="M99" s="703">
        <v>3.52</v>
      </c>
      <c r="N99" s="354">
        <v>3.5</v>
      </c>
      <c r="O99" s="30"/>
    </row>
    <row r="100" spans="2:15" ht="22.4" customHeight="1" x14ac:dyDescent="0.55000000000000004">
      <c r="B100" s="934">
        <f t="shared" si="18"/>
        <v>3089</v>
      </c>
      <c r="C100" s="935"/>
      <c r="D100" s="936" t="s">
        <v>3576</v>
      </c>
      <c r="E100" s="937"/>
      <c r="F100" s="938" t="s">
        <v>118</v>
      </c>
      <c r="G100" s="939"/>
      <c r="H100" s="940">
        <v>45789</v>
      </c>
      <c r="I100" s="941"/>
      <c r="J100" s="55" t="s">
        <v>3061</v>
      </c>
      <c r="K100" s="55"/>
      <c r="L100" s="56" t="s">
        <v>3577</v>
      </c>
      <c r="M100" s="703">
        <v>1.23</v>
      </c>
      <c r="N100" s="354">
        <v>1.2</v>
      </c>
      <c r="O100" s="30"/>
    </row>
    <row r="101" spans="2:15" ht="22.4" customHeight="1" x14ac:dyDescent="0.55000000000000004">
      <c r="B101" s="934">
        <f t="shared" si="18"/>
        <v>3088</v>
      </c>
      <c r="C101" s="935"/>
      <c r="D101" s="936" t="s">
        <v>3575</v>
      </c>
      <c r="E101" s="937"/>
      <c r="F101" s="938" t="s">
        <v>110</v>
      </c>
      <c r="G101" s="939"/>
      <c r="H101" s="940">
        <v>45786</v>
      </c>
      <c r="I101" s="941"/>
      <c r="J101" s="55" t="s">
        <v>3061</v>
      </c>
      <c r="K101" s="55"/>
      <c r="L101" s="56" t="s">
        <v>439</v>
      </c>
      <c r="M101" s="703" t="s">
        <v>325</v>
      </c>
      <c r="N101" s="354" t="s">
        <v>315</v>
      </c>
      <c r="O101" s="30"/>
    </row>
    <row r="102" spans="2:15" ht="22.4" customHeight="1" x14ac:dyDescent="0.55000000000000004">
      <c r="B102" s="934">
        <f t="shared" si="18"/>
        <v>3087</v>
      </c>
      <c r="C102" s="935"/>
      <c r="D102" s="936" t="s">
        <v>3571</v>
      </c>
      <c r="E102" s="937"/>
      <c r="F102" s="938" t="s">
        <v>498</v>
      </c>
      <c r="G102" s="939"/>
      <c r="H102" s="940">
        <v>45785</v>
      </c>
      <c r="I102" s="941"/>
      <c r="J102" s="55" t="s">
        <v>3061</v>
      </c>
      <c r="K102" s="55"/>
      <c r="L102" s="56" t="s">
        <v>3572</v>
      </c>
      <c r="M102" s="703" t="s">
        <v>3573</v>
      </c>
      <c r="N102" s="354" t="s">
        <v>3574</v>
      </c>
      <c r="O102" s="30"/>
    </row>
    <row r="103" spans="2:15" ht="22.4" customHeight="1" x14ac:dyDescent="0.55000000000000004">
      <c r="B103" s="934">
        <f t="shared" si="18"/>
        <v>3086</v>
      </c>
      <c r="C103" s="935"/>
      <c r="D103" s="936" t="s">
        <v>3568</v>
      </c>
      <c r="E103" s="937"/>
      <c r="F103" s="938" t="s">
        <v>498</v>
      </c>
      <c r="G103" s="939"/>
      <c r="H103" s="940">
        <v>45778</v>
      </c>
      <c r="I103" s="941"/>
      <c r="J103" s="55" t="s">
        <v>3061</v>
      </c>
      <c r="K103" s="55"/>
      <c r="L103" s="56" t="s">
        <v>3569</v>
      </c>
      <c r="M103" s="703">
        <v>8.64</v>
      </c>
      <c r="N103" s="354">
        <v>8.6</v>
      </c>
      <c r="O103" s="30"/>
    </row>
    <row r="104" spans="2:15" s="129" customFormat="1" ht="22.75" customHeight="1" x14ac:dyDescent="0.55000000000000004">
      <c r="B104" s="971">
        <f t="shared" ref="B104:B108" si="19">1+B105</f>
        <v>3085</v>
      </c>
      <c r="C104" s="972"/>
      <c r="D104" s="920" t="s">
        <v>3567</v>
      </c>
      <c r="E104" s="921"/>
      <c r="F104" s="974" t="s">
        <v>3338</v>
      </c>
      <c r="G104" s="972"/>
      <c r="H104" s="975">
        <v>45777</v>
      </c>
      <c r="I104" s="976"/>
      <c r="J104" s="126" t="s">
        <v>55</v>
      </c>
      <c r="K104" s="126"/>
      <c r="L104" s="127" t="s">
        <v>2471</v>
      </c>
      <c r="M104" s="127" t="s">
        <v>2571</v>
      </c>
      <c r="N104" s="128" t="s">
        <v>2596</v>
      </c>
      <c r="O104" s="30"/>
    </row>
    <row r="105" spans="2:15" s="129" customFormat="1" ht="22.75" customHeight="1" x14ac:dyDescent="0.55000000000000004">
      <c r="B105" s="977">
        <f t="shared" si="19"/>
        <v>3084</v>
      </c>
      <c r="C105" s="978"/>
      <c r="D105" s="942"/>
      <c r="E105" s="973"/>
      <c r="F105" s="979" t="s">
        <v>163</v>
      </c>
      <c r="G105" s="980"/>
      <c r="H105" s="962">
        <v>45777</v>
      </c>
      <c r="I105" s="963"/>
      <c r="J105" s="130" t="s">
        <v>55</v>
      </c>
      <c r="K105" s="130"/>
      <c r="L105" s="131" t="s">
        <v>2967</v>
      </c>
      <c r="M105" s="891">
        <v>12.6</v>
      </c>
      <c r="N105" s="168">
        <v>13</v>
      </c>
      <c r="O105" s="30"/>
    </row>
    <row r="106" spans="2:15" s="129" customFormat="1" ht="22.75" customHeight="1" x14ac:dyDescent="0.55000000000000004">
      <c r="B106" s="977">
        <f t="shared" si="19"/>
        <v>3083</v>
      </c>
      <c r="C106" s="978"/>
      <c r="D106" s="973"/>
      <c r="E106" s="973"/>
      <c r="F106" s="981" t="s">
        <v>113</v>
      </c>
      <c r="G106" s="978"/>
      <c r="H106" s="962">
        <v>45777</v>
      </c>
      <c r="I106" s="963"/>
      <c r="J106" s="134" t="s">
        <v>55</v>
      </c>
      <c r="K106" s="135"/>
      <c r="L106" s="136" t="s">
        <v>1252</v>
      </c>
      <c r="M106" s="150">
        <v>18</v>
      </c>
      <c r="N106" s="138">
        <v>18</v>
      </c>
      <c r="O106" s="30"/>
    </row>
    <row r="107" spans="2:15" s="129" customFormat="1" ht="22.75" customHeight="1" x14ac:dyDescent="0.55000000000000004">
      <c r="B107" s="977">
        <f t="shared" si="19"/>
        <v>3082</v>
      </c>
      <c r="C107" s="978"/>
      <c r="D107" s="942"/>
      <c r="E107" s="943"/>
      <c r="F107" s="981" t="s">
        <v>3308</v>
      </c>
      <c r="G107" s="978"/>
      <c r="H107" s="962">
        <v>45777</v>
      </c>
      <c r="I107" s="963"/>
      <c r="J107" s="130" t="s">
        <v>61</v>
      </c>
      <c r="K107" s="130"/>
      <c r="L107" s="131" t="s">
        <v>499</v>
      </c>
      <c r="M107" s="131">
        <v>2.94</v>
      </c>
      <c r="N107" s="133">
        <v>2.9</v>
      </c>
      <c r="O107" s="30"/>
    </row>
    <row r="108" spans="2:15" ht="22.75" customHeight="1" x14ac:dyDescent="0.55000000000000004">
      <c r="B108" s="982">
        <f t="shared" si="19"/>
        <v>3081</v>
      </c>
      <c r="C108" s="983"/>
      <c r="D108" s="922"/>
      <c r="E108" s="923"/>
      <c r="F108" s="922" t="s">
        <v>96</v>
      </c>
      <c r="G108" s="923"/>
      <c r="H108" s="984">
        <v>45777</v>
      </c>
      <c r="I108" s="985"/>
      <c r="J108" s="51" t="s">
        <v>61</v>
      </c>
      <c r="K108" s="51"/>
      <c r="L108" s="52" t="s">
        <v>1031</v>
      </c>
      <c r="M108" s="52">
        <v>2.39</v>
      </c>
      <c r="N108" s="139">
        <v>2.4</v>
      </c>
      <c r="O108" s="30"/>
    </row>
    <row r="109" spans="2:15" ht="23" customHeight="1" x14ac:dyDescent="0.55000000000000004">
      <c r="B109" s="918">
        <f t="shared" ref="B109:B111" si="20">1+B110</f>
        <v>3080</v>
      </c>
      <c r="C109" s="919"/>
      <c r="D109" s="920" t="s">
        <v>3566</v>
      </c>
      <c r="E109" s="921"/>
      <c r="F109" s="944" t="s">
        <v>122</v>
      </c>
      <c r="G109" s="945"/>
      <c r="H109" s="958">
        <v>45775</v>
      </c>
      <c r="I109" s="959"/>
      <c r="J109" s="31" t="s">
        <v>3061</v>
      </c>
      <c r="K109" s="31"/>
      <c r="L109" s="32" t="s">
        <v>3479</v>
      </c>
      <c r="M109" s="59">
        <v>7.71</v>
      </c>
      <c r="N109" s="625">
        <v>7.7</v>
      </c>
      <c r="O109" s="30"/>
    </row>
    <row r="110" spans="2:15" ht="22.4" customHeight="1" x14ac:dyDescent="0.55000000000000004">
      <c r="B110" s="948">
        <f t="shared" si="20"/>
        <v>3079</v>
      </c>
      <c r="C110" s="949"/>
      <c r="D110" s="942"/>
      <c r="E110" s="943"/>
      <c r="F110" s="950" t="s">
        <v>110</v>
      </c>
      <c r="G110" s="951"/>
      <c r="H110" s="952">
        <v>45775</v>
      </c>
      <c r="I110" s="953"/>
      <c r="J110" s="37" t="s">
        <v>3061</v>
      </c>
      <c r="K110" s="37"/>
      <c r="L110" s="38" t="s">
        <v>202</v>
      </c>
      <c r="M110" s="39">
        <v>3.59</v>
      </c>
      <c r="N110" s="40">
        <v>3.6</v>
      </c>
      <c r="O110" s="30"/>
    </row>
    <row r="111" spans="2:15" ht="22.4" customHeight="1" x14ac:dyDescent="0.55000000000000004">
      <c r="B111" s="928">
        <f t="shared" si="20"/>
        <v>3078</v>
      </c>
      <c r="C111" s="929"/>
      <c r="D111" s="922"/>
      <c r="E111" s="923"/>
      <c r="F111" s="954" t="s">
        <v>110</v>
      </c>
      <c r="G111" s="955"/>
      <c r="H111" s="960">
        <v>45775</v>
      </c>
      <c r="I111" s="961"/>
      <c r="J111" s="43" t="s">
        <v>3061</v>
      </c>
      <c r="K111" s="43"/>
      <c r="L111" s="44" t="s">
        <v>239</v>
      </c>
      <c r="M111" s="45">
        <v>1.88</v>
      </c>
      <c r="N111" s="46">
        <v>1.9</v>
      </c>
      <c r="O111" s="47"/>
    </row>
    <row r="112" spans="2:15" ht="22.4" customHeight="1" x14ac:dyDescent="0.55000000000000004">
      <c r="B112" s="918">
        <f t="shared" ref="B112:B113" si="21">1+B113</f>
        <v>3077</v>
      </c>
      <c r="C112" s="919"/>
      <c r="D112" s="920" t="s">
        <v>3565</v>
      </c>
      <c r="E112" s="921"/>
      <c r="F112" s="924" t="s">
        <v>163</v>
      </c>
      <c r="G112" s="925"/>
      <c r="H112" s="926">
        <v>45770</v>
      </c>
      <c r="I112" s="927"/>
      <c r="J112" s="31" t="s">
        <v>61</v>
      </c>
      <c r="K112" s="31"/>
      <c r="L112" s="32" t="s">
        <v>2479</v>
      </c>
      <c r="M112" s="59" t="s">
        <v>470</v>
      </c>
      <c r="N112" s="60" t="s">
        <v>138</v>
      </c>
      <c r="O112" s="30"/>
    </row>
    <row r="113" spans="2:15" ht="22.5" customHeight="1" x14ac:dyDescent="0.55000000000000004">
      <c r="B113" s="928">
        <f t="shared" si="21"/>
        <v>3076</v>
      </c>
      <c r="C113" s="929"/>
      <c r="D113" s="922"/>
      <c r="E113" s="923"/>
      <c r="F113" s="930" t="s">
        <v>104</v>
      </c>
      <c r="G113" s="931"/>
      <c r="H113" s="932">
        <v>45770</v>
      </c>
      <c r="I113" s="933"/>
      <c r="J113" s="51" t="s">
        <v>55</v>
      </c>
      <c r="K113" s="51"/>
      <c r="L113" s="52" t="s">
        <v>202</v>
      </c>
      <c r="M113" s="53">
        <v>6.28</v>
      </c>
      <c r="N113" s="54">
        <v>6.3</v>
      </c>
      <c r="O113" s="30"/>
    </row>
    <row r="114" spans="2:15" ht="22.4" customHeight="1" x14ac:dyDescent="0.55000000000000004">
      <c r="B114" s="934">
        <f t="shared" ref="B114" si="22">1+B115</f>
        <v>3075</v>
      </c>
      <c r="C114" s="935"/>
      <c r="D114" s="936" t="s">
        <v>3563</v>
      </c>
      <c r="E114" s="937"/>
      <c r="F114" s="938" t="s">
        <v>612</v>
      </c>
      <c r="G114" s="939"/>
      <c r="H114" s="940">
        <v>45769</v>
      </c>
      <c r="I114" s="941"/>
      <c r="J114" s="55" t="s">
        <v>67</v>
      </c>
      <c r="K114" s="55" t="s">
        <v>68</v>
      </c>
      <c r="L114" s="67" t="s">
        <v>3564</v>
      </c>
      <c r="M114" s="68">
        <v>3.49</v>
      </c>
      <c r="N114" s="69">
        <v>3.5</v>
      </c>
      <c r="O114" s="30"/>
    </row>
    <row r="115" spans="2:15" ht="23" customHeight="1" x14ac:dyDescent="0.55000000000000004">
      <c r="B115" s="918">
        <f t="shared" ref="B115:B117" si="23">1+B116</f>
        <v>3074</v>
      </c>
      <c r="C115" s="919"/>
      <c r="D115" s="920" t="s">
        <v>3562</v>
      </c>
      <c r="E115" s="921"/>
      <c r="F115" s="944" t="s">
        <v>122</v>
      </c>
      <c r="G115" s="945"/>
      <c r="H115" s="958">
        <v>45768</v>
      </c>
      <c r="I115" s="959"/>
      <c r="J115" s="31" t="s">
        <v>3061</v>
      </c>
      <c r="K115" s="31"/>
      <c r="L115" s="32" t="s">
        <v>249</v>
      </c>
      <c r="M115" s="59">
        <v>2.3199999999999998</v>
      </c>
      <c r="N115" s="625">
        <v>2.2999999999999998</v>
      </c>
      <c r="O115" s="30"/>
    </row>
    <row r="116" spans="2:15" ht="22.4" customHeight="1" x14ac:dyDescent="0.55000000000000004">
      <c r="B116" s="948">
        <f t="shared" si="23"/>
        <v>3073</v>
      </c>
      <c r="C116" s="949"/>
      <c r="D116" s="942"/>
      <c r="E116" s="943"/>
      <c r="F116" s="950" t="s">
        <v>498</v>
      </c>
      <c r="G116" s="951"/>
      <c r="H116" s="952">
        <v>45768</v>
      </c>
      <c r="I116" s="953"/>
      <c r="J116" s="37" t="s">
        <v>3061</v>
      </c>
      <c r="K116" s="37"/>
      <c r="L116" s="38" t="s">
        <v>869</v>
      </c>
      <c r="M116" s="39" t="s">
        <v>2614</v>
      </c>
      <c r="N116" s="40" t="s">
        <v>138</v>
      </c>
      <c r="O116" s="30"/>
    </row>
    <row r="117" spans="2:15" ht="22.4" customHeight="1" x14ac:dyDescent="0.55000000000000004">
      <c r="B117" s="928">
        <f t="shared" si="23"/>
        <v>3072</v>
      </c>
      <c r="C117" s="929"/>
      <c r="D117" s="922"/>
      <c r="E117" s="923"/>
      <c r="F117" s="954" t="s">
        <v>110</v>
      </c>
      <c r="G117" s="955"/>
      <c r="H117" s="960">
        <v>45768</v>
      </c>
      <c r="I117" s="961"/>
      <c r="J117" s="43" t="s">
        <v>3061</v>
      </c>
      <c r="K117" s="43"/>
      <c r="L117" s="44" t="s">
        <v>1202</v>
      </c>
      <c r="M117" s="45">
        <v>5.72</v>
      </c>
      <c r="N117" s="46">
        <v>5.7</v>
      </c>
      <c r="O117" s="47"/>
    </row>
    <row r="118" spans="2:15" ht="22.4" customHeight="1" x14ac:dyDescent="0.55000000000000004">
      <c r="B118" s="918">
        <f t="shared" ref="B118:B119" si="24">1+B119</f>
        <v>3071</v>
      </c>
      <c r="C118" s="919"/>
      <c r="D118" s="920" t="s">
        <v>3561</v>
      </c>
      <c r="E118" s="921"/>
      <c r="F118" s="924" t="s">
        <v>163</v>
      </c>
      <c r="G118" s="925"/>
      <c r="H118" s="926">
        <v>45763</v>
      </c>
      <c r="I118" s="927"/>
      <c r="J118" s="31" t="s">
        <v>61</v>
      </c>
      <c r="K118" s="31"/>
      <c r="L118" s="32" t="s">
        <v>430</v>
      </c>
      <c r="M118" s="59" t="s">
        <v>273</v>
      </c>
      <c r="N118" s="60" t="s">
        <v>138</v>
      </c>
      <c r="O118" s="30"/>
    </row>
    <row r="119" spans="2:15" ht="22.5" customHeight="1" x14ac:dyDescent="0.55000000000000004">
      <c r="B119" s="928">
        <f t="shared" si="24"/>
        <v>3070</v>
      </c>
      <c r="C119" s="929"/>
      <c r="D119" s="922"/>
      <c r="E119" s="923"/>
      <c r="F119" s="930" t="s">
        <v>104</v>
      </c>
      <c r="G119" s="931"/>
      <c r="H119" s="932">
        <v>45763</v>
      </c>
      <c r="I119" s="933"/>
      <c r="J119" s="51" t="s">
        <v>55</v>
      </c>
      <c r="K119" s="51"/>
      <c r="L119" s="52" t="s">
        <v>439</v>
      </c>
      <c r="M119" s="53">
        <v>5.89</v>
      </c>
      <c r="N119" s="54">
        <v>5.9</v>
      </c>
      <c r="O119" s="30"/>
    </row>
    <row r="120" spans="2:15" ht="21.5" customHeight="1" x14ac:dyDescent="0.55000000000000004">
      <c r="B120" s="934">
        <f t="shared" ref="B120" si="25">1+B121</f>
        <v>3069</v>
      </c>
      <c r="C120" s="935"/>
      <c r="D120" s="936" t="s">
        <v>3560</v>
      </c>
      <c r="E120" s="937"/>
      <c r="F120" s="938" t="s">
        <v>498</v>
      </c>
      <c r="G120" s="939"/>
      <c r="H120" s="940">
        <v>45762</v>
      </c>
      <c r="I120" s="941"/>
      <c r="J120" s="55" t="s">
        <v>3061</v>
      </c>
      <c r="K120" s="55"/>
      <c r="L120" s="56" t="s">
        <v>338</v>
      </c>
      <c r="M120" s="703">
        <v>1.63</v>
      </c>
      <c r="N120" s="354">
        <v>1.6</v>
      </c>
      <c r="O120" s="30"/>
    </row>
    <row r="121" spans="2:15" ht="23" customHeight="1" x14ac:dyDescent="0.55000000000000004">
      <c r="B121" s="918">
        <f t="shared" ref="B121:B123" si="26">1+B122</f>
        <v>3068</v>
      </c>
      <c r="C121" s="919"/>
      <c r="D121" s="920" t="s">
        <v>3558</v>
      </c>
      <c r="E121" s="921"/>
      <c r="F121" s="944" t="s">
        <v>479</v>
      </c>
      <c r="G121" s="945"/>
      <c r="H121" s="958">
        <v>45761</v>
      </c>
      <c r="I121" s="959"/>
      <c r="J121" s="31" t="s">
        <v>67</v>
      </c>
      <c r="K121" s="31" t="s">
        <v>2791</v>
      </c>
      <c r="L121" s="32" t="s">
        <v>3559</v>
      </c>
      <c r="M121" s="59">
        <v>1.75</v>
      </c>
      <c r="N121" s="625">
        <v>1.8</v>
      </c>
      <c r="O121" s="30"/>
    </row>
    <row r="122" spans="2:15" ht="22.4" customHeight="1" x14ac:dyDescent="0.55000000000000004">
      <c r="B122" s="948">
        <f t="shared" si="26"/>
        <v>3067</v>
      </c>
      <c r="C122" s="949"/>
      <c r="D122" s="942"/>
      <c r="E122" s="943"/>
      <c r="F122" s="950" t="s">
        <v>122</v>
      </c>
      <c r="G122" s="951"/>
      <c r="H122" s="952">
        <v>45761</v>
      </c>
      <c r="I122" s="953"/>
      <c r="J122" s="37" t="s">
        <v>3061</v>
      </c>
      <c r="K122" s="37"/>
      <c r="L122" s="38" t="s">
        <v>430</v>
      </c>
      <c r="M122" s="39">
        <v>3.12</v>
      </c>
      <c r="N122" s="40">
        <v>3.1</v>
      </c>
      <c r="O122" s="30"/>
    </row>
    <row r="123" spans="2:15" ht="22.4" customHeight="1" x14ac:dyDescent="0.55000000000000004">
      <c r="B123" s="928">
        <f t="shared" si="26"/>
        <v>3066</v>
      </c>
      <c r="C123" s="929"/>
      <c r="D123" s="922"/>
      <c r="E123" s="923"/>
      <c r="F123" s="954" t="s">
        <v>110</v>
      </c>
      <c r="G123" s="955"/>
      <c r="H123" s="960">
        <v>45761</v>
      </c>
      <c r="I123" s="961"/>
      <c r="J123" s="43" t="s">
        <v>3061</v>
      </c>
      <c r="K123" s="43"/>
      <c r="L123" s="44" t="s">
        <v>458</v>
      </c>
      <c r="M123" s="45" t="s">
        <v>3436</v>
      </c>
      <c r="N123" s="46" t="s">
        <v>2596</v>
      </c>
      <c r="O123" s="47"/>
    </row>
    <row r="124" spans="2:15" ht="22.4" customHeight="1" x14ac:dyDescent="0.55000000000000004">
      <c r="B124" s="918">
        <f t="shared" ref="B124:B125" si="27">1+B125</f>
        <v>3065</v>
      </c>
      <c r="C124" s="919"/>
      <c r="D124" s="920" t="s">
        <v>3557</v>
      </c>
      <c r="E124" s="921"/>
      <c r="F124" s="924" t="s">
        <v>739</v>
      </c>
      <c r="G124" s="925"/>
      <c r="H124" s="926">
        <v>45755</v>
      </c>
      <c r="I124" s="927"/>
      <c r="J124" s="31" t="s">
        <v>61</v>
      </c>
      <c r="K124" s="31"/>
      <c r="L124" s="32" t="s">
        <v>294</v>
      </c>
      <c r="M124" s="59">
        <v>1.98</v>
      </c>
      <c r="N124" s="60">
        <v>2</v>
      </c>
      <c r="O124" s="30"/>
    </row>
    <row r="125" spans="2:15" ht="22.5" customHeight="1" x14ac:dyDescent="0.55000000000000004">
      <c r="B125" s="928">
        <f t="shared" si="27"/>
        <v>3064</v>
      </c>
      <c r="C125" s="929"/>
      <c r="D125" s="922"/>
      <c r="E125" s="923"/>
      <c r="F125" s="930" t="s">
        <v>1267</v>
      </c>
      <c r="G125" s="931"/>
      <c r="H125" s="932">
        <v>45755</v>
      </c>
      <c r="I125" s="933"/>
      <c r="J125" s="51" t="s">
        <v>67</v>
      </c>
      <c r="K125" s="51" t="s">
        <v>130</v>
      </c>
      <c r="L125" s="52" t="s">
        <v>171</v>
      </c>
      <c r="M125" s="87">
        <v>11.7</v>
      </c>
      <c r="N125" s="88">
        <v>12</v>
      </c>
      <c r="O125" s="30"/>
    </row>
    <row r="126" spans="2:15" ht="22" customHeight="1" x14ac:dyDescent="0.55000000000000004">
      <c r="B126" s="918">
        <f t="shared" ref="B126:B132" si="28">1+B127</f>
        <v>3063</v>
      </c>
      <c r="C126" s="919"/>
      <c r="D126" s="920" t="s">
        <v>3541</v>
      </c>
      <c r="E126" s="921"/>
      <c r="F126" s="967" t="s">
        <v>3542</v>
      </c>
      <c r="G126" s="919"/>
      <c r="H126" s="946">
        <v>45754</v>
      </c>
      <c r="I126" s="947"/>
      <c r="J126" s="37" t="s">
        <v>61</v>
      </c>
      <c r="K126" s="37"/>
      <c r="L126" s="73" t="s">
        <v>3554</v>
      </c>
      <c r="M126" s="888">
        <v>1.61</v>
      </c>
      <c r="N126" s="75">
        <v>1.6</v>
      </c>
      <c r="O126" s="30"/>
    </row>
    <row r="127" spans="2:15" ht="22" customHeight="1" x14ac:dyDescent="0.55000000000000004">
      <c r="B127" s="948">
        <f t="shared" si="28"/>
        <v>3062</v>
      </c>
      <c r="C127" s="949"/>
      <c r="D127" s="942"/>
      <c r="E127" s="943"/>
      <c r="F127" s="965" t="s">
        <v>3543</v>
      </c>
      <c r="G127" s="966"/>
      <c r="H127" s="960">
        <v>45754</v>
      </c>
      <c r="I127" s="964"/>
      <c r="J127" s="76" t="s">
        <v>61</v>
      </c>
      <c r="K127" s="76"/>
      <c r="L127" s="77" t="s">
        <v>3552</v>
      </c>
      <c r="M127" s="78">
        <v>1.56</v>
      </c>
      <c r="N127" s="79">
        <v>1.6</v>
      </c>
      <c r="O127" s="30"/>
    </row>
    <row r="128" spans="2:15" ht="22" customHeight="1" x14ac:dyDescent="0.55000000000000004">
      <c r="B128" s="948">
        <f t="shared" si="28"/>
        <v>3061</v>
      </c>
      <c r="C128" s="949"/>
      <c r="D128" s="942"/>
      <c r="E128" s="943"/>
      <c r="F128" s="965" t="s">
        <v>3543</v>
      </c>
      <c r="G128" s="966"/>
      <c r="H128" s="952">
        <v>45754</v>
      </c>
      <c r="I128" s="953"/>
      <c r="J128" s="76" t="s">
        <v>61</v>
      </c>
      <c r="K128" s="76"/>
      <c r="L128" s="77" t="s">
        <v>3550</v>
      </c>
      <c r="M128" s="78">
        <v>3.85</v>
      </c>
      <c r="N128" s="79">
        <v>3.9</v>
      </c>
      <c r="O128" s="30"/>
    </row>
    <row r="129" spans="2:15" ht="22" customHeight="1" x14ac:dyDescent="0.55000000000000004">
      <c r="B129" s="948">
        <f t="shared" si="28"/>
        <v>3060</v>
      </c>
      <c r="C129" s="949"/>
      <c r="D129" s="942"/>
      <c r="E129" s="943"/>
      <c r="F129" s="965" t="s">
        <v>3544</v>
      </c>
      <c r="G129" s="966"/>
      <c r="H129" s="952">
        <v>45754</v>
      </c>
      <c r="I129" s="953"/>
      <c r="J129" s="76" t="s">
        <v>61</v>
      </c>
      <c r="K129" s="76"/>
      <c r="L129" s="77" t="s">
        <v>3548</v>
      </c>
      <c r="M129" s="78">
        <v>4.26</v>
      </c>
      <c r="N129" s="79">
        <v>4.3</v>
      </c>
      <c r="O129" s="30"/>
    </row>
    <row r="130" spans="2:15" ht="22" customHeight="1" x14ac:dyDescent="0.55000000000000004">
      <c r="B130" s="969">
        <f t="shared" si="28"/>
        <v>3059</v>
      </c>
      <c r="C130" s="970"/>
      <c r="D130" s="942"/>
      <c r="E130" s="943"/>
      <c r="F130" s="965" t="s">
        <v>3544</v>
      </c>
      <c r="G130" s="949"/>
      <c r="H130" s="952">
        <v>45754</v>
      </c>
      <c r="I130" s="953"/>
      <c r="J130" s="76" t="s">
        <v>61</v>
      </c>
      <c r="K130" s="76"/>
      <c r="L130" s="77" t="s">
        <v>3549</v>
      </c>
      <c r="M130" s="78">
        <v>7.4</v>
      </c>
      <c r="N130" s="80">
        <v>7.4</v>
      </c>
      <c r="O130" s="30"/>
    </row>
    <row r="131" spans="2:15" ht="22" customHeight="1" x14ac:dyDescent="0.55000000000000004">
      <c r="B131" s="948">
        <f t="shared" si="28"/>
        <v>3058</v>
      </c>
      <c r="C131" s="949"/>
      <c r="D131" s="942"/>
      <c r="E131" s="943"/>
      <c r="F131" s="965" t="s">
        <v>3544</v>
      </c>
      <c r="G131" s="949"/>
      <c r="H131" s="952">
        <v>45754</v>
      </c>
      <c r="I131" s="953"/>
      <c r="J131" s="76" t="s">
        <v>61</v>
      </c>
      <c r="K131" s="76"/>
      <c r="L131" s="77" t="s">
        <v>3548</v>
      </c>
      <c r="M131" s="404">
        <v>2.0699999999999998</v>
      </c>
      <c r="N131" s="80">
        <v>2.1</v>
      </c>
      <c r="O131" s="30"/>
    </row>
    <row r="132" spans="2:15" ht="22" customHeight="1" x14ac:dyDescent="0.55000000000000004">
      <c r="B132" s="928">
        <f t="shared" si="28"/>
        <v>3057</v>
      </c>
      <c r="C132" s="929"/>
      <c r="D132" s="922"/>
      <c r="E132" s="923"/>
      <c r="F132" s="968" t="s">
        <v>3545</v>
      </c>
      <c r="G132" s="929"/>
      <c r="H132" s="956">
        <v>45754</v>
      </c>
      <c r="I132" s="957"/>
      <c r="J132" s="51" t="s">
        <v>61</v>
      </c>
      <c r="K132" s="83"/>
      <c r="L132" s="84" t="s">
        <v>3547</v>
      </c>
      <c r="M132" s="85" t="s">
        <v>3555</v>
      </c>
      <c r="N132" s="86" t="s">
        <v>3556</v>
      </c>
      <c r="O132" s="30"/>
    </row>
    <row r="133" spans="2:15" ht="22.4" customHeight="1" x14ac:dyDescent="0.55000000000000004">
      <c r="B133" s="934">
        <f t="shared" ref="B133" si="29">1+B134</f>
        <v>3056</v>
      </c>
      <c r="C133" s="935"/>
      <c r="D133" s="936" t="s">
        <v>3539</v>
      </c>
      <c r="E133" s="937"/>
      <c r="F133" s="938" t="s">
        <v>163</v>
      </c>
      <c r="G133" s="939"/>
      <c r="H133" s="940">
        <v>45750</v>
      </c>
      <c r="I133" s="941"/>
      <c r="J133" s="55" t="s">
        <v>3061</v>
      </c>
      <c r="K133" s="55"/>
      <c r="L133" s="56" t="s">
        <v>3540</v>
      </c>
      <c r="M133" s="887">
        <v>17.2</v>
      </c>
      <c r="N133" s="351">
        <v>17</v>
      </c>
      <c r="O133" s="30"/>
    </row>
    <row r="134" spans="2:15" s="129" customFormat="1" ht="22.75" customHeight="1" x14ac:dyDescent="0.55000000000000004">
      <c r="B134" s="971">
        <f t="shared" ref="B134:B138" si="30">1+B135</f>
        <v>3055</v>
      </c>
      <c r="C134" s="972"/>
      <c r="D134" s="920" t="s">
        <v>3534</v>
      </c>
      <c r="E134" s="921"/>
      <c r="F134" s="974" t="s">
        <v>3222</v>
      </c>
      <c r="G134" s="972"/>
      <c r="H134" s="975">
        <v>45749</v>
      </c>
      <c r="I134" s="976"/>
      <c r="J134" s="126" t="s">
        <v>67</v>
      </c>
      <c r="K134" s="126" t="s">
        <v>130</v>
      </c>
      <c r="L134" s="127" t="s">
        <v>77</v>
      </c>
      <c r="M134" s="127">
        <v>0.82799999999999996</v>
      </c>
      <c r="N134" s="128">
        <v>0.83</v>
      </c>
      <c r="O134" s="30"/>
    </row>
    <row r="135" spans="2:15" s="129" customFormat="1" ht="22.75" customHeight="1" x14ac:dyDescent="0.55000000000000004">
      <c r="B135" s="977">
        <f t="shared" si="30"/>
        <v>3054</v>
      </c>
      <c r="C135" s="978"/>
      <c r="D135" s="942"/>
      <c r="E135" s="973"/>
      <c r="F135" s="979" t="s">
        <v>481</v>
      </c>
      <c r="G135" s="980"/>
      <c r="H135" s="962">
        <v>45749</v>
      </c>
      <c r="I135" s="963"/>
      <c r="J135" s="130" t="s">
        <v>67</v>
      </c>
      <c r="K135" s="130" t="s">
        <v>130</v>
      </c>
      <c r="L135" s="131" t="s">
        <v>3258</v>
      </c>
      <c r="M135" s="132" t="s">
        <v>2514</v>
      </c>
      <c r="N135" s="133" t="s">
        <v>146</v>
      </c>
      <c r="O135" s="30"/>
    </row>
    <row r="136" spans="2:15" s="129" customFormat="1" ht="22.75" customHeight="1" x14ac:dyDescent="0.55000000000000004">
      <c r="B136" s="977">
        <f t="shared" si="30"/>
        <v>3053</v>
      </c>
      <c r="C136" s="978"/>
      <c r="D136" s="973"/>
      <c r="E136" s="973"/>
      <c r="F136" s="981" t="s">
        <v>54</v>
      </c>
      <c r="G136" s="978"/>
      <c r="H136" s="962">
        <v>45749</v>
      </c>
      <c r="I136" s="963"/>
      <c r="J136" s="134" t="s">
        <v>55</v>
      </c>
      <c r="K136" s="135"/>
      <c r="L136" s="136" t="s">
        <v>1223</v>
      </c>
      <c r="M136" s="137" t="s">
        <v>3538</v>
      </c>
      <c r="N136" s="138" t="s">
        <v>402</v>
      </c>
      <c r="O136" s="30"/>
    </row>
    <row r="137" spans="2:15" s="129" customFormat="1" ht="22.75" customHeight="1" x14ac:dyDescent="0.55000000000000004">
      <c r="B137" s="977">
        <f t="shared" si="30"/>
        <v>3052</v>
      </c>
      <c r="C137" s="978"/>
      <c r="D137" s="942"/>
      <c r="E137" s="943"/>
      <c r="F137" s="981" t="s">
        <v>3300</v>
      </c>
      <c r="G137" s="978"/>
      <c r="H137" s="962">
        <v>45749</v>
      </c>
      <c r="I137" s="963"/>
      <c r="J137" s="130" t="s">
        <v>61</v>
      </c>
      <c r="K137" s="130"/>
      <c r="L137" s="131" t="s">
        <v>337</v>
      </c>
      <c r="M137" s="131">
        <v>5.0199999999999996</v>
      </c>
      <c r="N137" s="133">
        <v>5</v>
      </c>
      <c r="O137" s="30"/>
    </row>
    <row r="138" spans="2:15" ht="22.75" customHeight="1" x14ac:dyDescent="0.55000000000000004">
      <c r="B138" s="982">
        <f t="shared" si="30"/>
        <v>3051</v>
      </c>
      <c r="C138" s="983"/>
      <c r="D138" s="922"/>
      <c r="E138" s="923"/>
      <c r="F138" s="922" t="s">
        <v>196</v>
      </c>
      <c r="G138" s="923"/>
      <c r="H138" s="984">
        <v>45749</v>
      </c>
      <c r="I138" s="985"/>
      <c r="J138" s="51" t="s">
        <v>61</v>
      </c>
      <c r="K138" s="51"/>
      <c r="L138" s="52" t="s">
        <v>85</v>
      </c>
      <c r="M138" s="52">
        <v>3.82</v>
      </c>
      <c r="N138" s="139">
        <v>3.8</v>
      </c>
      <c r="O138" s="30"/>
    </row>
    <row r="139" spans="2:15" ht="22.4" customHeight="1" x14ac:dyDescent="0.55000000000000004">
      <c r="B139" s="934">
        <f t="shared" ref="B139" si="31">1+B140</f>
        <v>3050</v>
      </c>
      <c r="C139" s="935"/>
      <c r="D139" s="936" t="s">
        <v>3530</v>
      </c>
      <c r="E139" s="937"/>
      <c r="F139" s="938" t="s">
        <v>308</v>
      </c>
      <c r="G139" s="939"/>
      <c r="H139" s="940">
        <v>45748</v>
      </c>
      <c r="I139" s="941"/>
      <c r="J139" s="55" t="s">
        <v>67</v>
      </c>
      <c r="K139" s="55" t="s">
        <v>3512</v>
      </c>
      <c r="L139" s="163" t="s">
        <v>3531</v>
      </c>
      <c r="M139" s="163" t="s">
        <v>3532</v>
      </c>
      <c r="N139" s="886" t="s">
        <v>3533</v>
      </c>
      <c r="O139" s="30"/>
    </row>
    <row r="140" spans="2:15" ht="22.4" customHeight="1" x14ac:dyDescent="0.55000000000000004">
      <c r="B140" s="918">
        <f t="shared" ref="B140:B141" si="32">1+B141</f>
        <v>3049</v>
      </c>
      <c r="C140" s="919"/>
      <c r="D140" s="920" t="s">
        <v>3525</v>
      </c>
      <c r="E140" s="921"/>
      <c r="F140" s="924" t="s">
        <v>739</v>
      </c>
      <c r="G140" s="925"/>
      <c r="H140" s="926">
        <v>45744</v>
      </c>
      <c r="I140" s="927"/>
      <c r="J140" s="31" t="s">
        <v>3061</v>
      </c>
      <c r="K140" s="31"/>
      <c r="L140" s="32" t="s">
        <v>3526</v>
      </c>
      <c r="M140" s="59">
        <v>4.62</v>
      </c>
      <c r="N140" s="60">
        <v>4.5999999999999996</v>
      </c>
      <c r="O140" s="30"/>
    </row>
    <row r="141" spans="2:15" ht="22.4" customHeight="1" x14ac:dyDescent="0.55000000000000004">
      <c r="B141" s="928">
        <f t="shared" si="32"/>
        <v>3048</v>
      </c>
      <c r="C141" s="929"/>
      <c r="D141" s="922"/>
      <c r="E141" s="923"/>
      <c r="F141" s="930" t="s">
        <v>739</v>
      </c>
      <c r="G141" s="931"/>
      <c r="H141" s="932">
        <v>45744</v>
      </c>
      <c r="I141" s="933"/>
      <c r="J141" s="51" t="s">
        <v>3061</v>
      </c>
      <c r="K141" s="51"/>
      <c r="L141" s="52" t="s">
        <v>3527</v>
      </c>
      <c r="M141" s="53" t="s">
        <v>3528</v>
      </c>
      <c r="N141" s="54" t="s">
        <v>3529</v>
      </c>
      <c r="O141" s="30"/>
    </row>
    <row r="142" spans="2:15" ht="22.4" customHeight="1" x14ac:dyDescent="0.55000000000000004">
      <c r="B142" s="934">
        <f t="shared" ref="B142" si="33">1+B143</f>
        <v>3047</v>
      </c>
      <c r="C142" s="935"/>
      <c r="D142" s="936" t="s">
        <v>3521</v>
      </c>
      <c r="E142" s="937"/>
      <c r="F142" s="938" t="s">
        <v>498</v>
      </c>
      <c r="G142" s="939"/>
      <c r="H142" s="940">
        <v>45743</v>
      </c>
      <c r="I142" s="941"/>
      <c r="J142" s="55" t="s">
        <v>3061</v>
      </c>
      <c r="K142" s="55"/>
      <c r="L142" s="56" t="s">
        <v>3522</v>
      </c>
      <c r="M142" s="703">
        <v>2.9</v>
      </c>
      <c r="N142" s="354">
        <v>2.9</v>
      </c>
      <c r="O142" s="30"/>
    </row>
    <row r="143" spans="2:15" ht="22.4" customHeight="1" x14ac:dyDescent="0.55000000000000004">
      <c r="B143" s="918">
        <f t="shared" ref="B143:B144" si="34">1+B144</f>
        <v>3046</v>
      </c>
      <c r="C143" s="919"/>
      <c r="D143" s="920" t="s">
        <v>3520</v>
      </c>
      <c r="E143" s="921"/>
      <c r="F143" s="924" t="s">
        <v>487</v>
      </c>
      <c r="G143" s="925"/>
      <c r="H143" s="926">
        <v>45742</v>
      </c>
      <c r="I143" s="927"/>
      <c r="J143" s="31" t="s">
        <v>67</v>
      </c>
      <c r="K143" s="31" t="s">
        <v>130</v>
      </c>
      <c r="L143" s="32" t="s">
        <v>3469</v>
      </c>
      <c r="M143" s="59">
        <v>1.8</v>
      </c>
      <c r="N143" s="60">
        <v>1.8</v>
      </c>
      <c r="O143" s="30"/>
    </row>
    <row r="144" spans="2:15" ht="22.4" customHeight="1" x14ac:dyDescent="0.55000000000000004">
      <c r="B144" s="928">
        <f t="shared" si="34"/>
        <v>3045</v>
      </c>
      <c r="C144" s="929"/>
      <c r="D144" s="922"/>
      <c r="E144" s="923"/>
      <c r="F144" s="930" t="s">
        <v>449</v>
      </c>
      <c r="G144" s="931"/>
      <c r="H144" s="932">
        <v>45742</v>
      </c>
      <c r="I144" s="933"/>
      <c r="J144" s="51" t="s">
        <v>3061</v>
      </c>
      <c r="K144" s="51"/>
      <c r="L144" s="52" t="s">
        <v>2515</v>
      </c>
      <c r="M144" s="53">
        <v>3.72</v>
      </c>
      <c r="N144" s="54">
        <v>3.7</v>
      </c>
      <c r="O144" s="30"/>
    </row>
    <row r="145" spans="2:15" ht="22.4" customHeight="1" x14ac:dyDescent="0.55000000000000004">
      <c r="B145" s="934">
        <f t="shared" ref="B145:B147" si="35">1+B146</f>
        <v>3044</v>
      </c>
      <c r="C145" s="935"/>
      <c r="D145" s="936" t="s">
        <v>3519</v>
      </c>
      <c r="E145" s="937"/>
      <c r="F145" s="938" t="s">
        <v>209</v>
      </c>
      <c r="G145" s="939"/>
      <c r="H145" s="940">
        <v>45741</v>
      </c>
      <c r="I145" s="941"/>
      <c r="J145" s="55" t="s">
        <v>67</v>
      </c>
      <c r="K145" s="55" t="s">
        <v>3512</v>
      </c>
      <c r="L145" s="56" t="s">
        <v>1163</v>
      </c>
      <c r="M145" s="514">
        <v>9.16</v>
      </c>
      <c r="N145" s="354">
        <v>9.1999999999999993</v>
      </c>
      <c r="O145" s="30"/>
    </row>
    <row r="146" spans="2:15" ht="22.4" customHeight="1" x14ac:dyDescent="0.55000000000000004">
      <c r="B146" s="934">
        <f t="shared" si="35"/>
        <v>3043</v>
      </c>
      <c r="C146" s="935"/>
      <c r="D146" s="936" t="s">
        <v>3518</v>
      </c>
      <c r="E146" s="937"/>
      <c r="F146" s="938" t="s">
        <v>118</v>
      </c>
      <c r="G146" s="939"/>
      <c r="H146" s="940">
        <v>45740</v>
      </c>
      <c r="I146" s="941"/>
      <c r="J146" s="55" t="s">
        <v>3061</v>
      </c>
      <c r="K146" s="55"/>
      <c r="L146" s="56" t="s">
        <v>195</v>
      </c>
      <c r="M146" s="514">
        <v>4.57</v>
      </c>
      <c r="N146" s="354">
        <v>4.5999999999999996</v>
      </c>
      <c r="O146" s="30"/>
    </row>
    <row r="147" spans="2:15" ht="22.4" customHeight="1" x14ac:dyDescent="0.55000000000000004">
      <c r="B147" s="934">
        <f t="shared" si="35"/>
        <v>3042</v>
      </c>
      <c r="C147" s="935"/>
      <c r="D147" s="936" t="s">
        <v>3516</v>
      </c>
      <c r="E147" s="937"/>
      <c r="F147" s="938" t="s">
        <v>118</v>
      </c>
      <c r="G147" s="939"/>
      <c r="H147" s="940">
        <v>45735</v>
      </c>
      <c r="I147" s="941"/>
      <c r="J147" s="55" t="s">
        <v>3061</v>
      </c>
      <c r="K147" s="55"/>
      <c r="L147" s="56" t="s">
        <v>3517</v>
      </c>
      <c r="M147" s="514">
        <v>5.28</v>
      </c>
      <c r="N147" s="354">
        <v>5.3</v>
      </c>
      <c r="O147" s="30"/>
    </row>
    <row r="148" spans="2:15" ht="22.4" customHeight="1" x14ac:dyDescent="0.55000000000000004">
      <c r="B148" s="918">
        <f t="shared" ref="B148:B150" si="36">1+B149</f>
        <v>3041</v>
      </c>
      <c r="C148" s="919"/>
      <c r="D148" s="920" t="s">
        <v>3511</v>
      </c>
      <c r="E148" s="921"/>
      <c r="F148" s="944" t="s">
        <v>487</v>
      </c>
      <c r="G148" s="945"/>
      <c r="H148" s="958">
        <v>45734</v>
      </c>
      <c r="I148" s="959"/>
      <c r="J148" s="31" t="s">
        <v>3061</v>
      </c>
      <c r="K148" s="31"/>
      <c r="L148" s="32" t="s">
        <v>3359</v>
      </c>
      <c r="M148" s="33">
        <v>10.8</v>
      </c>
      <c r="N148" s="34">
        <v>11</v>
      </c>
      <c r="O148" s="30"/>
    </row>
    <row r="149" spans="2:15" ht="22.4" customHeight="1" x14ac:dyDescent="0.55000000000000004">
      <c r="B149" s="948">
        <f t="shared" si="36"/>
        <v>3040</v>
      </c>
      <c r="C149" s="949"/>
      <c r="D149" s="942"/>
      <c r="E149" s="943"/>
      <c r="F149" s="950" t="s">
        <v>88</v>
      </c>
      <c r="G149" s="951"/>
      <c r="H149" s="952">
        <v>45734</v>
      </c>
      <c r="I149" s="953"/>
      <c r="J149" s="37" t="s">
        <v>3061</v>
      </c>
      <c r="K149" s="37"/>
      <c r="L149" s="38" t="s">
        <v>3515</v>
      </c>
      <c r="M149" s="39">
        <v>7.23</v>
      </c>
      <c r="N149" s="40">
        <v>7.2</v>
      </c>
      <c r="O149" s="30"/>
    </row>
    <row r="150" spans="2:15" ht="22.4" customHeight="1" x14ac:dyDescent="0.55000000000000004">
      <c r="B150" s="928">
        <f t="shared" si="36"/>
        <v>3039</v>
      </c>
      <c r="C150" s="929"/>
      <c r="D150" s="922"/>
      <c r="E150" s="923"/>
      <c r="F150" s="954" t="s">
        <v>264</v>
      </c>
      <c r="G150" s="955"/>
      <c r="H150" s="960">
        <v>45734</v>
      </c>
      <c r="I150" s="961"/>
      <c r="J150" s="43" t="s">
        <v>67</v>
      </c>
      <c r="K150" s="43" t="s">
        <v>3512</v>
      </c>
      <c r="L150" s="44" t="s">
        <v>466</v>
      </c>
      <c r="M150" s="45">
        <v>2.63</v>
      </c>
      <c r="N150" s="46">
        <v>2.6</v>
      </c>
      <c r="O150" s="47"/>
    </row>
    <row r="151" spans="2:15" ht="22.4" customHeight="1" x14ac:dyDescent="0.55000000000000004">
      <c r="B151" s="918">
        <f t="shared" ref="B151:B152" si="37">1+B152</f>
        <v>3038</v>
      </c>
      <c r="C151" s="919"/>
      <c r="D151" s="920" t="s">
        <v>3509</v>
      </c>
      <c r="E151" s="921"/>
      <c r="F151" s="924" t="s">
        <v>66</v>
      </c>
      <c r="G151" s="925"/>
      <c r="H151" s="926">
        <v>45733</v>
      </c>
      <c r="I151" s="927"/>
      <c r="J151" s="31" t="s">
        <v>67</v>
      </c>
      <c r="K151" s="31" t="s">
        <v>130</v>
      </c>
      <c r="L151" s="32" t="s">
        <v>3510</v>
      </c>
      <c r="M151" s="49">
        <v>0.95899999999999996</v>
      </c>
      <c r="N151" s="50">
        <v>0.96</v>
      </c>
      <c r="O151" s="30"/>
    </row>
    <row r="152" spans="2:15" ht="22.4" customHeight="1" x14ac:dyDescent="0.55000000000000004">
      <c r="B152" s="928">
        <f t="shared" si="37"/>
        <v>3037</v>
      </c>
      <c r="C152" s="929"/>
      <c r="D152" s="922"/>
      <c r="E152" s="923"/>
      <c r="F152" s="930" t="s">
        <v>1273</v>
      </c>
      <c r="G152" s="931"/>
      <c r="H152" s="932">
        <v>45733</v>
      </c>
      <c r="I152" s="933"/>
      <c r="J152" s="51" t="s">
        <v>67</v>
      </c>
      <c r="K152" s="51" t="s">
        <v>130</v>
      </c>
      <c r="L152" s="52" t="s">
        <v>506</v>
      </c>
      <c r="M152" s="53" t="s">
        <v>3357</v>
      </c>
      <c r="N152" s="54" t="s">
        <v>402</v>
      </c>
      <c r="O152" s="30"/>
    </row>
    <row r="153" spans="2:15" ht="22.4" customHeight="1" x14ac:dyDescent="0.55000000000000004">
      <c r="B153" s="934">
        <f t="shared" ref="B153" si="38">1+B154</f>
        <v>3036</v>
      </c>
      <c r="C153" s="935"/>
      <c r="D153" s="936" t="s">
        <v>3508</v>
      </c>
      <c r="E153" s="937"/>
      <c r="F153" s="938" t="s">
        <v>632</v>
      </c>
      <c r="G153" s="939"/>
      <c r="H153" s="940">
        <v>45728</v>
      </c>
      <c r="I153" s="941"/>
      <c r="J153" s="55" t="s">
        <v>67</v>
      </c>
      <c r="K153" s="55" t="s">
        <v>68</v>
      </c>
      <c r="L153" s="56" t="s">
        <v>2365</v>
      </c>
      <c r="M153" s="57" t="s">
        <v>2892</v>
      </c>
      <c r="N153" s="58" t="s">
        <v>402</v>
      </c>
      <c r="O153" s="30"/>
    </row>
    <row r="154" spans="2:15" ht="22.4" customHeight="1" x14ac:dyDescent="0.55000000000000004">
      <c r="B154" s="918">
        <f t="shared" ref="B154:B155" si="39">1+B155</f>
        <v>3035</v>
      </c>
      <c r="C154" s="919"/>
      <c r="D154" s="920" t="s">
        <v>3505</v>
      </c>
      <c r="E154" s="921"/>
      <c r="F154" s="924" t="s">
        <v>66</v>
      </c>
      <c r="G154" s="925"/>
      <c r="H154" s="926">
        <v>45727</v>
      </c>
      <c r="I154" s="927"/>
      <c r="J154" s="31" t="s">
        <v>67</v>
      </c>
      <c r="K154" s="31" t="s">
        <v>68</v>
      </c>
      <c r="L154" s="32" t="s">
        <v>3507</v>
      </c>
      <c r="M154" s="59">
        <v>9.7200000000000006</v>
      </c>
      <c r="N154" s="60">
        <v>9.6999999999999993</v>
      </c>
      <c r="O154" s="30"/>
    </row>
    <row r="155" spans="2:15" ht="22.4" customHeight="1" x14ac:dyDescent="0.55000000000000004">
      <c r="B155" s="928">
        <f t="shared" si="39"/>
        <v>3034</v>
      </c>
      <c r="C155" s="929"/>
      <c r="D155" s="922"/>
      <c r="E155" s="923"/>
      <c r="F155" s="930" t="s">
        <v>60</v>
      </c>
      <c r="G155" s="931"/>
      <c r="H155" s="932">
        <v>45727</v>
      </c>
      <c r="I155" s="933"/>
      <c r="J155" s="51" t="s">
        <v>3061</v>
      </c>
      <c r="K155" s="51"/>
      <c r="L155" s="52" t="s">
        <v>3506</v>
      </c>
      <c r="M155" s="53">
        <v>2.14</v>
      </c>
      <c r="N155" s="54">
        <v>2.1</v>
      </c>
      <c r="O155" s="30"/>
    </row>
    <row r="156" spans="2:15" ht="22.4" customHeight="1" x14ac:dyDescent="0.55000000000000004">
      <c r="B156" s="918">
        <f t="shared" ref="B156:B158" si="40">1+B157</f>
        <v>3033</v>
      </c>
      <c r="C156" s="919"/>
      <c r="D156" s="920" t="s">
        <v>3501</v>
      </c>
      <c r="E156" s="921"/>
      <c r="F156" s="944" t="s">
        <v>481</v>
      </c>
      <c r="G156" s="945"/>
      <c r="H156" s="958">
        <v>45726</v>
      </c>
      <c r="I156" s="959"/>
      <c r="J156" s="31" t="s">
        <v>67</v>
      </c>
      <c r="K156" s="31" t="s">
        <v>68</v>
      </c>
      <c r="L156" s="61" t="s">
        <v>3502</v>
      </c>
      <c r="M156" s="62">
        <v>1.23</v>
      </c>
      <c r="N156" s="63">
        <v>1.2</v>
      </c>
      <c r="O156" s="30"/>
    </row>
    <row r="157" spans="2:15" ht="22.4" customHeight="1" x14ac:dyDescent="0.55000000000000004">
      <c r="B157" s="948">
        <f t="shared" si="40"/>
        <v>3032</v>
      </c>
      <c r="C157" s="949"/>
      <c r="D157" s="942"/>
      <c r="E157" s="943"/>
      <c r="F157" s="950" t="s">
        <v>122</v>
      </c>
      <c r="G157" s="951"/>
      <c r="H157" s="952">
        <v>45725</v>
      </c>
      <c r="I157" s="953"/>
      <c r="J157" s="37" t="s">
        <v>3061</v>
      </c>
      <c r="K157" s="37"/>
      <c r="L157" s="64" t="s">
        <v>3503</v>
      </c>
      <c r="M157" s="65">
        <v>1.36</v>
      </c>
      <c r="N157" s="66">
        <v>1.4</v>
      </c>
      <c r="O157" s="30"/>
    </row>
    <row r="158" spans="2:15" ht="22.4" customHeight="1" x14ac:dyDescent="0.55000000000000004">
      <c r="B158" s="928">
        <f t="shared" si="40"/>
        <v>3031</v>
      </c>
      <c r="C158" s="929"/>
      <c r="D158" s="922"/>
      <c r="E158" s="923"/>
      <c r="F158" s="954" t="s">
        <v>60</v>
      </c>
      <c r="G158" s="955"/>
      <c r="H158" s="960">
        <v>45725</v>
      </c>
      <c r="I158" s="961"/>
      <c r="J158" s="43" t="s">
        <v>3061</v>
      </c>
      <c r="K158" s="43"/>
      <c r="L158" s="64" t="s">
        <v>3504</v>
      </c>
      <c r="M158" s="65">
        <v>2.0299999999999998</v>
      </c>
      <c r="N158" s="66">
        <v>2</v>
      </c>
      <c r="O158" s="47"/>
    </row>
    <row r="159" spans="2:15" ht="22.4" customHeight="1" x14ac:dyDescent="0.55000000000000004">
      <c r="B159" s="918">
        <f t="shared" ref="B159:B160" si="41">1+B160</f>
        <v>3030</v>
      </c>
      <c r="C159" s="919"/>
      <c r="D159" s="920" t="s">
        <v>3496</v>
      </c>
      <c r="E159" s="921"/>
      <c r="F159" s="924" t="s">
        <v>533</v>
      </c>
      <c r="G159" s="925"/>
      <c r="H159" s="926">
        <v>45722</v>
      </c>
      <c r="I159" s="927"/>
      <c r="J159" s="31" t="s">
        <v>67</v>
      </c>
      <c r="K159" s="31" t="s">
        <v>130</v>
      </c>
      <c r="L159" s="32" t="s">
        <v>3498</v>
      </c>
      <c r="M159" s="59" t="s">
        <v>3499</v>
      </c>
      <c r="N159" s="60" t="s">
        <v>3500</v>
      </c>
      <c r="O159" s="30"/>
    </row>
    <row r="160" spans="2:15" ht="22.4" customHeight="1" x14ac:dyDescent="0.55000000000000004">
      <c r="B160" s="928">
        <f t="shared" si="41"/>
        <v>3029</v>
      </c>
      <c r="C160" s="929"/>
      <c r="D160" s="922"/>
      <c r="E160" s="923"/>
      <c r="F160" s="930" t="s">
        <v>853</v>
      </c>
      <c r="G160" s="931"/>
      <c r="H160" s="932">
        <v>45722</v>
      </c>
      <c r="I160" s="933"/>
      <c r="J160" s="51" t="s">
        <v>67</v>
      </c>
      <c r="K160" s="51" t="s">
        <v>2790</v>
      </c>
      <c r="L160" s="52" t="s">
        <v>3497</v>
      </c>
      <c r="M160" s="53">
        <v>6.9</v>
      </c>
      <c r="N160" s="54">
        <v>6.9</v>
      </c>
      <c r="O160" s="30"/>
    </row>
    <row r="161" spans="2:15" ht="22.4" customHeight="1" x14ac:dyDescent="0.55000000000000004">
      <c r="B161" s="934">
        <f t="shared" ref="B161:B163" si="42">1+B162</f>
        <v>3028</v>
      </c>
      <c r="C161" s="935"/>
      <c r="D161" s="936" t="s">
        <v>3495</v>
      </c>
      <c r="E161" s="937"/>
      <c r="F161" s="938" t="s">
        <v>481</v>
      </c>
      <c r="G161" s="939"/>
      <c r="H161" s="940">
        <v>45720</v>
      </c>
      <c r="I161" s="941"/>
      <c r="J161" s="55" t="s">
        <v>67</v>
      </c>
      <c r="K161" s="55" t="s">
        <v>130</v>
      </c>
      <c r="L161" s="56" t="s">
        <v>2459</v>
      </c>
      <c r="M161" s="504">
        <v>0.84099999999999997</v>
      </c>
      <c r="N161" s="58">
        <v>0.84</v>
      </c>
      <c r="O161" s="30"/>
    </row>
    <row r="162" spans="2:15" ht="22.4" customHeight="1" x14ac:dyDescent="0.55000000000000004">
      <c r="B162" s="934">
        <f t="shared" si="42"/>
        <v>3027</v>
      </c>
      <c r="C162" s="935"/>
      <c r="D162" s="936" t="s">
        <v>3494</v>
      </c>
      <c r="E162" s="937"/>
      <c r="F162" s="938" t="s">
        <v>612</v>
      </c>
      <c r="G162" s="939"/>
      <c r="H162" s="940">
        <v>45706</v>
      </c>
      <c r="I162" s="941"/>
      <c r="J162" s="55" t="s">
        <v>67</v>
      </c>
      <c r="K162" s="55" t="s">
        <v>130</v>
      </c>
      <c r="L162" s="67" t="s">
        <v>3461</v>
      </c>
      <c r="M162" s="68">
        <v>1.6</v>
      </c>
      <c r="N162" s="69">
        <v>1.6</v>
      </c>
      <c r="O162" s="30"/>
    </row>
    <row r="163" spans="2:15" ht="22.4" customHeight="1" x14ac:dyDescent="0.55000000000000004">
      <c r="B163" s="934">
        <f t="shared" si="42"/>
        <v>3026</v>
      </c>
      <c r="C163" s="935"/>
      <c r="D163" s="936" t="s">
        <v>3493</v>
      </c>
      <c r="E163" s="937"/>
      <c r="F163" s="938" t="s">
        <v>612</v>
      </c>
      <c r="G163" s="939"/>
      <c r="H163" s="940">
        <v>45705</v>
      </c>
      <c r="I163" s="941"/>
      <c r="J163" s="55" t="s">
        <v>67</v>
      </c>
      <c r="K163" s="55" t="s">
        <v>68</v>
      </c>
      <c r="L163" s="67" t="s">
        <v>3043</v>
      </c>
      <c r="M163" s="68">
        <v>4.22</v>
      </c>
      <c r="N163" s="69">
        <v>4.2</v>
      </c>
      <c r="O163" s="30"/>
    </row>
    <row r="164" spans="2:15" ht="22.4" customHeight="1" x14ac:dyDescent="0.55000000000000004">
      <c r="B164" s="918">
        <f t="shared" ref="B164:B169" si="43">1+B165</f>
        <v>3025</v>
      </c>
      <c r="C164" s="919"/>
      <c r="D164" s="920" t="s">
        <v>3484</v>
      </c>
      <c r="E164" s="921"/>
      <c r="F164" s="924" t="s">
        <v>481</v>
      </c>
      <c r="G164" s="925"/>
      <c r="H164" s="926">
        <v>45701</v>
      </c>
      <c r="I164" s="927"/>
      <c r="J164" s="31" t="s">
        <v>67</v>
      </c>
      <c r="K164" s="31" t="s">
        <v>130</v>
      </c>
      <c r="L164" s="32" t="s">
        <v>3485</v>
      </c>
      <c r="M164" s="59">
        <v>6.36</v>
      </c>
      <c r="N164" s="60">
        <v>6.4</v>
      </c>
      <c r="O164" s="30"/>
    </row>
    <row r="165" spans="2:15" ht="22.4" customHeight="1" x14ac:dyDescent="0.55000000000000004">
      <c r="B165" s="928">
        <f t="shared" si="43"/>
        <v>3024</v>
      </c>
      <c r="C165" s="929"/>
      <c r="D165" s="922"/>
      <c r="E165" s="923"/>
      <c r="F165" s="986" t="s">
        <v>620</v>
      </c>
      <c r="G165" s="987"/>
      <c r="H165" s="988">
        <v>45701</v>
      </c>
      <c r="I165" s="989"/>
      <c r="J165" s="51" t="s">
        <v>67</v>
      </c>
      <c r="K165" s="37" t="s">
        <v>68</v>
      </c>
      <c r="L165" s="52" t="s">
        <v>3486</v>
      </c>
      <c r="M165" s="53" t="s">
        <v>3487</v>
      </c>
      <c r="N165" s="54" t="s">
        <v>3488</v>
      </c>
      <c r="O165" s="30"/>
    </row>
    <row r="166" spans="2:15" ht="22.4" customHeight="1" x14ac:dyDescent="0.55000000000000004">
      <c r="B166" s="918">
        <f t="shared" si="43"/>
        <v>3023</v>
      </c>
      <c r="C166" s="919"/>
      <c r="D166" s="920" t="s">
        <v>3480</v>
      </c>
      <c r="E166" s="921"/>
      <c r="F166" s="924" t="s">
        <v>481</v>
      </c>
      <c r="G166" s="925"/>
      <c r="H166" s="926">
        <v>45700</v>
      </c>
      <c r="I166" s="927"/>
      <c r="J166" s="31" t="s">
        <v>67</v>
      </c>
      <c r="K166" s="31" t="s">
        <v>68</v>
      </c>
      <c r="L166" s="32" t="s">
        <v>3483</v>
      </c>
      <c r="M166" s="59">
        <v>8.9</v>
      </c>
      <c r="N166" s="60">
        <v>8.9</v>
      </c>
      <c r="O166" s="30"/>
    </row>
    <row r="167" spans="2:15" ht="22.4" customHeight="1" x14ac:dyDescent="0.55000000000000004">
      <c r="B167" s="928">
        <f t="shared" si="43"/>
        <v>3022</v>
      </c>
      <c r="C167" s="929"/>
      <c r="D167" s="922"/>
      <c r="E167" s="923"/>
      <c r="F167" s="986" t="s">
        <v>1297</v>
      </c>
      <c r="G167" s="987"/>
      <c r="H167" s="988">
        <v>45700</v>
      </c>
      <c r="I167" s="989"/>
      <c r="J167" s="51" t="s">
        <v>67</v>
      </c>
      <c r="K167" s="37" t="s">
        <v>68</v>
      </c>
      <c r="L167" s="52" t="s">
        <v>3481</v>
      </c>
      <c r="M167" s="53">
        <v>1.26</v>
      </c>
      <c r="N167" s="54">
        <v>1.3</v>
      </c>
      <c r="O167" s="30"/>
    </row>
    <row r="168" spans="2:15" ht="22.4" customHeight="1" x14ac:dyDescent="0.55000000000000004">
      <c r="B168" s="918">
        <f t="shared" si="43"/>
        <v>3021</v>
      </c>
      <c r="C168" s="919"/>
      <c r="D168" s="920" t="s">
        <v>3477</v>
      </c>
      <c r="E168" s="921"/>
      <c r="F168" s="924" t="s">
        <v>612</v>
      </c>
      <c r="G168" s="925"/>
      <c r="H168" s="926">
        <v>45684</v>
      </c>
      <c r="I168" s="927"/>
      <c r="J168" s="31" t="s">
        <v>67</v>
      </c>
      <c r="K168" s="31" t="s">
        <v>68</v>
      </c>
      <c r="L168" s="32" t="s">
        <v>3479</v>
      </c>
      <c r="M168" s="59">
        <v>1.47</v>
      </c>
      <c r="N168" s="60">
        <v>1.5</v>
      </c>
      <c r="O168" s="30"/>
    </row>
    <row r="169" spans="2:15" ht="22.4" customHeight="1" x14ac:dyDescent="0.55000000000000004">
      <c r="B169" s="928">
        <f t="shared" si="43"/>
        <v>3020</v>
      </c>
      <c r="C169" s="929"/>
      <c r="D169" s="922"/>
      <c r="E169" s="923"/>
      <c r="F169" s="986" t="s">
        <v>481</v>
      </c>
      <c r="G169" s="987"/>
      <c r="H169" s="988">
        <v>45684</v>
      </c>
      <c r="I169" s="989"/>
      <c r="J169" s="51" t="s">
        <v>67</v>
      </c>
      <c r="K169" s="37" t="s">
        <v>68</v>
      </c>
      <c r="L169" s="52" t="s">
        <v>3478</v>
      </c>
      <c r="M169" s="53">
        <v>1.44</v>
      </c>
      <c r="N169" s="54">
        <v>1.4</v>
      </c>
      <c r="O169" s="30"/>
    </row>
    <row r="170" spans="2:15" ht="22.4" customHeight="1" x14ac:dyDescent="0.55000000000000004">
      <c r="B170" s="934">
        <f t="shared" ref="B170:B178" si="44">1+B171</f>
        <v>3019</v>
      </c>
      <c r="C170" s="935"/>
      <c r="D170" s="936" t="s">
        <v>3476</v>
      </c>
      <c r="E170" s="937"/>
      <c r="F170" s="938" t="s">
        <v>558</v>
      </c>
      <c r="G170" s="939"/>
      <c r="H170" s="940">
        <v>45680</v>
      </c>
      <c r="I170" s="941"/>
      <c r="J170" s="55" t="s">
        <v>67</v>
      </c>
      <c r="K170" s="55" t="s">
        <v>68</v>
      </c>
      <c r="L170" s="67" t="s">
        <v>202</v>
      </c>
      <c r="M170" s="70" t="s">
        <v>438</v>
      </c>
      <c r="N170" s="69" t="s">
        <v>86</v>
      </c>
      <c r="O170" s="30"/>
    </row>
    <row r="171" spans="2:15" ht="22.4" customHeight="1" x14ac:dyDescent="0.55000000000000004">
      <c r="B171" s="934">
        <f t="shared" si="44"/>
        <v>3018</v>
      </c>
      <c r="C171" s="935"/>
      <c r="D171" s="936" t="s">
        <v>3474</v>
      </c>
      <c r="E171" s="937"/>
      <c r="F171" s="938" t="s">
        <v>621</v>
      </c>
      <c r="G171" s="939"/>
      <c r="H171" s="940">
        <v>45677</v>
      </c>
      <c r="I171" s="941"/>
      <c r="J171" s="55" t="s">
        <v>67</v>
      </c>
      <c r="K171" s="55" t="s">
        <v>68</v>
      </c>
      <c r="L171" s="67" t="s">
        <v>3475</v>
      </c>
      <c r="M171" s="70">
        <v>0.996</v>
      </c>
      <c r="N171" s="69">
        <v>1</v>
      </c>
      <c r="O171" s="30"/>
    </row>
    <row r="172" spans="2:15" ht="22.4" customHeight="1" x14ac:dyDescent="0.55000000000000004">
      <c r="B172" s="934">
        <f t="shared" si="44"/>
        <v>3017</v>
      </c>
      <c r="C172" s="935"/>
      <c r="D172" s="936" t="s">
        <v>3473</v>
      </c>
      <c r="E172" s="937"/>
      <c r="F172" s="938" t="s">
        <v>479</v>
      </c>
      <c r="G172" s="939"/>
      <c r="H172" s="940">
        <v>45637</v>
      </c>
      <c r="I172" s="941"/>
      <c r="J172" s="55" t="s">
        <v>67</v>
      </c>
      <c r="K172" s="55" t="s">
        <v>68</v>
      </c>
      <c r="L172" s="67" t="s">
        <v>1030</v>
      </c>
      <c r="M172" s="68">
        <v>2.34</v>
      </c>
      <c r="N172" s="69">
        <v>2.2999999999999998</v>
      </c>
      <c r="O172" s="30"/>
    </row>
    <row r="173" spans="2:15" ht="22.4" customHeight="1" x14ac:dyDescent="0.55000000000000004">
      <c r="B173" s="934">
        <f t="shared" si="44"/>
        <v>3016</v>
      </c>
      <c r="C173" s="935"/>
      <c r="D173" s="936" t="s">
        <v>3470</v>
      </c>
      <c r="E173" s="937"/>
      <c r="F173" s="938" t="s">
        <v>1267</v>
      </c>
      <c r="G173" s="939"/>
      <c r="H173" s="940">
        <v>45636</v>
      </c>
      <c r="I173" s="941"/>
      <c r="J173" s="55" t="s">
        <v>67</v>
      </c>
      <c r="K173" s="55" t="s">
        <v>68</v>
      </c>
      <c r="L173" s="67" t="s">
        <v>3471</v>
      </c>
      <c r="M173" s="68" t="s">
        <v>3472</v>
      </c>
      <c r="N173" s="69" t="s">
        <v>2596</v>
      </c>
      <c r="O173" s="30"/>
    </row>
    <row r="174" spans="2:15" ht="22.4" customHeight="1" x14ac:dyDescent="0.55000000000000004">
      <c r="B174" s="934">
        <f t="shared" si="44"/>
        <v>3015</v>
      </c>
      <c r="C174" s="935"/>
      <c r="D174" s="936" t="s">
        <v>3468</v>
      </c>
      <c r="E174" s="937"/>
      <c r="F174" s="938" t="s">
        <v>612</v>
      </c>
      <c r="G174" s="939"/>
      <c r="H174" s="940">
        <v>45635</v>
      </c>
      <c r="I174" s="941"/>
      <c r="J174" s="55" t="s">
        <v>67</v>
      </c>
      <c r="K174" s="55" t="s">
        <v>68</v>
      </c>
      <c r="L174" s="67" t="s">
        <v>3469</v>
      </c>
      <c r="M174" s="68">
        <v>2.0099999999999998</v>
      </c>
      <c r="N174" s="69">
        <v>2</v>
      </c>
      <c r="O174" s="30"/>
    </row>
    <row r="175" spans="2:15" ht="22.4" customHeight="1" x14ac:dyDescent="0.55000000000000004">
      <c r="B175" s="934">
        <f t="shared" si="44"/>
        <v>3014</v>
      </c>
      <c r="C175" s="935"/>
      <c r="D175" s="936" t="s">
        <v>3466</v>
      </c>
      <c r="E175" s="937"/>
      <c r="F175" s="938" t="s">
        <v>612</v>
      </c>
      <c r="G175" s="939"/>
      <c r="H175" s="940">
        <v>45631</v>
      </c>
      <c r="I175" s="941"/>
      <c r="J175" s="55" t="s">
        <v>67</v>
      </c>
      <c r="K175" s="55" t="s">
        <v>130</v>
      </c>
      <c r="L175" s="67" t="s">
        <v>3467</v>
      </c>
      <c r="M175" s="68">
        <v>5.08</v>
      </c>
      <c r="N175" s="69">
        <v>5.0999999999999996</v>
      </c>
      <c r="O175" s="30"/>
    </row>
    <row r="176" spans="2:15" ht="22.4" customHeight="1" x14ac:dyDescent="0.55000000000000004">
      <c r="B176" s="934">
        <f t="shared" si="44"/>
        <v>3013</v>
      </c>
      <c r="C176" s="935"/>
      <c r="D176" s="936" t="s">
        <v>3463</v>
      </c>
      <c r="E176" s="937"/>
      <c r="F176" s="938" t="s">
        <v>479</v>
      </c>
      <c r="G176" s="939"/>
      <c r="H176" s="940">
        <v>45628</v>
      </c>
      <c r="I176" s="941"/>
      <c r="J176" s="55" t="s">
        <v>67</v>
      </c>
      <c r="K176" s="55" t="s">
        <v>130</v>
      </c>
      <c r="L176" s="67" t="s">
        <v>3464</v>
      </c>
      <c r="M176" s="68" t="s">
        <v>3465</v>
      </c>
      <c r="N176" s="69" t="s">
        <v>402</v>
      </c>
      <c r="O176" s="30"/>
    </row>
    <row r="177" spans="2:15" ht="22.4" customHeight="1" x14ac:dyDescent="0.55000000000000004">
      <c r="B177" s="934">
        <f t="shared" si="44"/>
        <v>3012</v>
      </c>
      <c r="C177" s="935"/>
      <c r="D177" s="936" t="s">
        <v>3460</v>
      </c>
      <c r="E177" s="937"/>
      <c r="F177" s="938" t="s">
        <v>1470</v>
      </c>
      <c r="G177" s="939"/>
      <c r="H177" s="940">
        <v>45624</v>
      </c>
      <c r="I177" s="941"/>
      <c r="J177" s="55" t="s">
        <v>67</v>
      </c>
      <c r="K177" s="55" t="s">
        <v>130</v>
      </c>
      <c r="L177" s="67" t="s">
        <v>3462</v>
      </c>
      <c r="M177" s="68">
        <v>1.6</v>
      </c>
      <c r="N177" s="69">
        <v>1.6</v>
      </c>
      <c r="O177" s="30"/>
    </row>
    <row r="178" spans="2:15" ht="22.4" customHeight="1" x14ac:dyDescent="0.55000000000000004">
      <c r="B178" s="934">
        <f t="shared" si="44"/>
        <v>3011</v>
      </c>
      <c r="C178" s="935"/>
      <c r="D178" s="936" t="s">
        <v>3459</v>
      </c>
      <c r="E178" s="937"/>
      <c r="F178" s="938" t="s">
        <v>449</v>
      </c>
      <c r="G178" s="939"/>
      <c r="H178" s="940">
        <v>45622</v>
      </c>
      <c r="I178" s="941"/>
      <c r="J178" s="55" t="s">
        <v>67</v>
      </c>
      <c r="K178" s="55" t="s">
        <v>130</v>
      </c>
      <c r="L178" s="67" t="s">
        <v>338</v>
      </c>
      <c r="M178" s="68">
        <v>2.2000000000000002</v>
      </c>
      <c r="N178" s="69">
        <v>2.2000000000000002</v>
      </c>
      <c r="O178" s="30"/>
    </row>
    <row r="179" spans="2:15" ht="22.4" customHeight="1" x14ac:dyDescent="0.55000000000000004">
      <c r="B179" s="918">
        <f t="shared" ref="B179:B181" si="45">1+B180</f>
        <v>3010</v>
      </c>
      <c r="C179" s="919"/>
      <c r="D179" s="920" t="s">
        <v>3458</v>
      </c>
      <c r="E179" s="921"/>
      <c r="F179" s="944" t="s">
        <v>349</v>
      </c>
      <c r="G179" s="945"/>
      <c r="H179" s="958">
        <v>45621</v>
      </c>
      <c r="I179" s="959"/>
      <c r="J179" s="31" t="s">
        <v>67</v>
      </c>
      <c r="K179" s="31" t="s">
        <v>68</v>
      </c>
      <c r="L179" s="61" t="s">
        <v>84</v>
      </c>
      <c r="M179" s="62">
        <v>4.8600000000000003</v>
      </c>
      <c r="N179" s="63">
        <v>4.9000000000000004</v>
      </c>
      <c r="O179" s="30"/>
    </row>
    <row r="180" spans="2:15" ht="22.4" customHeight="1" x14ac:dyDescent="0.55000000000000004">
      <c r="B180" s="948">
        <f t="shared" si="45"/>
        <v>3009</v>
      </c>
      <c r="C180" s="949"/>
      <c r="D180" s="942"/>
      <c r="E180" s="943"/>
      <c r="F180" s="950" t="s">
        <v>558</v>
      </c>
      <c r="G180" s="951"/>
      <c r="H180" s="952">
        <v>45618</v>
      </c>
      <c r="I180" s="953"/>
      <c r="J180" s="37" t="s">
        <v>67</v>
      </c>
      <c r="K180" s="37" t="s">
        <v>130</v>
      </c>
      <c r="L180" s="64" t="s">
        <v>1163</v>
      </c>
      <c r="M180" s="65">
        <v>3.66</v>
      </c>
      <c r="N180" s="66">
        <v>3.7</v>
      </c>
      <c r="O180" s="30"/>
    </row>
    <row r="181" spans="2:15" ht="22.4" customHeight="1" x14ac:dyDescent="0.55000000000000004">
      <c r="B181" s="928">
        <f t="shared" si="45"/>
        <v>3008</v>
      </c>
      <c r="C181" s="929"/>
      <c r="D181" s="922"/>
      <c r="E181" s="923"/>
      <c r="F181" s="954" t="s">
        <v>334</v>
      </c>
      <c r="G181" s="955"/>
      <c r="H181" s="960">
        <v>45621</v>
      </c>
      <c r="I181" s="961"/>
      <c r="J181" s="43" t="s">
        <v>67</v>
      </c>
      <c r="K181" s="43" t="s">
        <v>130</v>
      </c>
      <c r="L181" s="64" t="s">
        <v>239</v>
      </c>
      <c r="M181" s="71" t="s">
        <v>84</v>
      </c>
      <c r="N181" s="72" t="s">
        <v>315</v>
      </c>
      <c r="O181" s="47"/>
    </row>
    <row r="182" spans="2:15" ht="22.4" customHeight="1" x14ac:dyDescent="0.55000000000000004">
      <c r="B182" s="934">
        <f t="shared" ref="B182:B183" si="46">1+B183</f>
        <v>3007</v>
      </c>
      <c r="C182" s="935"/>
      <c r="D182" s="936" t="s">
        <v>3455</v>
      </c>
      <c r="E182" s="937"/>
      <c r="F182" s="938" t="s">
        <v>596</v>
      </c>
      <c r="G182" s="939"/>
      <c r="H182" s="940">
        <v>45618</v>
      </c>
      <c r="I182" s="941"/>
      <c r="J182" s="55" t="s">
        <v>67</v>
      </c>
      <c r="K182" s="55" t="s">
        <v>130</v>
      </c>
      <c r="L182" s="67" t="s">
        <v>3456</v>
      </c>
      <c r="M182" s="68" t="s">
        <v>3457</v>
      </c>
      <c r="N182" s="69" t="s">
        <v>3388</v>
      </c>
      <c r="O182" s="30"/>
    </row>
    <row r="183" spans="2:15" ht="22.4" customHeight="1" x14ac:dyDescent="0.55000000000000004">
      <c r="B183" s="934">
        <f t="shared" si="46"/>
        <v>3006</v>
      </c>
      <c r="C183" s="935"/>
      <c r="D183" s="936" t="s">
        <v>3451</v>
      </c>
      <c r="E183" s="937"/>
      <c r="F183" s="938" t="s">
        <v>1460</v>
      </c>
      <c r="G183" s="939"/>
      <c r="H183" s="940">
        <v>45617</v>
      </c>
      <c r="I183" s="941"/>
      <c r="J183" s="55" t="s">
        <v>67</v>
      </c>
      <c r="K183" s="55" t="s">
        <v>130</v>
      </c>
      <c r="L183" s="67" t="s">
        <v>3452</v>
      </c>
      <c r="M183" s="68" t="s">
        <v>3453</v>
      </c>
      <c r="N183" s="69" t="s">
        <v>3454</v>
      </c>
      <c r="O183" s="30"/>
    </row>
    <row r="184" spans="2:15" ht="22.4" customHeight="1" x14ac:dyDescent="0.55000000000000004">
      <c r="B184" s="918">
        <f t="shared" ref="B184:B185" si="47">1+B185</f>
        <v>3005</v>
      </c>
      <c r="C184" s="919"/>
      <c r="D184" s="920" t="s">
        <v>3450</v>
      </c>
      <c r="E184" s="921"/>
      <c r="F184" s="924" t="s">
        <v>1500</v>
      </c>
      <c r="G184" s="925"/>
      <c r="H184" s="926">
        <v>45616</v>
      </c>
      <c r="I184" s="927"/>
      <c r="J184" s="31" t="s">
        <v>67</v>
      </c>
      <c r="K184" s="31" t="s">
        <v>68</v>
      </c>
      <c r="L184" s="32" t="s">
        <v>134</v>
      </c>
      <c r="M184" s="59">
        <v>6.4</v>
      </c>
      <c r="N184" s="60">
        <v>6.4</v>
      </c>
      <c r="O184" s="30"/>
    </row>
    <row r="185" spans="2:15" ht="22.4" customHeight="1" x14ac:dyDescent="0.55000000000000004">
      <c r="B185" s="928">
        <f t="shared" si="47"/>
        <v>3004</v>
      </c>
      <c r="C185" s="929"/>
      <c r="D185" s="922"/>
      <c r="E185" s="923"/>
      <c r="F185" s="986" t="s">
        <v>276</v>
      </c>
      <c r="G185" s="987"/>
      <c r="H185" s="988">
        <v>45616</v>
      </c>
      <c r="I185" s="989"/>
      <c r="J185" s="51" t="s">
        <v>67</v>
      </c>
      <c r="K185" s="37" t="s">
        <v>68</v>
      </c>
      <c r="L185" s="52" t="s">
        <v>509</v>
      </c>
      <c r="M185" s="53">
        <v>8.8800000000000008</v>
      </c>
      <c r="N185" s="54">
        <v>8.9</v>
      </c>
      <c r="O185" s="30"/>
    </row>
    <row r="186" spans="2:15" ht="22.4" customHeight="1" x14ac:dyDescent="0.55000000000000004">
      <c r="B186" s="918">
        <f t="shared" ref="B186:B188" si="48">1+B187</f>
        <v>3003</v>
      </c>
      <c r="C186" s="919"/>
      <c r="D186" s="920" t="s">
        <v>3446</v>
      </c>
      <c r="E186" s="921"/>
      <c r="F186" s="944" t="s">
        <v>604</v>
      </c>
      <c r="G186" s="945"/>
      <c r="H186" s="958">
        <v>45615</v>
      </c>
      <c r="I186" s="959"/>
      <c r="J186" s="31" t="s">
        <v>67</v>
      </c>
      <c r="K186" s="31" t="s">
        <v>68</v>
      </c>
      <c r="L186" s="61" t="s">
        <v>3449</v>
      </c>
      <c r="M186" s="62">
        <v>1.73</v>
      </c>
      <c r="N186" s="63">
        <v>1.7</v>
      </c>
      <c r="O186" s="30"/>
    </row>
    <row r="187" spans="2:15" ht="22.4" customHeight="1" x14ac:dyDescent="0.55000000000000004">
      <c r="B187" s="948">
        <f t="shared" si="48"/>
        <v>3002</v>
      </c>
      <c r="C187" s="949"/>
      <c r="D187" s="942"/>
      <c r="E187" s="943"/>
      <c r="F187" s="950" t="s">
        <v>122</v>
      </c>
      <c r="G187" s="951"/>
      <c r="H187" s="952">
        <v>45615</v>
      </c>
      <c r="I187" s="953"/>
      <c r="J187" s="37" t="s">
        <v>67</v>
      </c>
      <c r="K187" s="37" t="s">
        <v>130</v>
      </c>
      <c r="L187" s="64" t="s">
        <v>3448</v>
      </c>
      <c r="M187" s="65">
        <v>1.68</v>
      </c>
      <c r="N187" s="66">
        <v>1.7</v>
      </c>
      <c r="O187" s="30"/>
    </row>
    <row r="188" spans="2:15" ht="22.4" customHeight="1" x14ac:dyDescent="0.55000000000000004">
      <c r="B188" s="928">
        <f t="shared" si="48"/>
        <v>3001</v>
      </c>
      <c r="C188" s="929"/>
      <c r="D188" s="922"/>
      <c r="E188" s="923"/>
      <c r="F188" s="954" t="s">
        <v>1267</v>
      </c>
      <c r="G188" s="955"/>
      <c r="H188" s="960">
        <v>45615</v>
      </c>
      <c r="I188" s="961"/>
      <c r="J188" s="43" t="s">
        <v>67</v>
      </c>
      <c r="K188" s="43" t="s">
        <v>130</v>
      </c>
      <c r="L188" s="64" t="s">
        <v>3447</v>
      </c>
      <c r="M188" s="71">
        <v>11.2</v>
      </c>
      <c r="N188" s="72">
        <v>11</v>
      </c>
      <c r="O188" s="47"/>
    </row>
    <row r="189" spans="2:15" ht="22" customHeight="1" x14ac:dyDescent="0.55000000000000004">
      <c r="B189" s="918">
        <f t="shared" ref="B189:B195" si="49">1+B190</f>
        <v>3000</v>
      </c>
      <c r="C189" s="919"/>
      <c r="D189" s="920" t="s">
        <v>3433</v>
      </c>
      <c r="E189" s="921"/>
      <c r="F189" s="967" t="s">
        <v>349</v>
      </c>
      <c r="G189" s="919" t="s">
        <v>1141</v>
      </c>
      <c r="H189" s="946">
        <v>45614</v>
      </c>
      <c r="I189" s="947"/>
      <c r="J189" s="37" t="s">
        <v>67</v>
      </c>
      <c r="K189" s="37" t="s">
        <v>130</v>
      </c>
      <c r="L189" s="73" t="s">
        <v>3445</v>
      </c>
      <c r="M189" s="74" t="s">
        <v>3445</v>
      </c>
      <c r="N189" s="75" t="s">
        <v>3442</v>
      </c>
      <c r="O189" s="30"/>
    </row>
    <row r="190" spans="2:15" ht="22" customHeight="1" x14ac:dyDescent="0.55000000000000004">
      <c r="B190" s="948">
        <f t="shared" si="49"/>
        <v>2999</v>
      </c>
      <c r="C190" s="949"/>
      <c r="D190" s="942"/>
      <c r="E190" s="943"/>
      <c r="F190" s="965" t="s">
        <v>1329</v>
      </c>
      <c r="G190" s="966"/>
      <c r="H190" s="960">
        <v>45614</v>
      </c>
      <c r="I190" s="964"/>
      <c r="J190" s="76" t="s">
        <v>67</v>
      </c>
      <c r="K190" s="76" t="s">
        <v>130</v>
      </c>
      <c r="L190" s="77" t="s">
        <v>3444</v>
      </c>
      <c r="M190" s="78">
        <v>9.61</v>
      </c>
      <c r="N190" s="79">
        <v>9.6</v>
      </c>
      <c r="O190" s="30"/>
    </row>
    <row r="191" spans="2:15" ht="22" customHeight="1" x14ac:dyDescent="0.55000000000000004">
      <c r="B191" s="948">
        <f t="shared" si="49"/>
        <v>2998</v>
      </c>
      <c r="C191" s="949"/>
      <c r="D191" s="942"/>
      <c r="E191" s="943"/>
      <c r="F191" s="965" t="s">
        <v>3153</v>
      </c>
      <c r="G191" s="966"/>
      <c r="H191" s="952">
        <v>45614</v>
      </c>
      <c r="I191" s="953"/>
      <c r="J191" s="76" t="s">
        <v>67</v>
      </c>
      <c r="K191" s="76" t="s">
        <v>130</v>
      </c>
      <c r="L191" s="77" t="s">
        <v>3440</v>
      </c>
      <c r="M191" s="78" t="s">
        <v>3441</v>
      </c>
      <c r="N191" s="79" t="s">
        <v>3442</v>
      </c>
      <c r="O191" s="30"/>
    </row>
    <row r="192" spans="2:15" ht="22" customHeight="1" x14ac:dyDescent="0.55000000000000004">
      <c r="B192" s="948">
        <f t="shared" si="49"/>
        <v>2997</v>
      </c>
      <c r="C192" s="949"/>
      <c r="D192" s="942"/>
      <c r="E192" s="943"/>
      <c r="F192" s="965" t="s">
        <v>631</v>
      </c>
      <c r="G192" s="966"/>
      <c r="H192" s="952">
        <v>45614</v>
      </c>
      <c r="I192" s="953"/>
      <c r="J192" s="76" t="s">
        <v>67</v>
      </c>
      <c r="K192" s="76" t="s">
        <v>130</v>
      </c>
      <c r="L192" s="77" t="s">
        <v>3439</v>
      </c>
      <c r="M192" s="78">
        <v>4.22</v>
      </c>
      <c r="N192" s="79">
        <v>4.2</v>
      </c>
      <c r="O192" s="30"/>
    </row>
    <row r="193" spans="2:15" ht="22" customHeight="1" x14ac:dyDescent="0.55000000000000004">
      <c r="B193" s="969">
        <f t="shared" si="49"/>
        <v>2996</v>
      </c>
      <c r="C193" s="970"/>
      <c r="D193" s="942"/>
      <c r="E193" s="943"/>
      <c r="F193" s="965" t="s">
        <v>579</v>
      </c>
      <c r="G193" s="949" t="s">
        <v>1142</v>
      </c>
      <c r="H193" s="952">
        <v>45614</v>
      </c>
      <c r="I193" s="953"/>
      <c r="J193" s="76" t="s">
        <v>67</v>
      </c>
      <c r="K193" s="76" t="s">
        <v>130</v>
      </c>
      <c r="L193" s="77" t="s">
        <v>3438</v>
      </c>
      <c r="M193" s="78">
        <v>5.0199999999999996</v>
      </c>
      <c r="N193" s="80">
        <v>5</v>
      </c>
      <c r="O193" s="30"/>
    </row>
    <row r="194" spans="2:15" ht="22" customHeight="1" x14ac:dyDescent="0.55000000000000004">
      <c r="B194" s="948">
        <f t="shared" si="49"/>
        <v>2995</v>
      </c>
      <c r="C194" s="949"/>
      <c r="D194" s="942"/>
      <c r="E194" s="943"/>
      <c r="F194" s="965" t="s">
        <v>3434</v>
      </c>
      <c r="G194" s="949" t="s">
        <v>1143</v>
      </c>
      <c r="H194" s="952">
        <v>45614</v>
      </c>
      <c r="I194" s="953"/>
      <c r="J194" s="76" t="s">
        <v>67</v>
      </c>
      <c r="K194" s="76" t="s">
        <v>130</v>
      </c>
      <c r="L194" s="77" t="s">
        <v>3437</v>
      </c>
      <c r="M194" s="81">
        <v>20.2</v>
      </c>
      <c r="N194" s="82">
        <v>20</v>
      </c>
      <c r="O194" s="30"/>
    </row>
    <row r="195" spans="2:15" ht="22" customHeight="1" x14ac:dyDescent="0.55000000000000004">
      <c r="B195" s="928">
        <f t="shared" si="49"/>
        <v>2994</v>
      </c>
      <c r="C195" s="929"/>
      <c r="D195" s="922"/>
      <c r="E195" s="923"/>
      <c r="F195" s="968" t="s">
        <v>1049</v>
      </c>
      <c r="G195" s="929" t="s">
        <v>1144</v>
      </c>
      <c r="H195" s="956">
        <v>45614</v>
      </c>
      <c r="I195" s="957"/>
      <c r="J195" s="51" t="s">
        <v>67</v>
      </c>
      <c r="K195" s="83" t="s">
        <v>130</v>
      </c>
      <c r="L195" s="84" t="s">
        <v>3435</v>
      </c>
      <c r="M195" s="85">
        <v>1.19</v>
      </c>
      <c r="N195" s="86">
        <v>1.2</v>
      </c>
      <c r="O195" s="30"/>
    </row>
    <row r="196" spans="2:15" ht="22.4" customHeight="1" x14ac:dyDescent="0.55000000000000004">
      <c r="B196" s="934">
        <f t="shared" ref="B196:B205" si="50">1+B197</f>
        <v>2993</v>
      </c>
      <c r="C196" s="935"/>
      <c r="D196" s="936" t="s">
        <v>3432</v>
      </c>
      <c r="E196" s="937"/>
      <c r="F196" s="938" t="s">
        <v>479</v>
      </c>
      <c r="G196" s="939"/>
      <c r="H196" s="940">
        <v>45611</v>
      </c>
      <c r="I196" s="941"/>
      <c r="J196" s="55" t="s">
        <v>67</v>
      </c>
      <c r="K196" s="55" t="s">
        <v>130</v>
      </c>
      <c r="L196" s="67" t="s">
        <v>2494</v>
      </c>
      <c r="M196" s="68" t="s">
        <v>136</v>
      </c>
      <c r="N196" s="69" t="s">
        <v>146</v>
      </c>
      <c r="O196" s="30"/>
    </row>
    <row r="197" spans="2:15" ht="22.4" customHeight="1" x14ac:dyDescent="0.55000000000000004">
      <c r="B197" s="918">
        <f t="shared" si="50"/>
        <v>2992</v>
      </c>
      <c r="C197" s="919"/>
      <c r="D197" s="920" t="s">
        <v>3429</v>
      </c>
      <c r="E197" s="921"/>
      <c r="F197" s="924" t="s">
        <v>66</v>
      </c>
      <c r="G197" s="925"/>
      <c r="H197" s="926">
        <v>45610</v>
      </c>
      <c r="I197" s="927"/>
      <c r="J197" s="31" t="s">
        <v>67</v>
      </c>
      <c r="K197" s="31" t="s">
        <v>68</v>
      </c>
      <c r="L197" s="32" t="s">
        <v>3431</v>
      </c>
      <c r="M197" s="32">
        <v>1.02</v>
      </c>
      <c r="N197" s="60">
        <v>1</v>
      </c>
      <c r="O197" s="30"/>
    </row>
    <row r="198" spans="2:15" ht="22.4" customHeight="1" x14ac:dyDescent="0.55000000000000004">
      <c r="B198" s="928">
        <f t="shared" si="50"/>
        <v>2991</v>
      </c>
      <c r="C198" s="929"/>
      <c r="D198" s="922"/>
      <c r="E198" s="923"/>
      <c r="F198" s="986" t="s">
        <v>481</v>
      </c>
      <c r="G198" s="987"/>
      <c r="H198" s="988">
        <v>45610</v>
      </c>
      <c r="I198" s="989"/>
      <c r="J198" s="51" t="s">
        <v>67</v>
      </c>
      <c r="K198" s="37" t="s">
        <v>68</v>
      </c>
      <c r="L198" s="52" t="s">
        <v>3430</v>
      </c>
      <c r="M198" s="53">
        <v>7.84</v>
      </c>
      <c r="N198" s="54">
        <v>7.8</v>
      </c>
      <c r="O198" s="30"/>
    </row>
    <row r="199" spans="2:15" ht="21.5" customHeight="1" x14ac:dyDescent="0.55000000000000004">
      <c r="B199" s="934">
        <f t="shared" si="50"/>
        <v>2990</v>
      </c>
      <c r="C199" s="935"/>
      <c r="D199" s="936" t="s">
        <v>3427</v>
      </c>
      <c r="E199" s="937"/>
      <c r="F199" s="938" t="s">
        <v>316</v>
      </c>
      <c r="G199" s="939"/>
      <c r="H199" s="940">
        <v>45609</v>
      </c>
      <c r="I199" s="941"/>
      <c r="J199" s="55" t="s">
        <v>67</v>
      </c>
      <c r="K199" s="55" t="s">
        <v>130</v>
      </c>
      <c r="L199" s="67" t="s">
        <v>3428</v>
      </c>
      <c r="M199" s="68">
        <v>2.76</v>
      </c>
      <c r="N199" s="69">
        <v>2.8</v>
      </c>
      <c r="O199" s="30"/>
    </row>
    <row r="200" spans="2:15" ht="22.4" customHeight="1" x14ac:dyDescent="0.55000000000000004">
      <c r="B200" s="918">
        <f t="shared" si="50"/>
        <v>2989</v>
      </c>
      <c r="C200" s="919"/>
      <c r="D200" s="920" t="s">
        <v>3422</v>
      </c>
      <c r="E200" s="921"/>
      <c r="F200" s="924" t="s">
        <v>66</v>
      </c>
      <c r="G200" s="925"/>
      <c r="H200" s="926">
        <v>45608</v>
      </c>
      <c r="I200" s="927"/>
      <c r="J200" s="31" t="s">
        <v>67</v>
      </c>
      <c r="K200" s="31" t="s">
        <v>130</v>
      </c>
      <c r="L200" s="32" t="s">
        <v>3423</v>
      </c>
      <c r="M200" s="32" t="s">
        <v>3425</v>
      </c>
      <c r="N200" s="60" t="s">
        <v>3426</v>
      </c>
      <c r="O200" s="30"/>
    </row>
    <row r="201" spans="2:15" ht="22.5" customHeight="1" x14ac:dyDescent="0.55000000000000004">
      <c r="B201" s="928">
        <f t="shared" si="50"/>
        <v>2988</v>
      </c>
      <c r="C201" s="929"/>
      <c r="D201" s="922"/>
      <c r="E201" s="923"/>
      <c r="F201" s="986" t="s">
        <v>1412</v>
      </c>
      <c r="G201" s="987"/>
      <c r="H201" s="988">
        <v>45608</v>
      </c>
      <c r="I201" s="989"/>
      <c r="J201" s="51" t="s">
        <v>67</v>
      </c>
      <c r="K201" s="37" t="s">
        <v>68</v>
      </c>
      <c r="L201" s="52" t="s">
        <v>3424</v>
      </c>
      <c r="M201" s="87">
        <v>16.399999999999999</v>
      </c>
      <c r="N201" s="88">
        <v>16</v>
      </c>
      <c r="O201" s="30"/>
    </row>
    <row r="202" spans="2:15" ht="22.4" customHeight="1" x14ac:dyDescent="0.55000000000000004">
      <c r="B202" s="934">
        <f t="shared" si="50"/>
        <v>2987</v>
      </c>
      <c r="C202" s="935"/>
      <c r="D202" s="920" t="s">
        <v>3420</v>
      </c>
      <c r="E202" s="921"/>
      <c r="F202" s="1076" t="s">
        <v>360</v>
      </c>
      <c r="G202" s="1199"/>
      <c r="H202" s="1095">
        <v>45607</v>
      </c>
      <c r="I202" s="1096"/>
      <c r="J202" s="89" t="s">
        <v>67</v>
      </c>
      <c r="K202" s="89" t="s">
        <v>130</v>
      </c>
      <c r="L202" s="90" t="s">
        <v>3421</v>
      </c>
      <c r="M202" s="91">
        <v>4.67</v>
      </c>
      <c r="N202" s="92">
        <v>4.7</v>
      </c>
      <c r="O202" s="30"/>
    </row>
    <row r="203" spans="2:15" ht="22.4" customHeight="1" x14ac:dyDescent="0.55000000000000004">
      <c r="B203" s="934">
        <f t="shared" si="50"/>
        <v>2986</v>
      </c>
      <c r="C203" s="935"/>
      <c r="D203" s="936" t="s">
        <v>3419</v>
      </c>
      <c r="E203" s="937"/>
      <c r="F203" s="938" t="s">
        <v>316</v>
      </c>
      <c r="G203" s="939"/>
      <c r="H203" s="940">
        <v>45602</v>
      </c>
      <c r="I203" s="941"/>
      <c r="J203" s="55" t="s">
        <v>67</v>
      </c>
      <c r="K203" s="55" t="s">
        <v>68</v>
      </c>
      <c r="L203" s="67" t="s">
        <v>3418</v>
      </c>
      <c r="M203" s="68">
        <v>3.4</v>
      </c>
      <c r="N203" s="69">
        <v>3.4</v>
      </c>
      <c r="O203" s="30"/>
    </row>
    <row r="204" spans="2:15" ht="22.4" customHeight="1" x14ac:dyDescent="0.55000000000000004">
      <c r="B204" s="918">
        <f t="shared" si="50"/>
        <v>2985</v>
      </c>
      <c r="C204" s="919"/>
      <c r="D204" s="920" t="s">
        <v>3416</v>
      </c>
      <c r="E204" s="921"/>
      <c r="F204" s="924" t="s">
        <v>60</v>
      </c>
      <c r="G204" s="925"/>
      <c r="H204" s="926">
        <v>45601</v>
      </c>
      <c r="I204" s="927"/>
      <c r="J204" s="31" t="s">
        <v>67</v>
      </c>
      <c r="K204" s="31" t="s">
        <v>68</v>
      </c>
      <c r="L204" s="32" t="s">
        <v>2451</v>
      </c>
      <c r="M204" s="32" t="s">
        <v>3357</v>
      </c>
      <c r="N204" s="60" t="s">
        <v>3129</v>
      </c>
      <c r="O204" s="30"/>
    </row>
    <row r="205" spans="2:15" ht="22.4" customHeight="1" x14ac:dyDescent="0.55000000000000004">
      <c r="B205" s="928">
        <f t="shared" si="50"/>
        <v>2984</v>
      </c>
      <c r="C205" s="929"/>
      <c r="D205" s="922"/>
      <c r="E205" s="923"/>
      <c r="F205" s="986" t="s">
        <v>363</v>
      </c>
      <c r="G205" s="987"/>
      <c r="H205" s="988">
        <v>45597</v>
      </c>
      <c r="I205" s="989"/>
      <c r="J205" s="51" t="s">
        <v>67</v>
      </c>
      <c r="K205" s="37" t="s">
        <v>68</v>
      </c>
      <c r="L205" s="90" t="s">
        <v>3417</v>
      </c>
      <c r="M205" s="93" t="s">
        <v>2333</v>
      </c>
      <c r="N205" s="92" t="s">
        <v>269</v>
      </c>
      <c r="O205" s="30"/>
    </row>
    <row r="206" spans="2:15" ht="22.4" customHeight="1" x14ac:dyDescent="0.55000000000000004">
      <c r="B206" s="994">
        <f t="shared" ref="B206:B207" si="51">1+B207</f>
        <v>2983</v>
      </c>
      <c r="C206" s="937"/>
      <c r="D206" s="936" t="s">
        <v>3412</v>
      </c>
      <c r="E206" s="937"/>
      <c r="F206" s="995" t="s">
        <v>3149</v>
      </c>
      <c r="G206" s="996"/>
      <c r="H206" s="997">
        <v>45596</v>
      </c>
      <c r="I206" s="998"/>
      <c r="J206" s="55" t="s">
        <v>67</v>
      </c>
      <c r="K206" s="55" t="s">
        <v>68</v>
      </c>
      <c r="L206" s="94" t="s">
        <v>3413</v>
      </c>
      <c r="M206" s="94" t="s">
        <v>3414</v>
      </c>
      <c r="N206" s="95" t="s">
        <v>3415</v>
      </c>
      <c r="O206" s="30"/>
    </row>
    <row r="207" spans="2:15" ht="22.5" customHeight="1" x14ac:dyDescent="0.55000000000000004">
      <c r="B207" s="994">
        <f t="shared" si="51"/>
        <v>2982</v>
      </c>
      <c r="C207" s="937"/>
      <c r="D207" s="936" t="s">
        <v>3410</v>
      </c>
      <c r="E207" s="937"/>
      <c r="F207" s="995" t="s">
        <v>63</v>
      </c>
      <c r="G207" s="996"/>
      <c r="H207" s="997">
        <v>45589</v>
      </c>
      <c r="I207" s="998"/>
      <c r="J207" s="55" t="s">
        <v>67</v>
      </c>
      <c r="K207" s="55" t="s">
        <v>68</v>
      </c>
      <c r="L207" s="94" t="s">
        <v>3411</v>
      </c>
      <c r="M207" s="94">
        <v>2.8</v>
      </c>
      <c r="N207" s="95">
        <v>2.8</v>
      </c>
      <c r="O207" s="30"/>
    </row>
    <row r="208" spans="2:15" ht="22.4" customHeight="1" x14ac:dyDescent="0.55000000000000004">
      <c r="B208" s="918">
        <f t="shared" ref="B208:B210" si="52">1+B209</f>
        <v>2981</v>
      </c>
      <c r="C208" s="919"/>
      <c r="D208" s="920" t="s">
        <v>3406</v>
      </c>
      <c r="E208" s="921"/>
      <c r="F208" s="944" t="s">
        <v>285</v>
      </c>
      <c r="G208" s="945"/>
      <c r="H208" s="958">
        <v>45587</v>
      </c>
      <c r="I208" s="959"/>
      <c r="J208" s="31" t="s">
        <v>67</v>
      </c>
      <c r="K208" s="31" t="s">
        <v>130</v>
      </c>
      <c r="L208" s="61" t="s">
        <v>3409</v>
      </c>
      <c r="M208" s="62">
        <v>1.17</v>
      </c>
      <c r="N208" s="63">
        <v>1.2</v>
      </c>
      <c r="O208" s="30"/>
    </row>
    <row r="209" spans="2:15" ht="22.4" customHeight="1" x14ac:dyDescent="0.55000000000000004">
      <c r="B209" s="948">
        <f t="shared" si="52"/>
        <v>2980</v>
      </c>
      <c r="C209" s="949"/>
      <c r="D209" s="942"/>
      <c r="E209" s="943"/>
      <c r="F209" s="950" t="s">
        <v>630</v>
      </c>
      <c r="G209" s="951"/>
      <c r="H209" s="952">
        <v>45586</v>
      </c>
      <c r="I209" s="953"/>
      <c r="J209" s="37" t="s">
        <v>67</v>
      </c>
      <c r="K209" s="37" t="s">
        <v>130</v>
      </c>
      <c r="L209" s="64" t="s">
        <v>3408</v>
      </c>
      <c r="M209" s="65">
        <v>1.4</v>
      </c>
      <c r="N209" s="66">
        <v>1.4</v>
      </c>
      <c r="O209" s="30"/>
    </row>
    <row r="210" spans="2:15" ht="22.4" customHeight="1" x14ac:dyDescent="0.55000000000000004">
      <c r="B210" s="928">
        <f t="shared" si="52"/>
        <v>2979</v>
      </c>
      <c r="C210" s="929"/>
      <c r="D210" s="922"/>
      <c r="E210" s="923"/>
      <c r="F210" s="954" t="s">
        <v>579</v>
      </c>
      <c r="G210" s="955"/>
      <c r="H210" s="960">
        <v>45587</v>
      </c>
      <c r="I210" s="961"/>
      <c r="J210" s="43" t="s">
        <v>67</v>
      </c>
      <c r="K210" s="43" t="s">
        <v>68</v>
      </c>
      <c r="L210" s="64" t="s">
        <v>3407</v>
      </c>
      <c r="M210" s="65">
        <v>2.17</v>
      </c>
      <c r="N210" s="66">
        <v>2.2000000000000002</v>
      </c>
      <c r="O210" s="47"/>
    </row>
    <row r="211" spans="2:15" ht="22.4" customHeight="1" x14ac:dyDescent="0.55000000000000004">
      <c r="B211" s="918">
        <f t="shared" ref="B211:B212" si="53">1+B212</f>
        <v>2978</v>
      </c>
      <c r="C211" s="919"/>
      <c r="D211" s="920" t="s">
        <v>3403</v>
      </c>
      <c r="E211" s="921"/>
      <c r="F211" s="992" t="s">
        <v>266</v>
      </c>
      <c r="G211" s="993"/>
      <c r="H211" s="946">
        <v>45583</v>
      </c>
      <c r="I211" s="947"/>
      <c r="J211" s="31" t="s">
        <v>67</v>
      </c>
      <c r="K211" s="31" t="s">
        <v>130</v>
      </c>
      <c r="L211" s="96" t="s">
        <v>314</v>
      </c>
      <c r="M211" s="96">
        <v>3.11</v>
      </c>
      <c r="N211" s="97">
        <v>3.1</v>
      </c>
      <c r="O211" s="30"/>
    </row>
    <row r="212" spans="2:15" ht="22.4" customHeight="1" x14ac:dyDescent="0.55000000000000004">
      <c r="B212" s="928">
        <f t="shared" si="53"/>
        <v>2977</v>
      </c>
      <c r="C212" s="929"/>
      <c r="D212" s="922"/>
      <c r="E212" s="923"/>
      <c r="F212" s="1200" t="s">
        <v>481</v>
      </c>
      <c r="G212" s="1201"/>
      <c r="H212" s="1003">
        <v>45583</v>
      </c>
      <c r="I212" s="1004"/>
      <c r="J212" s="51" t="s">
        <v>67</v>
      </c>
      <c r="K212" s="51" t="s">
        <v>130</v>
      </c>
      <c r="L212" s="98" t="s">
        <v>3400</v>
      </c>
      <c r="M212" s="99" t="s">
        <v>2376</v>
      </c>
      <c r="N212" s="100" t="s">
        <v>3405</v>
      </c>
      <c r="O212" s="30"/>
    </row>
    <row r="213" spans="2:15" ht="22.75" customHeight="1" x14ac:dyDescent="0.55000000000000004">
      <c r="B213" s="918">
        <f t="shared" ref="B213:B216" si="54">1+B214</f>
        <v>2976</v>
      </c>
      <c r="C213" s="919"/>
      <c r="D213" s="1001" t="s">
        <v>3397</v>
      </c>
      <c r="E213" s="921"/>
      <c r="F213" s="944" t="s">
        <v>271</v>
      </c>
      <c r="G213" s="945"/>
      <c r="H213" s="946">
        <v>45582</v>
      </c>
      <c r="I213" s="947"/>
      <c r="J213" s="31" t="s">
        <v>67</v>
      </c>
      <c r="K213" s="31" t="s">
        <v>130</v>
      </c>
      <c r="L213" s="61" t="s">
        <v>3402</v>
      </c>
      <c r="M213" s="62">
        <v>6.94</v>
      </c>
      <c r="N213" s="63">
        <v>6.9</v>
      </c>
    </row>
    <row r="214" spans="2:15" ht="22.75" customHeight="1" x14ac:dyDescent="0.55000000000000004">
      <c r="B214" s="948">
        <f t="shared" si="54"/>
        <v>2975</v>
      </c>
      <c r="C214" s="949"/>
      <c r="D214" s="973"/>
      <c r="E214" s="943"/>
      <c r="F214" s="950" t="s">
        <v>3209</v>
      </c>
      <c r="G214" s="951"/>
      <c r="H214" s="952">
        <v>45582</v>
      </c>
      <c r="I214" s="953"/>
      <c r="J214" s="102" t="s">
        <v>67</v>
      </c>
      <c r="K214" s="76" t="s">
        <v>68</v>
      </c>
      <c r="L214" s="64" t="s">
        <v>3401</v>
      </c>
      <c r="M214" s="65">
        <v>1.43</v>
      </c>
      <c r="N214" s="66">
        <v>1.4</v>
      </c>
    </row>
    <row r="215" spans="2:15" ht="22.75" customHeight="1" x14ac:dyDescent="0.55000000000000004">
      <c r="B215" s="948">
        <f t="shared" si="54"/>
        <v>2974</v>
      </c>
      <c r="C215" s="949"/>
      <c r="D215" s="973"/>
      <c r="E215" s="943"/>
      <c r="F215" s="950" t="s">
        <v>150</v>
      </c>
      <c r="G215" s="951"/>
      <c r="H215" s="952">
        <v>45582</v>
      </c>
      <c r="I215" s="953"/>
      <c r="J215" s="76" t="s">
        <v>67</v>
      </c>
      <c r="K215" s="76" t="s">
        <v>130</v>
      </c>
      <c r="L215" s="103" t="s">
        <v>2856</v>
      </c>
      <c r="M215" s="104">
        <v>1.7</v>
      </c>
      <c r="N215" s="105">
        <v>1.7</v>
      </c>
    </row>
    <row r="216" spans="2:15" ht="22.75" customHeight="1" x14ac:dyDescent="0.55000000000000004">
      <c r="B216" s="928">
        <f t="shared" si="54"/>
        <v>2973</v>
      </c>
      <c r="C216" s="929"/>
      <c r="D216" s="1002"/>
      <c r="E216" s="923"/>
      <c r="F216" s="990" t="s">
        <v>311</v>
      </c>
      <c r="G216" s="991"/>
      <c r="H216" s="956">
        <v>45582</v>
      </c>
      <c r="I216" s="957"/>
      <c r="J216" s="51" t="s">
        <v>67</v>
      </c>
      <c r="K216" s="51" t="s">
        <v>130</v>
      </c>
      <c r="L216" s="106" t="s">
        <v>3399</v>
      </c>
      <c r="M216" s="107">
        <v>1.4</v>
      </c>
      <c r="N216" s="108">
        <v>1.4</v>
      </c>
    </row>
    <row r="217" spans="2:15" ht="22.4" customHeight="1" x14ac:dyDescent="0.55000000000000004">
      <c r="B217" s="918">
        <f t="shared" ref="B217:B220" si="55">1+B218</f>
        <v>2972</v>
      </c>
      <c r="C217" s="919"/>
      <c r="D217" s="920" t="s">
        <v>3396</v>
      </c>
      <c r="E217" s="921"/>
      <c r="F217" s="992" t="s">
        <v>623</v>
      </c>
      <c r="G217" s="993"/>
      <c r="H217" s="946">
        <v>45581</v>
      </c>
      <c r="I217" s="947"/>
      <c r="J217" s="31" t="s">
        <v>67</v>
      </c>
      <c r="K217" s="31" t="s">
        <v>130</v>
      </c>
      <c r="L217" s="96" t="s">
        <v>2882</v>
      </c>
      <c r="M217" s="96">
        <v>4.9400000000000004</v>
      </c>
      <c r="N217" s="97">
        <v>4.9000000000000004</v>
      </c>
      <c r="O217" s="30"/>
    </row>
    <row r="218" spans="2:15" ht="22.4" customHeight="1" x14ac:dyDescent="0.55000000000000004">
      <c r="B218" s="928">
        <f t="shared" si="55"/>
        <v>2971</v>
      </c>
      <c r="C218" s="929"/>
      <c r="D218" s="922"/>
      <c r="E218" s="923"/>
      <c r="F218" s="999" t="s">
        <v>1758</v>
      </c>
      <c r="G218" s="1000"/>
      <c r="H218" s="960">
        <v>45581</v>
      </c>
      <c r="I218" s="964"/>
      <c r="J218" s="51" t="s">
        <v>67</v>
      </c>
      <c r="K218" s="37" t="s">
        <v>68</v>
      </c>
      <c r="L218" s="109" t="s">
        <v>268</v>
      </c>
      <c r="M218" s="110">
        <v>0.78200000000000003</v>
      </c>
      <c r="N218" s="111">
        <v>0.78</v>
      </c>
      <c r="O218" s="30"/>
    </row>
    <row r="219" spans="2:15" ht="22.4" customHeight="1" x14ac:dyDescent="0.55000000000000004">
      <c r="B219" s="918">
        <f t="shared" si="55"/>
        <v>2970</v>
      </c>
      <c r="C219" s="919"/>
      <c r="D219" s="920" t="s">
        <v>3395</v>
      </c>
      <c r="E219" s="921"/>
      <c r="F219" s="992" t="s">
        <v>311</v>
      </c>
      <c r="G219" s="993"/>
      <c r="H219" s="946">
        <v>45575</v>
      </c>
      <c r="I219" s="947"/>
      <c r="J219" s="31" t="s">
        <v>67</v>
      </c>
      <c r="K219" s="31" t="s">
        <v>68</v>
      </c>
      <c r="L219" s="96" t="s">
        <v>3291</v>
      </c>
      <c r="M219" s="96">
        <v>1.0900000000000001</v>
      </c>
      <c r="N219" s="97">
        <v>1.1000000000000001</v>
      </c>
      <c r="O219" s="30"/>
    </row>
    <row r="220" spans="2:15" ht="22.4" customHeight="1" x14ac:dyDescent="0.55000000000000004">
      <c r="B220" s="928">
        <f t="shared" si="55"/>
        <v>2969</v>
      </c>
      <c r="C220" s="929"/>
      <c r="D220" s="922"/>
      <c r="E220" s="923"/>
      <c r="F220" s="999" t="s">
        <v>1465</v>
      </c>
      <c r="G220" s="1000"/>
      <c r="H220" s="960">
        <v>45580</v>
      </c>
      <c r="I220" s="964"/>
      <c r="J220" s="51" t="s">
        <v>67</v>
      </c>
      <c r="K220" s="37" t="s">
        <v>68</v>
      </c>
      <c r="L220" s="109" t="s">
        <v>239</v>
      </c>
      <c r="M220" s="112">
        <v>1.34</v>
      </c>
      <c r="N220" s="113">
        <v>1.3</v>
      </c>
      <c r="O220" s="30"/>
    </row>
    <row r="221" spans="2:15" ht="22.4" customHeight="1" x14ac:dyDescent="0.55000000000000004">
      <c r="B221" s="994">
        <f t="shared" ref="B221:B224" si="56">1+B222</f>
        <v>2968</v>
      </c>
      <c r="C221" s="937"/>
      <c r="D221" s="936" t="s">
        <v>3392</v>
      </c>
      <c r="E221" s="937"/>
      <c r="F221" s="995" t="s">
        <v>627</v>
      </c>
      <c r="G221" s="996"/>
      <c r="H221" s="997">
        <v>45575</v>
      </c>
      <c r="I221" s="998"/>
      <c r="J221" s="55" t="s">
        <v>67</v>
      </c>
      <c r="K221" s="55" t="s">
        <v>68</v>
      </c>
      <c r="L221" s="94" t="s">
        <v>3394</v>
      </c>
      <c r="M221" s="94">
        <v>3.04</v>
      </c>
      <c r="N221" s="95">
        <v>3</v>
      </c>
      <c r="O221" s="30"/>
    </row>
    <row r="222" spans="2:15" ht="22.4" customHeight="1" x14ac:dyDescent="0.55000000000000004">
      <c r="B222" s="994">
        <f t="shared" si="56"/>
        <v>2967</v>
      </c>
      <c r="C222" s="937"/>
      <c r="D222" s="936" t="s">
        <v>3391</v>
      </c>
      <c r="E222" s="937"/>
      <c r="F222" s="995" t="s">
        <v>377</v>
      </c>
      <c r="G222" s="996"/>
      <c r="H222" s="997">
        <v>45574</v>
      </c>
      <c r="I222" s="998"/>
      <c r="J222" s="55" t="s">
        <v>67</v>
      </c>
      <c r="K222" s="55" t="s">
        <v>68</v>
      </c>
      <c r="L222" s="94" t="s">
        <v>337</v>
      </c>
      <c r="M222" s="94">
        <v>1.76</v>
      </c>
      <c r="N222" s="95">
        <v>1.8</v>
      </c>
      <c r="O222" s="30"/>
    </row>
    <row r="223" spans="2:15" ht="22.4" customHeight="1" x14ac:dyDescent="0.55000000000000004">
      <c r="B223" s="994">
        <f t="shared" si="56"/>
        <v>2966</v>
      </c>
      <c r="C223" s="937"/>
      <c r="D223" s="936" t="s">
        <v>3390</v>
      </c>
      <c r="E223" s="937"/>
      <c r="F223" s="995" t="s">
        <v>2900</v>
      </c>
      <c r="G223" s="996"/>
      <c r="H223" s="997">
        <v>45572</v>
      </c>
      <c r="I223" s="998"/>
      <c r="J223" s="55" t="s">
        <v>67</v>
      </c>
      <c r="K223" s="55" t="s">
        <v>130</v>
      </c>
      <c r="L223" s="94" t="s">
        <v>2901</v>
      </c>
      <c r="M223" s="94" t="s">
        <v>2838</v>
      </c>
      <c r="N223" s="95" t="s">
        <v>2774</v>
      </c>
      <c r="O223" s="30"/>
    </row>
    <row r="224" spans="2:15" ht="22.4" customHeight="1" x14ac:dyDescent="0.55000000000000004">
      <c r="B224" s="994">
        <f t="shared" si="56"/>
        <v>2965</v>
      </c>
      <c r="C224" s="937"/>
      <c r="D224" s="936" t="s">
        <v>3385</v>
      </c>
      <c r="E224" s="937"/>
      <c r="F224" s="995" t="s">
        <v>1049</v>
      </c>
      <c r="G224" s="996"/>
      <c r="H224" s="997">
        <v>45568</v>
      </c>
      <c r="I224" s="998"/>
      <c r="J224" s="55" t="s">
        <v>67</v>
      </c>
      <c r="K224" s="55" t="s">
        <v>68</v>
      </c>
      <c r="L224" s="94" t="s">
        <v>3387</v>
      </c>
      <c r="M224" s="94" t="s">
        <v>3021</v>
      </c>
      <c r="N224" s="95" t="s">
        <v>3389</v>
      </c>
      <c r="O224" s="30"/>
    </row>
    <row r="225" spans="2:15" ht="22.75" customHeight="1" x14ac:dyDescent="0.55000000000000004">
      <c r="B225" s="918">
        <f t="shared" ref="B225:B227" si="57">1+B226</f>
        <v>2964</v>
      </c>
      <c r="C225" s="919"/>
      <c r="D225" s="920" t="s">
        <v>3378</v>
      </c>
      <c r="E225" s="921"/>
      <c r="F225" s="944" t="s">
        <v>70</v>
      </c>
      <c r="G225" s="945"/>
      <c r="H225" s="946">
        <v>45567</v>
      </c>
      <c r="I225" s="947"/>
      <c r="J225" s="31" t="s">
        <v>67</v>
      </c>
      <c r="K225" s="31" t="s">
        <v>68</v>
      </c>
      <c r="L225" s="61" t="s">
        <v>3107</v>
      </c>
      <c r="M225" s="62">
        <v>3.26</v>
      </c>
      <c r="N225" s="63">
        <v>3.3</v>
      </c>
    </row>
    <row r="226" spans="2:15" ht="22.75" customHeight="1" x14ac:dyDescent="0.55000000000000004">
      <c r="B226" s="948">
        <f t="shared" si="57"/>
        <v>2963</v>
      </c>
      <c r="C226" s="949"/>
      <c r="D226" s="942"/>
      <c r="E226" s="943"/>
      <c r="F226" s="950" t="s">
        <v>3379</v>
      </c>
      <c r="G226" s="951"/>
      <c r="H226" s="952">
        <v>45567</v>
      </c>
      <c r="I226" s="953"/>
      <c r="J226" s="76" t="s">
        <v>67</v>
      </c>
      <c r="K226" s="76" t="s">
        <v>68</v>
      </c>
      <c r="L226" s="64" t="s">
        <v>3381</v>
      </c>
      <c r="M226" s="65" t="s">
        <v>2757</v>
      </c>
      <c r="N226" s="66" t="s">
        <v>3383</v>
      </c>
    </row>
    <row r="227" spans="2:15" ht="22.75" customHeight="1" x14ac:dyDescent="0.55000000000000004">
      <c r="B227" s="928">
        <f t="shared" si="57"/>
        <v>2962</v>
      </c>
      <c r="C227" s="929"/>
      <c r="D227" s="922"/>
      <c r="E227" s="923"/>
      <c r="F227" s="990" t="s">
        <v>3379</v>
      </c>
      <c r="G227" s="991"/>
      <c r="H227" s="956">
        <v>45567</v>
      </c>
      <c r="I227" s="957"/>
      <c r="J227" s="51" t="s">
        <v>67</v>
      </c>
      <c r="K227" s="37" t="s">
        <v>2790</v>
      </c>
      <c r="L227" s="64" t="s">
        <v>3384</v>
      </c>
      <c r="M227" s="65" t="s">
        <v>3029</v>
      </c>
      <c r="N227" s="66" t="s">
        <v>3109</v>
      </c>
    </row>
    <row r="228" spans="2:15" ht="22.4" customHeight="1" x14ac:dyDescent="0.55000000000000004">
      <c r="B228" s="994">
        <f t="shared" ref="B228:B232" si="58">1+B229</f>
        <v>2961</v>
      </c>
      <c r="C228" s="937"/>
      <c r="D228" s="936" t="s">
        <v>3376</v>
      </c>
      <c r="E228" s="937"/>
      <c r="F228" s="995" t="s">
        <v>70</v>
      </c>
      <c r="G228" s="996"/>
      <c r="H228" s="997">
        <v>45559</v>
      </c>
      <c r="I228" s="998"/>
      <c r="J228" s="55" t="s">
        <v>67</v>
      </c>
      <c r="K228" s="55" t="s">
        <v>68</v>
      </c>
      <c r="L228" s="94" t="s">
        <v>3377</v>
      </c>
      <c r="M228" s="94">
        <v>2.38</v>
      </c>
      <c r="N228" s="95">
        <v>2.4</v>
      </c>
      <c r="O228" s="30"/>
    </row>
    <row r="229" spans="2:15" ht="22.4" customHeight="1" x14ac:dyDescent="0.55000000000000004">
      <c r="B229" s="994">
        <f t="shared" si="58"/>
        <v>2960</v>
      </c>
      <c r="C229" s="937"/>
      <c r="D229" s="936" t="s">
        <v>3375</v>
      </c>
      <c r="E229" s="937"/>
      <c r="F229" s="995" t="s">
        <v>247</v>
      </c>
      <c r="G229" s="996"/>
      <c r="H229" s="997">
        <v>45547</v>
      </c>
      <c r="I229" s="998"/>
      <c r="J229" s="55" t="s">
        <v>67</v>
      </c>
      <c r="K229" s="55" t="s">
        <v>68</v>
      </c>
      <c r="L229" s="94" t="s">
        <v>2777</v>
      </c>
      <c r="M229" s="94">
        <v>5.61</v>
      </c>
      <c r="N229" s="95">
        <v>5.6</v>
      </c>
      <c r="O229" s="30"/>
    </row>
    <row r="230" spans="2:15" ht="22.4" customHeight="1" x14ac:dyDescent="0.55000000000000004">
      <c r="B230" s="994">
        <f t="shared" si="58"/>
        <v>2959</v>
      </c>
      <c r="C230" s="937"/>
      <c r="D230" s="936" t="s">
        <v>3373</v>
      </c>
      <c r="E230" s="937"/>
      <c r="F230" s="995" t="s">
        <v>247</v>
      </c>
      <c r="G230" s="996"/>
      <c r="H230" s="997">
        <v>45481</v>
      </c>
      <c r="I230" s="998"/>
      <c r="J230" s="55" t="s">
        <v>67</v>
      </c>
      <c r="K230" s="55" t="s">
        <v>68</v>
      </c>
      <c r="L230" s="94" t="s">
        <v>3365</v>
      </c>
      <c r="M230" s="94" t="s">
        <v>2343</v>
      </c>
      <c r="N230" s="95" t="s">
        <v>3374</v>
      </c>
      <c r="O230" s="30"/>
    </row>
    <row r="231" spans="2:15" ht="22.4" customHeight="1" x14ac:dyDescent="0.55000000000000004">
      <c r="B231" s="994">
        <f t="shared" si="58"/>
        <v>2958</v>
      </c>
      <c r="C231" s="937"/>
      <c r="D231" s="936" t="s">
        <v>3371</v>
      </c>
      <c r="E231" s="937"/>
      <c r="F231" s="995" t="s">
        <v>3308</v>
      </c>
      <c r="G231" s="996"/>
      <c r="H231" s="997">
        <v>45463</v>
      </c>
      <c r="I231" s="998"/>
      <c r="J231" s="55" t="s">
        <v>3061</v>
      </c>
      <c r="K231" s="55"/>
      <c r="L231" s="94" t="s">
        <v>3372</v>
      </c>
      <c r="M231" s="94">
        <v>1.97</v>
      </c>
      <c r="N231" s="95">
        <v>2</v>
      </c>
      <c r="O231" s="30"/>
    </row>
    <row r="232" spans="2:15" ht="22.4" customHeight="1" x14ac:dyDescent="0.55000000000000004">
      <c r="B232" s="994">
        <f t="shared" si="58"/>
        <v>2957</v>
      </c>
      <c r="C232" s="937"/>
      <c r="D232" s="936" t="s">
        <v>3369</v>
      </c>
      <c r="E232" s="937"/>
      <c r="F232" s="995" t="s">
        <v>3346</v>
      </c>
      <c r="G232" s="996"/>
      <c r="H232" s="997">
        <v>45462</v>
      </c>
      <c r="I232" s="998"/>
      <c r="J232" s="55" t="s">
        <v>3061</v>
      </c>
      <c r="K232" s="55"/>
      <c r="L232" s="94" t="s">
        <v>3370</v>
      </c>
      <c r="M232" s="114">
        <v>0.82199999999999995</v>
      </c>
      <c r="N232" s="115">
        <v>0.82</v>
      </c>
      <c r="O232" s="30"/>
    </row>
    <row r="233" spans="2:15" ht="22.75" customHeight="1" x14ac:dyDescent="0.55000000000000004">
      <c r="B233" s="918">
        <f t="shared" ref="B233:B235" si="59">1+B234</f>
        <v>2956</v>
      </c>
      <c r="C233" s="919"/>
      <c r="D233" s="920" t="s">
        <v>3366</v>
      </c>
      <c r="E233" s="921"/>
      <c r="F233" s="944" t="s">
        <v>247</v>
      </c>
      <c r="G233" s="945"/>
      <c r="H233" s="946">
        <v>45455</v>
      </c>
      <c r="I233" s="947"/>
      <c r="J233" s="31" t="s">
        <v>67</v>
      </c>
      <c r="K233" s="31" t="s">
        <v>68</v>
      </c>
      <c r="L233" s="61" t="s">
        <v>148</v>
      </c>
      <c r="M233" s="62">
        <v>1.04</v>
      </c>
      <c r="N233" s="63">
        <v>1</v>
      </c>
    </row>
    <row r="234" spans="2:15" ht="22.75" customHeight="1" x14ac:dyDescent="0.55000000000000004">
      <c r="B234" s="948">
        <f t="shared" si="59"/>
        <v>2955</v>
      </c>
      <c r="C234" s="949"/>
      <c r="D234" s="942"/>
      <c r="E234" s="943"/>
      <c r="F234" s="950" t="s">
        <v>3224</v>
      </c>
      <c r="G234" s="951"/>
      <c r="H234" s="952">
        <v>45455</v>
      </c>
      <c r="I234" s="953"/>
      <c r="J234" s="76" t="s">
        <v>67</v>
      </c>
      <c r="K234" s="76" t="s">
        <v>68</v>
      </c>
      <c r="L234" s="64" t="s">
        <v>3368</v>
      </c>
      <c r="M234" s="65">
        <v>2.23</v>
      </c>
      <c r="N234" s="66">
        <v>2.2000000000000002</v>
      </c>
    </row>
    <row r="235" spans="2:15" ht="22.75" customHeight="1" x14ac:dyDescent="0.55000000000000004">
      <c r="B235" s="928">
        <f t="shared" si="59"/>
        <v>2954</v>
      </c>
      <c r="C235" s="929"/>
      <c r="D235" s="922"/>
      <c r="E235" s="923"/>
      <c r="F235" s="990" t="s">
        <v>3308</v>
      </c>
      <c r="G235" s="991"/>
      <c r="H235" s="956">
        <v>45455</v>
      </c>
      <c r="I235" s="957"/>
      <c r="J235" s="51" t="s">
        <v>55</v>
      </c>
      <c r="K235" s="37"/>
      <c r="L235" s="64" t="s">
        <v>243</v>
      </c>
      <c r="M235" s="65">
        <v>1.76</v>
      </c>
      <c r="N235" s="66">
        <v>1.8</v>
      </c>
    </row>
    <row r="236" spans="2:15" ht="22.4" customHeight="1" x14ac:dyDescent="0.55000000000000004">
      <c r="B236" s="994">
        <f t="shared" ref="B236" si="60">1+B237</f>
        <v>2953</v>
      </c>
      <c r="C236" s="937"/>
      <c r="D236" s="936" t="s">
        <v>3364</v>
      </c>
      <c r="E236" s="937"/>
      <c r="F236" s="995" t="s">
        <v>3346</v>
      </c>
      <c r="G236" s="996"/>
      <c r="H236" s="997">
        <v>45454</v>
      </c>
      <c r="I236" s="998"/>
      <c r="J236" s="55" t="s">
        <v>3061</v>
      </c>
      <c r="K236" s="55"/>
      <c r="L236" s="94" t="s">
        <v>3365</v>
      </c>
      <c r="M236" s="114">
        <v>0.81200000000000006</v>
      </c>
      <c r="N236" s="115">
        <v>0.81</v>
      </c>
      <c r="O236" s="30"/>
    </row>
    <row r="237" spans="2:15" ht="22.4" customHeight="1" x14ac:dyDescent="0.55000000000000004">
      <c r="B237" s="918">
        <f t="shared" ref="B237:B238" si="61">1+B238</f>
        <v>2952</v>
      </c>
      <c r="C237" s="919"/>
      <c r="D237" s="920" t="s">
        <v>3363</v>
      </c>
      <c r="E237" s="921"/>
      <c r="F237" s="992" t="s">
        <v>3308</v>
      </c>
      <c r="G237" s="993"/>
      <c r="H237" s="946">
        <v>45448</v>
      </c>
      <c r="I237" s="947"/>
      <c r="J237" s="31" t="s">
        <v>61</v>
      </c>
      <c r="K237" s="31"/>
      <c r="L237" s="96" t="s">
        <v>460</v>
      </c>
      <c r="M237" s="96">
        <v>3.82</v>
      </c>
      <c r="N237" s="97">
        <v>3.8</v>
      </c>
      <c r="O237" s="30"/>
    </row>
    <row r="238" spans="2:15" ht="22.4" customHeight="1" x14ac:dyDescent="0.55000000000000004">
      <c r="B238" s="928">
        <f t="shared" si="61"/>
        <v>2951</v>
      </c>
      <c r="C238" s="929"/>
      <c r="D238" s="922"/>
      <c r="E238" s="923"/>
      <c r="F238" s="999" t="s">
        <v>449</v>
      </c>
      <c r="G238" s="1000"/>
      <c r="H238" s="960">
        <v>45448</v>
      </c>
      <c r="I238" s="964"/>
      <c r="J238" s="51" t="s">
        <v>55</v>
      </c>
      <c r="K238" s="37"/>
      <c r="L238" s="109" t="s">
        <v>337</v>
      </c>
      <c r="M238" s="112">
        <v>2.79</v>
      </c>
      <c r="N238" s="113">
        <v>2.8</v>
      </c>
      <c r="O238" s="30"/>
    </row>
    <row r="239" spans="2:15" ht="22.4" customHeight="1" x14ac:dyDescent="0.55000000000000004">
      <c r="B239" s="994">
        <f t="shared" ref="B239:B242" si="62">1+B240</f>
        <v>2950</v>
      </c>
      <c r="C239" s="937"/>
      <c r="D239" s="936" t="s">
        <v>3362</v>
      </c>
      <c r="E239" s="937"/>
      <c r="F239" s="995" t="s">
        <v>3346</v>
      </c>
      <c r="G239" s="996"/>
      <c r="H239" s="997">
        <v>45447</v>
      </c>
      <c r="I239" s="998"/>
      <c r="J239" s="55" t="s">
        <v>3061</v>
      </c>
      <c r="K239" s="55"/>
      <c r="L239" s="94" t="s">
        <v>3147</v>
      </c>
      <c r="M239" s="114">
        <v>0.86</v>
      </c>
      <c r="N239" s="115">
        <v>0.86</v>
      </c>
      <c r="O239" s="30"/>
    </row>
    <row r="240" spans="2:15" ht="22.4" customHeight="1" x14ac:dyDescent="0.55000000000000004">
      <c r="B240" s="994">
        <f t="shared" si="62"/>
        <v>2949</v>
      </c>
      <c r="C240" s="937"/>
      <c r="D240" s="936" t="s">
        <v>3361</v>
      </c>
      <c r="E240" s="937"/>
      <c r="F240" s="995" t="s">
        <v>3002</v>
      </c>
      <c r="G240" s="996"/>
      <c r="H240" s="997">
        <v>45441</v>
      </c>
      <c r="I240" s="998"/>
      <c r="J240" s="55" t="s">
        <v>3061</v>
      </c>
      <c r="K240" s="55"/>
      <c r="L240" s="94" t="s">
        <v>1149</v>
      </c>
      <c r="M240" s="94">
        <v>2.74</v>
      </c>
      <c r="N240" s="95">
        <v>2.7</v>
      </c>
      <c r="O240" s="30"/>
    </row>
    <row r="241" spans="2:15" ht="22.4" customHeight="1" x14ac:dyDescent="0.55000000000000004">
      <c r="B241" s="994">
        <f t="shared" si="62"/>
        <v>2948</v>
      </c>
      <c r="C241" s="937"/>
      <c r="D241" s="936" t="s">
        <v>3360</v>
      </c>
      <c r="E241" s="937"/>
      <c r="F241" s="995" t="s">
        <v>3308</v>
      </c>
      <c r="G241" s="996"/>
      <c r="H241" s="997">
        <v>45440</v>
      </c>
      <c r="I241" s="998"/>
      <c r="J241" s="55" t="s">
        <v>3061</v>
      </c>
      <c r="K241" s="55"/>
      <c r="L241" s="94" t="s">
        <v>424</v>
      </c>
      <c r="M241" s="114">
        <v>0.8</v>
      </c>
      <c r="N241" s="115">
        <v>0.8</v>
      </c>
      <c r="O241" s="30"/>
    </row>
    <row r="242" spans="2:15" ht="22.4" customHeight="1" x14ac:dyDescent="0.55000000000000004">
      <c r="B242" s="994">
        <f t="shared" si="62"/>
        <v>2947</v>
      </c>
      <c r="C242" s="937"/>
      <c r="D242" s="936" t="s">
        <v>3358</v>
      </c>
      <c r="E242" s="937"/>
      <c r="F242" s="995" t="s">
        <v>3346</v>
      </c>
      <c r="G242" s="996"/>
      <c r="H242" s="997">
        <v>45439</v>
      </c>
      <c r="I242" s="998"/>
      <c r="J242" s="55" t="s">
        <v>3061</v>
      </c>
      <c r="K242" s="55"/>
      <c r="L242" s="94" t="s">
        <v>3359</v>
      </c>
      <c r="M242" s="114">
        <v>0.85599999999999998</v>
      </c>
      <c r="N242" s="115">
        <v>0.86</v>
      </c>
      <c r="O242" s="30"/>
    </row>
    <row r="243" spans="2:15" ht="22.4" customHeight="1" x14ac:dyDescent="0.55000000000000004">
      <c r="B243" s="918">
        <f t="shared" ref="B243:B244" si="63">1+B244</f>
        <v>2946</v>
      </c>
      <c r="C243" s="919"/>
      <c r="D243" s="920" t="s">
        <v>3354</v>
      </c>
      <c r="E243" s="921"/>
      <c r="F243" s="992" t="s">
        <v>3338</v>
      </c>
      <c r="G243" s="993"/>
      <c r="H243" s="946">
        <v>45432</v>
      </c>
      <c r="I243" s="947"/>
      <c r="J243" s="31" t="s">
        <v>61</v>
      </c>
      <c r="K243" s="31"/>
      <c r="L243" s="96" t="s">
        <v>3274</v>
      </c>
      <c r="M243" s="96" t="s">
        <v>3357</v>
      </c>
      <c r="N243" s="97" t="s">
        <v>402</v>
      </c>
      <c r="O243" s="30"/>
    </row>
    <row r="244" spans="2:15" ht="22.4" customHeight="1" x14ac:dyDescent="0.55000000000000004">
      <c r="B244" s="928">
        <f t="shared" si="63"/>
        <v>2945</v>
      </c>
      <c r="C244" s="929"/>
      <c r="D244" s="922"/>
      <c r="E244" s="923"/>
      <c r="F244" s="999" t="s">
        <v>3355</v>
      </c>
      <c r="G244" s="1000"/>
      <c r="H244" s="960">
        <v>45432</v>
      </c>
      <c r="I244" s="964"/>
      <c r="J244" s="51" t="s">
        <v>55</v>
      </c>
      <c r="K244" s="37"/>
      <c r="L244" s="109" t="s">
        <v>3356</v>
      </c>
      <c r="M244" s="112" t="s">
        <v>3316</v>
      </c>
      <c r="N244" s="113" t="s">
        <v>3129</v>
      </c>
      <c r="O244" s="30"/>
    </row>
    <row r="245" spans="2:15" ht="22.4" customHeight="1" x14ac:dyDescent="0.55000000000000004">
      <c r="B245" s="994">
        <f t="shared" ref="B245:B248" si="64">1+B246</f>
        <v>2944</v>
      </c>
      <c r="C245" s="937"/>
      <c r="D245" s="936" t="s">
        <v>3352</v>
      </c>
      <c r="E245" s="937"/>
      <c r="F245" s="995" t="s">
        <v>3224</v>
      </c>
      <c r="G245" s="996"/>
      <c r="H245" s="997">
        <v>45427</v>
      </c>
      <c r="I245" s="998"/>
      <c r="J245" s="55" t="s">
        <v>67</v>
      </c>
      <c r="K245" s="55" t="s">
        <v>68</v>
      </c>
      <c r="L245" s="94" t="s">
        <v>3353</v>
      </c>
      <c r="M245" s="94">
        <v>1.58</v>
      </c>
      <c r="N245" s="95">
        <v>1.6</v>
      </c>
      <c r="O245" s="30"/>
    </row>
    <row r="246" spans="2:15" ht="22.4" customHeight="1" x14ac:dyDescent="0.55000000000000004">
      <c r="B246" s="994">
        <f t="shared" si="64"/>
        <v>2943</v>
      </c>
      <c r="C246" s="937"/>
      <c r="D246" s="936" t="s">
        <v>3345</v>
      </c>
      <c r="E246" s="937"/>
      <c r="F246" s="995" t="s">
        <v>3346</v>
      </c>
      <c r="G246" s="996"/>
      <c r="H246" s="997">
        <v>45426</v>
      </c>
      <c r="I246" s="998"/>
      <c r="J246" s="55" t="s">
        <v>3347</v>
      </c>
      <c r="K246" s="55"/>
      <c r="L246" s="94" t="s">
        <v>3348</v>
      </c>
      <c r="M246" s="94" t="s">
        <v>3350</v>
      </c>
      <c r="N246" s="95" t="s">
        <v>3351</v>
      </c>
      <c r="O246" s="30"/>
    </row>
    <row r="247" spans="2:15" ht="22.4" customHeight="1" x14ac:dyDescent="0.55000000000000004">
      <c r="B247" s="994">
        <f t="shared" si="64"/>
        <v>2942</v>
      </c>
      <c r="C247" s="937"/>
      <c r="D247" s="936" t="s">
        <v>3342</v>
      </c>
      <c r="E247" s="937"/>
      <c r="F247" s="995" t="s">
        <v>3209</v>
      </c>
      <c r="G247" s="996"/>
      <c r="H247" s="997">
        <v>45425</v>
      </c>
      <c r="I247" s="998"/>
      <c r="J247" s="55" t="s">
        <v>67</v>
      </c>
      <c r="K247" s="55" t="s">
        <v>68</v>
      </c>
      <c r="L247" s="94" t="s">
        <v>3343</v>
      </c>
      <c r="M247" s="94" t="s">
        <v>3344</v>
      </c>
      <c r="N247" s="95" t="s">
        <v>269</v>
      </c>
      <c r="O247" s="30"/>
    </row>
    <row r="248" spans="2:15" ht="22.4" customHeight="1" x14ac:dyDescent="0.55000000000000004">
      <c r="B248" s="994">
        <f t="shared" si="64"/>
        <v>2941</v>
      </c>
      <c r="C248" s="937"/>
      <c r="D248" s="936" t="s">
        <v>3341</v>
      </c>
      <c r="E248" s="937"/>
      <c r="F248" s="995" t="s">
        <v>3308</v>
      </c>
      <c r="G248" s="996"/>
      <c r="H248" s="997">
        <v>45420</v>
      </c>
      <c r="I248" s="998"/>
      <c r="J248" s="55" t="s">
        <v>61</v>
      </c>
      <c r="K248" s="55"/>
      <c r="L248" s="94" t="s">
        <v>85</v>
      </c>
      <c r="M248" s="94">
        <v>4.07</v>
      </c>
      <c r="N248" s="95">
        <v>4.0999999999999996</v>
      </c>
      <c r="O248" s="30"/>
    </row>
    <row r="249" spans="2:15" ht="22.4" customHeight="1" x14ac:dyDescent="0.55000000000000004">
      <c r="B249" s="918">
        <f t="shared" ref="B249:B252" si="65">1+B250</f>
        <v>2940</v>
      </c>
      <c r="C249" s="919"/>
      <c r="D249" s="920" t="s">
        <v>3337</v>
      </c>
      <c r="E249" s="921"/>
      <c r="F249" s="992" t="s">
        <v>3338</v>
      </c>
      <c r="G249" s="993"/>
      <c r="H249" s="946">
        <v>45419</v>
      </c>
      <c r="I249" s="947"/>
      <c r="J249" s="31" t="s">
        <v>61</v>
      </c>
      <c r="K249" s="31"/>
      <c r="L249" s="96" t="s">
        <v>3340</v>
      </c>
      <c r="M249" s="96">
        <v>1.1100000000000001</v>
      </c>
      <c r="N249" s="97">
        <v>1.1000000000000001</v>
      </c>
      <c r="O249" s="30"/>
    </row>
    <row r="250" spans="2:15" ht="22.4" customHeight="1" x14ac:dyDescent="0.55000000000000004">
      <c r="B250" s="928">
        <f t="shared" si="65"/>
        <v>2939</v>
      </c>
      <c r="C250" s="929"/>
      <c r="D250" s="922"/>
      <c r="E250" s="923"/>
      <c r="F250" s="999" t="s">
        <v>110</v>
      </c>
      <c r="G250" s="1000"/>
      <c r="H250" s="960">
        <v>45419</v>
      </c>
      <c r="I250" s="964"/>
      <c r="J250" s="51" t="s">
        <v>55</v>
      </c>
      <c r="K250" s="37"/>
      <c r="L250" s="109" t="s">
        <v>3339</v>
      </c>
      <c r="M250" s="112">
        <v>5.7</v>
      </c>
      <c r="N250" s="113">
        <v>5.7</v>
      </c>
      <c r="O250" s="30"/>
    </row>
    <row r="251" spans="2:15" ht="22.4" customHeight="1" x14ac:dyDescent="0.55000000000000004">
      <c r="B251" s="918">
        <f t="shared" si="65"/>
        <v>2938</v>
      </c>
      <c r="C251" s="919"/>
      <c r="D251" s="920" t="s">
        <v>3336</v>
      </c>
      <c r="E251" s="921"/>
      <c r="F251" s="992" t="s">
        <v>3000</v>
      </c>
      <c r="G251" s="993"/>
      <c r="H251" s="946">
        <v>45412</v>
      </c>
      <c r="I251" s="947"/>
      <c r="J251" s="31" t="s">
        <v>61</v>
      </c>
      <c r="K251" s="31"/>
      <c r="L251" s="96" t="s">
        <v>869</v>
      </c>
      <c r="M251" s="96">
        <v>2.61</v>
      </c>
      <c r="N251" s="97">
        <v>2.6</v>
      </c>
      <c r="O251" s="30"/>
    </row>
    <row r="252" spans="2:15" ht="22.4" customHeight="1" x14ac:dyDescent="0.55000000000000004">
      <c r="B252" s="928">
        <f t="shared" si="65"/>
        <v>2937</v>
      </c>
      <c r="C252" s="929"/>
      <c r="D252" s="922"/>
      <c r="E252" s="923"/>
      <c r="F252" s="999" t="s">
        <v>163</v>
      </c>
      <c r="G252" s="1000"/>
      <c r="H252" s="960">
        <v>45412</v>
      </c>
      <c r="I252" s="964"/>
      <c r="J252" s="51" t="s">
        <v>55</v>
      </c>
      <c r="K252" s="37"/>
      <c r="L252" s="109" t="s">
        <v>2634</v>
      </c>
      <c r="M252" s="112">
        <v>3.21</v>
      </c>
      <c r="N252" s="113">
        <v>3.2</v>
      </c>
      <c r="O252" s="30"/>
    </row>
    <row r="253" spans="2:15" ht="22.75" customHeight="1" x14ac:dyDescent="0.55000000000000004">
      <c r="B253" s="918">
        <f t="shared" ref="B253:B256" si="66">1+B254</f>
        <v>2936</v>
      </c>
      <c r="C253" s="919"/>
      <c r="D253" s="1001" t="s">
        <v>3332</v>
      </c>
      <c r="E253" s="921"/>
      <c r="F253" s="944" t="s">
        <v>54</v>
      </c>
      <c r="G253" s="945"/>
      <c r="H253" s="946">
        <v>45406</v>
      </c>
      <c r="I253" s="947"/>
      <c r="J253" s="31" t="s">
        <v>55</v>
      </c>
      <c r="K253" s="31"/>
      <c r="L253" s="61" t="s">
        <v>234</v>
      </c>
      <c r="M253" s="62">
        <v>2.48</v>
      </c>
      <c r="N253" s="63">
        <v>2.5</v>
      </c>
    </row>
    <row r="254" spans="2:15" ht="22.75" customHeight="1" x14ac:dyDescent="0.55000000000000004">
      <c r="B254" s="948">
        <f t="shared" si="66"/>
        <v>2935</v>
      </c>
      <c r="C254" s="949"/>
      <c r="D254" s="973"/>
      <c r="E254" s="943"/>
      <c r="F254" s="950" t="s">
        <v>3000</v>
      </c>
      <c r="G254" s="951"/>
      <c r="H254" s="952">
        <v>45406</v>
      </c>
      <c r="I254" s="953"/>
      <c r="J254" s="102" t="s">
        <v>55</v>
      </c>
      <c r="K254" s="102"/>
      <c r="L254" s="103" t="s">
        <v>171</v>
      </c>
      <c r="M254" s="116" t="s">
        <v>249</v>
      </c>
      <c r="N254" s="117" t="s">
        <v>1146</v>
      </c>
    </row>
    <row r="255" spans="2:15" ht="22.75" customHeight="1" x14ac:dyDescent="0.55000000000000004">
      <c r="B255" s="948">
        <f t="shared" si="66"/>
        <v>2934</v>
      </c>
      <c r="C255" s="949"/>
      <c r="D255" s="973"/>
      <c r="E255" s="943"/>
      <c r="F255" s="950" t="s">
        <v>96</v>
      </c>
      <c r="G255" s="951"/>
      <c r="H255" s="952">
        <v>45406</v>
      </c>
      <c r="I255" s="953"/>
      <c r="J255" s="76" t="s">
        <v>55</v>
      </c>
      <c r="K255" s="76"/>
      <c r="L255" s="64" t="s">
        <v>3334</v>
      </c>
      <c r="M255" s="71" t="s">
        <v>3335</v>
      </c>
      <c r="N255" s="72" t="s">
        <v>138</v>
      </c>
    </row>
    <row r="256" spans="2:15" ht="22.75" customHeight="1" x14ac:dyDescent="0.55000000000000004">
      <c r="B256" s="928">
        <f t="shared" si="66"/>
        <v>2933</v>
      </c>
      <c r="C256" s="929"/>
      <c r="D256" s="1002"/>
      <c r="E256" s="923"/>
      <c r="F256" s="990" t="s">
        <v>104</v>
      </c>
      <c r="G256" s="991"/>
      <c r="H256" s="956">
        <v>45406</v>
      </c>
      <c r="I256" s="957"/>
      <c r="J256" s="51" t="s">
        <v>55</v>
      </c>
      <c r="K256" s="37"/>
      <c r="L256" s="64" t="s">
        <v>3333</v>
      </c>
      <c r="M256" s="65">
        <v>5.58</v>
      </c>
      <c r="N256" s="66">
        <v>5.6</v>
      </c>
    </row>
    <row r="257" spans="2:15" ht="22.4" customHeight="1" x14ac:dyDescent="0.55000000000000004">
      <c r="B257" s="918">
        <f t="shared" ref="B257:B258" si="67">1+B258</f>
        <v>2932</v>
      </c>
      <c r="C257" s="919"/>
      <c r="D257" s="920" t="s">
        <v>3331</v>
      </c>
      <c r="E257" s="921"/>
      <c r="F257" s="992" t="s">
        <v>3300</v>
      </c>
      <c r="G257" s="993"/>
      <c r="H257" s="946">
        <v>45405</v>
      </c>
      <c r="I257" s="947"/>
      <c r="J257" s="31" t="s">
        <v>61</v>
      </c>
      <c r="K257" s="31"/>
      <c r="L257" s="96" t="s">
        <v>164</v>
      </c>
      <c r="M257" s="96" t="s">
        <v>319</v>
      </c>
      <c r="N257" s="97" t="s">
        <v>315</v>
      </c>
      <c r="O257" s="30"/>
    </row>
    <row r="258" spans="2:15" ht="22.4" customHeight="1" x14ac:dyDescent="0.55000000000000004">
      <c r="B258" s="928">
        <f t="shared" si="67"/>
        <v>2931</v>
      </c>
      <c r="C258" s="929"/>
      <c r="D258" s="922"/>
      <c r="E258" s="923"/>
      <c r="F258" s="999" t="s">
        <v>3300</v>
      </c>
      <c r="G258" s="1000"/>
      <c r="H258" s="960">
        <v>45405</v>
      </c>
      <c r="I258" s="964"/>
      <c r="J258" s="51" t="s">
        <v>55</v>
      </c>
      <c r="K258" s="37"/>
      <c r="L258" s="109" t="s">
        <v>84</v>
      </c>
      <c r="M258" s="118" t="s">
        <v>419</v>
      </c>
      <c r="N258" s="119" t="s">
        <v>844</v>
      </c>
      <c r="O258" s="30"/>
    </row>
    <row r="259" spans="2:15" ht="22.75" customHeight="1" x14ac:dyDescent="0.55000000000000004">
      <c r="B259" s="918">
        <f t="shared" ref="B259:B262" si="68">1+B260</f>
        <v>2930</v>
      </c>
      <c r="C259" s="919"/>
      <c r="D259" s="1001" t="s">
        <v>3321</v>
      </c>
      <c r="E259" s="921"/>
      <c r="F259" s="944" t="s">
        <v>54</v>
      </c>
      <c r="G259" s="945"/>
      <c r="H259" s="946">
        <v>45404</v>
      </c>
      <c r="I259" s="947"/>
      <c r="J259" s="31" t="s">
        <v>61</v>
      </c>
      <c r="K259" s="31"/>
      <c r="L259" s="61" t="s">
        <v>3330</v>
      </c>
      <c r="M259" s="62">
        <v>3.57</v>
      </c>
      <c r="N259" s="63">
        <v>3.6</v>
      </c>
    </row>
    <row r="260" spans="2:15" ht="22.75" customHeight="1" x14ac:dyDescent="0.55000000000000004">
      <c r="B260" s="948">
        <f t="shared" si="68"/>
        <v>2929</v>
      </c>
      <c r="C260" s="949"/>
      <c r="D260" s="973"/>
      <c r="E260" s="943"/>
      <c r="F260" s="950" t="s">
        <v>163</v>
      </c>
      <c r="G260" s="951"/>
      <c r="H260" s="952">
        <v>45404</v>
      </c>
      <c r="I260" s="953"/>
      <c r="J260" s="102" t="s">
        <v>55</v>
      </c>
      <c r="K260" s="102"/>
      <c r="L260" s="103" t="s">
        <v>3329</v>
      </c>
      <c r="M260" s="120">
        <v>0.74299999999999999</v>
      </c>
      <c r="N260" s="121">
        <v>0.74</v>
      </c>
    </row>
    <row r="261" spans="2:15" ht="22.75" customHeight="1" x14ac:dyDescent="0.55000000000000004">
      <c r="B261" s="948">
        <f t="shared" si="68"/>
        <v>2928</v>
      </c>
      <c r="C261" s="949"/>
      <c r="D261" s="973"/>
      <c r="E261" s="943"/>
      <c r="F261" s="950" t="s">
        <v>510</v>
      </c>
      <c r="G261" s="951"/>
      <c r="H261" s="952">
        <v>45404</v>
      </c>
      <c r="I261" s="953"/>
      <c r="J261" s="76" t="s">
        <v>55</v>
      </c>
      <c r="K261" s="76"/>
      <c r="L261" s="64" t="s">
        <v>3325</v>
      </c>
      <c r="M261" s="65" t="s">
        <v>3327</v>
      </c>
      <c r="N261" s="66" t="s">
        <v>3328</v>
      </c>
    </row>
    <row r="262" spans="2:15" ht="22.75" customHeight="1" x14ac:dyDescent="0.55000000000000004">
      <c r="B262" s="928">
        <f t="shared" si="68"/>
        <v>2927</v>
      </c>
      <c r="C262" s="929"/>
      <c r="D262" s="1002"/>
      <c r="E262" s="923"/>
      <c r="F262" s="990" t="s">
        <v>510</v>
      </c>
      <c r="G262" s="991"/>
      <c r="H262" s="956">
        <v>45404</v>
      </c>
      <c r="I262" s="957"/>
      <c r="J262" s="51" t="s">
        <v>55</v>
      </c>
      <c r="K262" s="37"/>
      <c r="L262" s="64" t="s">
        <v>3323</v>
      </c>
      <c r="M262" s="65">
        <v>3.88</v>
      </c>
      <c r="N262" s="66">
        <v>3.9</v>
      </c>
    </row>
    <row r="263" spans="2:15" ht="22.75" customHeight="1" x14ac:dyDescent="0.55000000000000004">
      <c r="B263" s="918">
        <f t="shared" ref="B263:B266" si="69">1+B264</f>
        <v>2926</v>
      </c>
      <c r="C263" s="919"/>
      <c r="D263" s="1001" t="s">
        <v>3317</v>
      </c>
      <c r="E263" s="921"/>
      <c r="F263" s="944" t="s">
        <v>3222</v>
      </c>
      <c r="G263" s="945"/>
      <c r="H263" s="946">
        <v>45399</v>
      </c>
      <c r="I263" s="947"/>
      <c r="J263" s="31" t="s">
        <v>67</v>
      </c>
      <c r="K263" s="31" t="s">
        <v>68</v>
      </c>
      <c r="L263" s="61" t="s">
        <v>338</v>
      </c>
      <c r="M263" s="62">
        <v>3.2</v>
      </c>
      <c r="N263" s="63">
        <v>3.2</v>
      </c>
    </row>
    <row r="264" spans="2:15" ht="22.75" customHeight="1" x14ac:dyDescent="0.55000000000000004">
      <c r="B264" s="948">
        <f t="shared" si="69"/>
        <v>2925</v>
      </c>
      <c r="C264" s="949"/>
      <c r="D264" s="973"/>
      <c r="E264" s="943"/>
      <c r="F264" s="950" t="s">
        <v>3000</v>
      </c>
      <c r="G264" s="951"/>
      <c r="H264" s="952">
        <v>45398</v>
      </c>
      <c r="I264" s="953"/>
      <c r="J264" s="102" t="s">
        <v>55</v>
      </c>
      <c r="K264" s="102"/>
      <c r="L264" s="103" t="s">
        <v>3320</v>
      </c>
      <c r="M264" s="104" t="s">
        <v>291</v>
      </c>
      <c r="N264" s="105" t="s">
        <v>146</v>
      </c>
    </row>
    <row r="265" spans="2:15" ht="22.75" customHeight="1" x14ac:dyDescent="0.55000000000000004">
      <c r="B265" s="948">
        <f t="shared" si="69"/>
        <v>2924</v>
      </c>
      <c r="C265" s="949"/>
      <c r="D265" s="973"/>
      <c r="E265" s="943"/>
      <c r="F265" s="950" t="s">
        <v>163</v>
      </c>
      <c r="G265" s="951"/>
      <c r="H265" s="952">
        <v>45399</v>
      </c>
      <c r="I265" s="953"/>
      <c r="J265" s="76" t="s">
        <v>55</v>
      </c>
      <c r="K265" s="76"/>
      <c r="L265" s="64" t="s">
        <v>1155</v>
      </c>
      <c r="M265" s="65" t="s">
        <v>273</v>
      </c>
      <c r="N265" s="66" t="s">
        <v>138</v>
      </c>
    </row>
    <row r="266" spans="2:15" ht="22.75" customHeight="1" x14ac:dyDescent="0.55000000000000004">
      <c r="B266" s="928">
        <f t="shared" si="69"/>
        <v>2923</v>
      </c>
      <c r="C266" s="929"/>
      <c r="D266" s="1002"/>
      <c r="E266" s="923"/>
      <c r="F266" s="990" t="s">
        <v>193</v>
      </c>
      <c r="G266" s="991"/>
      <c r="H266" s="956">
        <v>45399</v>
      </c>
      <c r="I266" s="957"/>
      <c r="J266" s="51" t="s">
        <v>55</v>
      </c>
      <c r="K266" s="37"/>
      <c r="L266" s="64" t="s">
        <v>3319</v>
      </c>
      <c r="M266" s="65">
        <v>6.49</v>
      </c>
      <c r="N266" s="66">
        <v>6.5</v>
      </c>
    </row>
    <row r="267" spans="2:15" ht="22.75" customHeight="1" x14ac:dyDescent="0.55000000000000004">
      <c r="B267" s="918">
        <f t="shared" ref="B267:B269" si="70">1+B268</f>
        <v>2922</v>
      </c>
      <c r="C267" s="919"/>
      <c r="D267" s="920" t="s">
        <v>3315</v>
      </c>
      <c r="E267" s="921"/>
      <c r="F267" s="944" t="s">
        <v>54</v>
      </c>
      <c r="G267" s="945"/>
      <c r="H267" s="946">
        <v>45397</v>
      </c>
      <c r="I267" s="947"/>
      <c r="J267" s="31" t="s">
        <v>55</v>
      </c>
      <c r="K267" s="31"/>
      <c r="L267" s="61" t="s">
        <v>3316</v>
      </c>
      <c r="M267" s="62" t="s">
        <v>2940</v>
      </c>
      <c r="N267" s="63" t="s">
        <v>146</v>
      </c>
    </row>
    <row r="268" spans="2:15" ht="22.75" customHeight="1" x14ac:dyDescent="0.55000000000000004">
      <c r="B268" s="948">
        <f t="shared" si="70"/>
        <v>2921</v>
      </c>
      <c r="C268" s="949"/>
      <c r="D268" s="942"/>
      <c r="E268" s="943"/>
      <c r="F268" s="950" t="s">
        <v>510</v>
      </c>
      <c r="G268" s="951"/>
      <c r="H268" s="952">
        <v>45397</v>
      </c>
      <c r="I268" s="953"/>
      <c r="J268" s="76" t="s">
        <v>55</v>
      </c>
      <c r="K268" s="76"/>
      <c r="L268" s="64" t="s">
        <v>2452</v>
      </c>
      <c r="M268" s="65">
        <v>4.07</v>
      </c>
      <c r="N268" s="66">
        <v>4.0999999999999996</v>
      </c>
    </row>
    <row r="269" spans="2:15" ht="22.75" customHeight="1" x14ac:dyDescent="0.55000000000000004">
      <c r="B269" s="928">
        <f t="shared" si="70"/>
        <v>2920</v>
      </c>
      <c r="C269" s="929"/>
      <c r="D269" s="922"/>
      <c r="E269" s="923"/>
      <c r="F269" s="990" t="s">
        <v>3300</v>
      </c>
      <c r="G269" s="991"/>
      <c r="H269" s="956">
        <v>45397</v>
      </c>
      <c r="I269" s="957"/>
      <c r="J269" s="51" t="s">
        <v>55</v>
      </c>
      <c r="K269" s="37"/>
      <c r="L269" s="64" t="s">
        <v>1988</v>
      </c>
      <c r="M269" s="71" t="s">
        <v>236</v>
      </c>
      <c r="N269" s="72" t="s">
        <v>86</v>
      </c>
    </row>
    <row r="270" spans="2:15" ht="22.4" customHeight="1" x14ac:dyDescent="0.55000000000000004">
      <c r="B270" s="994">
        <f t="shared" ref="B270" si="71">1+B271</f>
        <v>2919</v>
      </c>
      <c r="C270" s="937"/>
      <c r="D270" s="936" t="s">
        <v>3311</v>
      </c>
      <c r="E270" s="937"/>
      <c r="F270" s="995" t="s">
        <v>3000</v>
      </c>
      <c r="G270" s="996"/>
      <c r="H270" s="997">
        <v>45393</v>
      </c>
      <c r="I270" s="998"/>
      <c r="J270" s="55" t="s">
        <v>61</v>
      </c>
      <c r="K270" s="55"/>
      <c r="L270" s="94" t="s">
        <v>3312</v>
      </c>
      <c r="M270" s="94" t="s">
        <v>3313</v>
      </c>
      <c r="N270" s="95" t="s">
        <v>3314</v>
      </c>
      <c r="O270" s="30"/>
    </row>
    <row r="271" spans="2:15" ht="22.75" customHeight="1" x14ac:dyDescent="0.55000000000000004">
      <c r="B271" s="918">
        <f t="shared" ref="B271:B273" si="72">1+B272</f>
        <v>2918</v>
      </c>
      <c r="C271" s="919"/>
      <c r="D271" s="920" t="s">
        <v>3307</v>
      </c>
      <c r="E271" s="921"/>
      <c r="F271" s="944" t="s">
        <v>481</v>
      </c>
      <c r="G271" s="945"/>
      <c r="H271" s="946">
        <v>45392</v>
      </c>
      <c r="I271" s="947"/>
      <c r="J271" s="31" t="s">
        <v>67</v>
      </c>
      <c r="K271" s="31" t="s">
        <v>68</v>
      </c>
      <c r="L271" s="61" t="s">
        <v>2617</v>
      </c>
      <c r="M271" s="122">
        <v>0.92300000000000004</v>
      </c>
      <c r="N271" s="123">
        <v>0.92</v>
      </c>
    </row>
    <row r="272" spans="2:15" ht="22.75" customHeight="1" x14ac:dyDescent="0.55000000000000004">
      <c r="B272" s="948">
        <f t="shared" si="72"/>
        <v>2917</v>
      </c>
      <c r="C272" s="949"/>
      <c r="D272" s="942"/>
      <c r="E272" s="943"/>
      <c r="F272" s="950" t="s">
        <v>163</v>
      </c>
      <c r="G272" s="951"/>
      <c r="H272" s="952">
        <v>45392</v>
      </c>
      <c r="I272" s="953"/>
      <c r="J272" s="76" t="s">
        <v>55</v>
      </c>
      <c r="K272" s="76"/>
      <c r="L272" s="64" t="s">
        <v>3310</v>
      </c>
      <c r="M272" s="65">
        <v>1.33</v>
      </c>
      <c r="N272" s="66">
        <v>1.3</v>
      </c>
    </row>
    <row r="273" spans="2:15" ht="22.75" customHeight="1" x14ac:dyDescent="0.55000000000000004">
      <c r="B273" s="928">
        <f t="shared" si="72"/>
        <v>2916</v>
      </c>
      <c r="C273" s="929"/>
      <c r="D273" s="922"/>
      <c r="E273" s="923"/>
      <c r="F273" s="990" t="s">
        <v>3308</v>
      </c>
      <c r="G273" s="991"/>
      <c r="H273" s="956">
        <v>45392</v>
      </c>
      <c r="I273" s="957"/>
      <c r="J273" s="51" t="s">
        <v>55</v>
      </c>
      <c r="K273" s="37"/>
      <c r="L273" s="64" t="s">
        <v>202</v>
      </c>
      <c r="M273" s="65">
        <v>5.86</v>
      </c>
      <c r="N273" s="66">
        <v>5.9</v>
      </c>
    </row>
    <row r="274" spans="2:15" ht="22.4" customHeight="1" x14ac:dyDescent="0.55000000000000004">
      <c r="B274" s="994">
        <f t="shared" ref="B274" si="73">1+B275</f>
        <v>2915</v>
      </c>
      <c r="C274" s="937"/>
      <c r="D274" s="936" t="s">
        <v>3306</v>
      </c>
      <c r="E274" s="937"/>
      <c r="F274" s="995" t="s">
        <v>264</v>
      </c>
      <c r="G274" s="996"/>
      <c r="H274" s="997">
        <v>45391</v>
      </c>
      <c r="I274" s="998"/>
      <c r="J274" s="55" t="s">
        <v>67</v>
      </c>
      <c r="K274" s="55" t="s">
        <v>130</v>
      </c>
      <c r="L274" s="94" t="s">
        <v>2482</v>
      </c>
      <c r="M274" s="124">
        <v>11.9</v>
      </c>
      <c r="N274" s="125">
        <v>12</v>
      </c>
      <c r="O274" s="30"/>
    </row>
    <row r="275" spans="2:15" ht="22.75" customHeight="1" x14ac:dyDescent="0.55000000000000004">
      <c r="B275" s="918">
        <f t="shared" ref="B275:B277" si="74">1+B276</f>
        <v>2914</v>
      </c>
      <c r="C275" s="919"/>
      <c r="D275" s="920" t="s">
        <v>3299</v>
      </c>
      <c r="E275" s="921"/>
      <c r="F275" s="944" t="s">
        <v>54</v>
      </c>
      <c r="G275" s="945"/>
      <c r="H275" s="946">
        <v>45390</v>
      </c>
      <c r="I275" s="947"/>
      <c r="J275" s="31" t="s">
        <v>55</v>
      </c>
      <c r="K275" s="31"/>
      <c r="L275" s="61" t="s">
        <v>3303</v>
      </c>
      <c r="M275" s="62" t="s">
        <v>3304</v>
      </c>
      <c r="N275" s="63" t="s">
        <v>3305</v>
      </c>
    </row>
    <row r="276" spans="2:15" ht="22.75" customHeight="1" x14ac:dyDescent="0.55000000000000004">
      <c r="B276" s="948">
        <f t="shared" si="74"/>
        <v>2913</v>
      </c>
      <c r="C276" s="949"/>
      <c r="D276" s="942"/>
      <c r="E276" s="943"/>
      <c r="F276" s="950" t="s">
        <v>510</v>
      </c>
      <c r="G276" s="951"/>
      <c r="H276" s="952">
        <v>45390</v>
      </c>
      <c r="I276" s="953"/>
      <c r="J276" s="76" t="s">
        <v>55</v>
      </c>
      <c r="K276" s="76"/>
      <c r="L276" s="64" t="s">
        <v>3302</v>
      </c>
      <c r="M276" s="65">
        <v>2.4300000000000002</v>
      </c>
      <c r="N276" s="66">
        <v>2.4</v>
      </c>
    </row>
    <row r="277" spans="2:15" ht="22.75" customHeight="1" x14ac:dyDescent="0.55000000000000004">
      <c r="B277" s="928">
        <f t="shared" si="74"/>
        <v>2912</v>
      </c>
      <c r="C277" s="929"/>
      <c r="D277" s="922"/>
      <c r="E277" s="923"/>
      <c r="F277" s="990" t="s">
        <v>3300</v>
      </c>
      <c r="G277" s="991"/>
      <c r="H277" s="956">
        <v>45390</v>
      </c>
      <c r="I277" s="957"/>
      <c r="J277" s="51" t="s">
        <v>55</v>
      </c>
      <c r="K277" s="37"/>
      <c r="L277" s="64" t="s">
        <v>3301</v>
      </c>
      <c r="M277" s="71">
        <v>14.1</v>
      </c>
      <c r="N277" s="72">
        <v>14</v>
      </c>
    </row>
    <row r="278" spans="2:15" ht="22.4" customHeight="1" x14ac:dyDescent="0.55000000000000004">
      <c r="B278" s="994">
        <f t="shared" ref="B278" si="75">1+B279</f>
        <v>2911</v>
      </c>
      <c r="C278" s="937"/>
      <c r="D278" s="936" t="s">
        <v>3297</v>
      </c>
      <c r="E278" s="937"/>
      <c r="F278" s="995" t="s">
        <v>3000</v>
      </c>
      <c r="G278" s="996"/>
      <c r="H278" s="997">
        <v>45386</v>
      </c>
      <c r="I278" s="998"/>
      <c r="J278" s="55" t="s">
        <v>61</v>
      </c>
      <c r="K278" s="55"/>
      <c r="L278" s="94" t="s">
        <v>2336</v>
      </c>
      <c r="M278" s="94">
        <v>1.02</v>
      </c>
      <c r="N278" s="95">
        <v>1</v>
      </c>
      <c r="O278" s="30"/>
    </row>
    <row r="279" spans="2:15" ht="22.4" customHeight="1" x14ac:dyDescent="0.55000000000000004">
      <c r="B279" s="918">
        <f t="shared" ref="B279:B280" si="76">1+B280</f>
        <v>2910</v>
      </c>
      <c r="C279" s="919"/>
      <c r="D279" s="920" t="s">
        <v>3296</v>
      </c>
      <c r="E279" s="921"/>
      <c r="F279" s="992" t="s">
        <v>163</v>
      </c>
      <c r="G279" s="993"/>
      <c r="H279" s="946">
        <v>45385</v>
      </c>
      <c r="I279" s="947"/>
      <c r="J279" s="31" t="s">
        <v>61</v>
      </c>
      <c r="K279" s="31"/>
      <c r="L279" s="96" t="s">
        <v>172</v>
      </c>
      <c r="M279" s="96">
        <v>7.09</v>
      </c>
      <c r="N279" s="97">
        <v>7.1</v>
      </c>
      <c r="O279" s="30"/>
    </row>
    <row r="280" spans="2:15" ht="22.4" customHeight="1" x14ac:dyDescent="0.55000000000000004">
      <c r="B280" s="928">
        <f t="shared" si="76"/>
        <v>2909</v>
      </c>
      <c r="C280" s="929"/>
      <c r="D280" s="922"/>
      <c r="E280" s="923"/>
      <c r="F280" s="999" t="s">
        <v>104</v>
      </c>
      <c r="G280" s="1000"/>
      <c r="H280" s="960">
        <v>45385</v>
      </c>
      <c r="I280" s="964"/>
      <c r="J280" s="51" t="s">
        <v>55</v>
      </c>
      <c r="K280" s="37"/>
      <c r="L280" s="109" t="s">
        <v>202</v>
      </c>
      <c r="M280" s="118">
        <v>11</v>
      </c>
      <c r="N280" s="119">
        <v>11</v>
      </c>
      <c r="O280" s="30"/>
    </row>
    <row r="281" spans="2:15" s="129" customFormat="1" ht="22.75" customHeight="1" x14ac:dyDescent="0.55000000000000004">
      <c r="B281" s="971">
        <f t="shared" ref="B281:B285" si="77">1+B282</f>
        <v>2908</v>
      </c>
      <c r="C281" s="972"/>
      <c r="D281" s="920" t="s">
        <v>3282</v>
      </c>
      <c r="E281" s="921"/>
      <c r="F281" s="974" t="s">
        <v>3222</v>
      </c>
      <c r="G281" s="972"/>
      <c r="H281" s="975">
        <v>45384</v>
      </c>
      <c r="I281" s="976"/>
      <c r="J281" s="126" t="s">
        <v>67</v>
      </c>
      <c r="K281" s="126" t="s">
        <v>130</v>
      </c>
      <c r="L281" s="127" t="s">
        <v>3292</v>
      </c>
      <c r="M281" s="127" t="s">
        <v>3294</v>
      </c>
      <c r="N281" s="128" t="s">
        <v>3295</v>
      </c>
      <c r="O281" s="30"/>
    </row>
    <row r="282" spans="2:15" s="129" customFormat="1" ht="22.75" customHeight="1" x14ac:dyDescent="0.55000000000000004">
      <c r="B282" s="977">
        <f t="shared" si="77"/>
        <v>2907</v>
      </c>
      <c r="C282" s="978"/>
      <c r="D282" s="942"/>
      <c r="E282" s="973"/>
      <c r="F282" s="979" t="s">
        <v>481</v>
      </c>
      <c r="G282" s="980"/>
      <c r="H282" s="962">
        <v>45384</v>
      </c>
      <c r="I282" s="963"/>
      <c r="J282" s="130" t="s">
        <v>67</v>
      </c>
      <c r="K282" s="130" t="s">
        <v>130</v>
      </c>
      <c r="L282" s="131" t="s">
        <v>3290</v>
      </c>
      <c r="M282" s="132">
        <v>3.99</v>
      </c>
      <c r="N282" s="133">
        <v>4</v>
      </c>
      <c r="O282" s="30"/>
    </row>
    <row r="283" spans="2:15" s="129" customFormat="1" ht="22.75" customHeight="1" x14ac:dyDescent="0.55000000000000004">
      <c r="B283" s="977">
        <f t="shared" si="77"/>
        <v>2906</v>
      </c>
      <c r="C283" s="978"/>
      <c r="D283" s="973"/>
      <c r="E283" s="973"/>
      <c r="F283" s="981" t="s">
        <v>54</v>
      </c>
      <c r="G283" s="978"/>
      <c r="H283" s="962">
        <v>45384</v>
      </c>
      <c r="I283" s="963"/>
      <c r="J283" s="134" t="s">
        <v>55</v>
      </c>
      <c r="K283" s="135"/>
      <c r="L283" s="136" t="s">
        <v>3287</v>
      </c>
      <c r="M283" s="137" t="s">
        <v>3289</v>
      </c>
      <c r="N283" s="138">
        <v>4.8</v>
      </c>
      <c r="O283" s="30"/>
    </row>
    <row r="284" spans="2:15" s="129" customFormat="1" ht="22.75" customHeight="1" x14ac:dyDescent="0.55000000000000004">
      <c r="B284" s="977">
        <f t="shared" si="77"/>
        <v>2905</v>
      </c>
      <c r="C284" s="978"/>
      <c r="D284" s="942"/>
      <c r="E284" s="943"/>
      <c r="F284" s="981" t="s">
        <v>3283</v>
      </c>
      <c r="G284" s="978"/>
      <c r="H284" s="962">
        <v>45384</v>
      </c>
      <c r="I284" s="963"/>
      <c r="J284" s="130" t="s">
        <v>61</v>
      </c>
      <c r="K284" s="130"/>
      <c r="L284" s="131" t="s">
        <v>3286</v>
      </c>
      <c r="M284" s="131">
        <v>8.43</v>
      </c>
      <c r="N284" s="133">
        <v>8.4</v>
      </c>
      <c r="O284" s="30"/>
    </row>
    <row r="285" spans="2:15" ht="22.75" customHeight="1" x14ac:dyDescent="0.55000000000000004">
      <c r="B285" s="982">
        <f t="shared" si="77"/>
        <v>2904</v>
      </c>
      <c r="C285" s="983"/>
      <c r="D285" s="922"/>
      <c r="E285" s="923"/>
      <c r="F285" s="922" t="s">
        <v>196</v>
      </c>
      <c r="G285" s="923"/>
      <c r="H285" s="984">
        <v>45384</v>
      </c>
      <c r="I285" s="985"/>
      <c r="J285" s="51" t="s">
        <v>61</v>
      </c>
      <c r="K285" s="51"/>
      <c r="L285" s="52" t="s">
        <v>3285</v>
      </c>
      <c r="M285" s="52">
        <v>3.92</v>
      </c>
      <c r="N285" s="139">
        <v>3.9</v>
      </c>
      <c r="O285" s="30"/>
    </row>
    <row r="286" spans="2:15" ht="22.75" customHeight="1" x14ac:dyDescent="0.55000000000000004">
      <c r="B286" s="918">
        <f t="shared" ref="B286:B289" si="78">1+B287</f>
        <v>2903</v>
      </c>
      <c r="C286" s="919"/>
      <c r="D286" s="1001" t="s">
        <v>3280</v>
      </c>
      <c r="E286" s="921"/>
      <c r="F286" s="944" t="s">
        <v>163</v>
      </c>
      <c r="G286" s="945"/>
      <c r="H286" s="946">
        <v>45383</v>
      </c>
      <c r="I286" s="947"/>
      <c r="J286" s="31" t="s">
        <v>55</v>
      </c>
      <c r="K286" s="31"/>
      <c r="L286" s="61" t="s">
        <v>194</v>
      </c>
      <c r="M286" s="62">
        <v>9.3000000000000007</v>
      </c>
      <c r="N286" s="63">
        <v>9.3000000000000007</v>
      </c>
    </row>
    <row r="287" spans="2:15" ht="22.75" customHeight="1" x14ac:dyDescent="0.55000000000000004">
      <c r="B287" s="948">
        <f t="shared" si="78"/>
        <v>2902</v>
      </c>
      <c r="C287" s="949"/>
      <c r="D287" s="973"/>
      <c r="E287" s="943"/>
      <c r="F287" s="950" t="s">
        <v>510</v>
      </c>
      <c r="G287" s="951"/>
      <c r="H287" s="952">
        <v>45383</v>
      </c>
      <c r="I287" s="953"/>
      <c r="J287" s="102" t="s">
        <v>55</v>
      </c>
      <c r="K287" s="102"/>
      <c r="L287" s="103" t="s">
        <v>294</v>
      </c>
      <c r="M287" s="104">
        <v>2.21</v>
      </c>
      <c r="N287" s="105">
        <v>2.2000000000000002</v>
      </c>
    </row>
    <row r="288" spans="2:15" ht="22.75" customHeight="1" x14ac:dyDescent="0.55000000000000004">
      <c r="B288" s="948">
        <f t="shared" si="78"/>
        <v>2901</v>
      </c>
      <c r="C288" s="949"/>
      <c r="D288" s="973"/>
      <c r="E288" s="943"/>
      <c r="F288" s="950" t="s">
        <v>510</v>
      </c>
      <c r="G288" s="951"/>
      <c r="H288" s="952">
        <v>45383</v>
      </c>
      <c r="I288" s="953"/>
      <c r="J288" s="76" t="s">
        <v>55</v>
      </c>
      <c r="K288" s="76"/>
      <c r="L288" s="64" t="s">
        <v>172</v>
      </c>
      <c r="M288" s="65">
        <v>3.98</v>
      </c>
      <c r="N288" s="66">
        <v>4</v>
      </c>
    </row>
    <row r="289" spans="2:15" ht="22.75" customHeight="1" x14ac:dyDescent="0.55000000000000004">
      <c r="B289" s="928">
        <f t="shared" si="78"/>
        <v>2900</v>
      </c>
      <c r="C289" s="929"/>
      <c r="D289" s="1002"/>
      <c r="E289" s="923"/>
      <c r="F289" s="990" t="s">
        <v>510</v>
      </c>
      <c r="G289" s="991"/>
      <c r="H289" s="956">
        <v>45383</v>
      </c>
      <c r="I289" s="957"/>
      <c r="J289" s="51" t="s">
        <v>55</v>
      </c>
      <c r="K289" s="37"/>
      <c r="L289" s="64" t="s">
        <v>3281</v>
      </c>
      <c r="M289" s="65">
        <v>2.19</v>
      </c>
      <c r="N289" s="66">
        <v>2.2000000000000002</v>
      </c>
    </row>
    <row r="290" spans="2:15" ht="22.4" customHeight="1" x14ac:dyDescent="0.55000000000000004">
      <c r="B290" s="994">
        <f t="shared" ref="B290:B291" si="79">1+B291</f>
        <v>2899</v>
      </c>
      <c r="C290" s="937"/>
      <c r="D290" s="936" t="s">
        <v>3278</v>
      </c>
      <c r="E290" s="937"/>
      <c r="F290" s="995" t="s">
        <v>163</v>
      </c>
      <c r="G290" s="996"/>
      <c r="H290" s="997">
        <v>45379</v>
      </c>
      <c r="I290" s="998"/>
      <c r="J290" s="55" t="s">
        <v>61</v>
      </c>
      <c r="K290" s="55"/>
      <c r="L290" s="94" t="s">
        <v>3279</v>
      </c>
      <c r="M290" s="124">
        <v>20.399999999999999</v>
      </c>
      <c r="N290" s="125">
        <v>20</v>
      </c>
      <c r="O290" s="30"/>
    </row>
    <row r="291" spans="2:15" ht="22.75" customHeight="1" x14ac:dyDescent="0.55000000000000004">
      <c r="B291" s="994">
        <f t="shared" si="79"/>
        <v>2898</v>
      </c>
      <c r="C291" s="937"/>
      <c r="D291" s="936" t="s">
        <v>3276</v>
      </c>
      <c r="E291" s="937"/>
      <c r="F291" s="995" t="s">
        <v>118</v>
      </c>
      <c r="G291" s="996"/>
      <c r="H291" s="997">
        <v>45378</v>
      </c>
      <c r="I291" s="998"/>
      <c r="J291" s="55" t="s">
        <v>61</v>
      </c>
      <c r="K291" s="55"/>
      <c r="L291" s="94" t="s">
        <v>1252</v>
      </c>
      <c r="M291" s="94" t="s">
        <v>3277</v>
      </c>
      <c r="N291" s="95" t="s">
        <v>402</v>
      </c>
      <c r="O291" s="30"/>
    </row>
    <row r="292" spans="2:15" ht="22.75" customHeight="1" x14ac:dyDescent="0.55000000000000004">
      <c r="B292" s="918">
        <f t="shared" ref="B292:B294" si="80">1+B293</f>
        <v>2897</v>
      </c>
      <c r="C292" s="919"/>
      <c r="D292" s="920" t="s">
        <v>3275</v>
      </c>
      <c r="E292" s="921"/>
      <c r="F292" s="944" t="s">
        <v>3000</v>
      </c>
      <c r="G292" s="945"/>
      <c r="H292" s="946">
        <v>45370</v>
      </c>
      <c r="I292" s="947"/>
      <c r="J292" s="31" t="s">
        <v>55</v>
      </c>
      <c r="K292" s="31"/>
      <c r="L292" s="61" t="s">
        <v>168</v>
      </c>
      <c r="M292" s="62" t="s">
        <v>419</v>
      </c>
      <c r="N292" s="63" t="s">
        <v>320</v>
      </c>
    </row>
    <row r="293" spans="2:15" ht="22.75" customHeight="1" x14ac:dyDescent="0.55000000000000004">
      <c r="B293" s="948">
        <f t="shared" si="80"/>
        <v>2896</v>
      </c>
      <c r="C293" s="949"/>
      <c r="D293" s="942"/>
      <c r="E293" s="943"/>
      <c r="F293" s="950" t="s">
        <v>3000</v>
      </c>
      <c r="G293" s="951"/>
      <c r="H293" s="952">
        <v>45370</v>
      </c>
      <c r="I293" s="953"/>
      <c r="J293" s="76" t="s">
        <v>55</v>
      </c>
      <c r="K293" s="76"/>
      <c r="L293" s="64" t="s">
        <v>134</v>
      </c>
      <c r="M293" s="65" t="s">
        <v>134</v>
      </c>
      <c r="N293" s="66" t="s">
        <v>320</v>
      </c>
    </row>
    <row r="294" spans="2:15" ht="22.75" customHeight="1" x14ac:dyDescent="0.55000000000000004">
      <c r="B294" s="928">
        <f t="shared" si="80"/>
        <v>2895</v>
      </c>
      <c r="C294" s="929"/>
      <c r="D294" s="922"/>
      <c r="E294" s="923"/>
      <c r="F294" s="990" t="s">
        <v>3000</v>
      </c>
      <c r="G294" s="991"/>
      <c r="H294" s="956">
        <v>45370</v>
      </c>
      <c r="I294" s="957"/>
      <c r="J294" s="51" t="s">
        <v>55</v>
      </c>
      <c r="K294" s="37"/>
      <c r="L294" s="64" t="s">
        <v>503</v>
      </c>
      <c r="M294" s="65" t="s">
        <v>168</v>
      </c>
      <c r="N294" s="66" t="s">
        <v>86</v>
      </c>
    </row>
    <row r="295" spans="2:15" ht="22.4" customHeight="1" x14ac:dyDescent="0.55000000000000004">
      <c r="B295" s="994">
        <f t="shared" ref="B295" si="81">1+B296</f>
        <v>2894</v>
      </c>
      <c r="C295" s="937"/>
      <c r="D295" s="936" t="s">
        <v>3273</v>
      </c>
      <c r="E295" s="937"/>
      <c r="F295" s="995" t="s">
        <v>2900</v>
      </c>
      <c r="G295" s="996"/>
      <c r="H295" s="997">
        <v>45370</v>
      </c>
      <c r="I295" s="998"/>
      <c r="J295" s="55" t="s">
        <v>67</v>
      </c>
      <c r="K295" s="55" t="s">
        <v>68</v>
      </c>
      <c r="L295" s="94" t="s">
        <v>3274</v>
      </c>
      <c r="M295" s="94">
        <v>2.95</v>
      </c>
      <c r="N295" s="95">
        <v>3</v>
      </c>
      <c r="O295" s="30"/>
    </row>
    <row r="296" spans="2:15" ht="22.75" customHeight="1" x14ac:dyDescent="0.55000000000000004">
      <c r="B296" s="918">
        <f t="shared" ref="B296:B299" si="82">1+B297</f>
        <v>2893</v>
      </c>
      <c r="C296" s="919"/>
      <c r="D296" s="1001" t="s">
        <v>3268</v>
      </c>
      <c r="E296" s="921"/>
      <c r="F296" s="944" t="s">
        <v>54</v>
      </c>
      <c r="G296" s="945"/>
      <c r="H296" s="946">
        <v>45369</v>
      </c>
      <c r="I296" s="947"/>
      <c r="J296" s="31" t="s">
        <v>55</v>
      </c>
      <c r="K296" s="31"/>
      <c r="L296" s="61" t="s">
        <v>3272</v>
      </c>
      <c r="M296" s="62">
        <v>3.24</v>
      </c>
      <c r="N296" s="63">
        <v>3.2</v>
      </c>
    </row>
    <row r="297" spans="2:15" ht="22.75" customHeight="1" x14ac:dyDescent="0.55000000000000004">
      <c r="B297" s="948">
        <f t="shared" si="82"/>
        <v>2892</v>
      </c>
      <c r="C297" s="949"/>
      <c r="D297" s="973"/>
      <c r="E297" s="943"/>
      <c r="F297" s="950" t="s">
        <v>104</v>
      </c>
      <c r="G297" s="951"/>
      <c r="H297" s="952">
        <v>45369</v>
      </c>
      <c r="I297" s="953"/>
      <c r="J297" s="102" t="s">
        <v>55</v>
      </c>
      <c r="K297" s="102"/>
      <c r="L297" s="103" t="s">
        <v>3271</v>
      </c>
      <c r="M297" s="116">
        <v>11.6</v>
      </c>
      <c r="N297" s="117">
        <v>12</v>
      </c>
    </row>
    <row r="298" spans="2:15" ht="22.75" customHeight="1" x14ac:dyDescent="0.55000000000000004">
      <c r="B298" s="948">
        <f t="shared" si="82"/>
        <v>2891</v>
      </c>
      <c r="C298" s="949"/>
      <c r="D298" s="973"/>
      <c r="E298" s="943"/>
      <c r="F298" s="950" t="s">
        <v>96</v>
      </c>
      <c r="G298" s="951"/>
      <c r="H298" s="952">
        <v>45369</v>
      </c>
      <c r="I298" s="953"/>
      <c r="J298" s="76" t="s">
        <v>55</v>
      </c>
      <c r="K298" s="76"/>
      <c r="L298" s="64" t="s">
        <v>3270</v>
      </c>
      <c r="M298" s="71">
        <v>10.9</v>
      </c>
      <c r="N298" s="72">
        <v>11</v>
      </c>
    </row>
    <row r="299" spans="2:15" ht="22.75" customHeight="1" x14ac:dyDescent="0.55000000000000004">
      <c r="B299" s="928">
        <f t="shared" si="82"/>
        <v>2890</v>
      </c>
      <c r="C299" s="929"/>
      <c r="D299" s="1002"/>
      <c r="E299" s="923"/>
      <c r="F299" s="990" t="s">
        <v>104</v>
      </c>
      <c r="G299" s="991"/>
      <c r="H299" s="956">
        <v>45369</v>
      </c>
      <c r="I299" s="957"/>
      <c r="J299" s="51" t="s">
        <v>55</v>
      </c>
      <c r="K299" s="37"/>
      <c r="L299" s="64" t="s">
        <v>3269</v>
      </c>
      <c r="M299" s="65">
        <v>9.44</v>
      </c>
      <c r="N299" s="66">
        <v>9.4</v>
      </c>
    </row>
    <row r="300" spans="2:15" ht="22.4" customHeight="1" x14ac:dyDescent="0.55000000000000004">
      <c r="B300" s="918">
        <f t="shared" ref="B300:B301" si="83">1+B301</f>
        <v>2889</v>
      </c>
      <c r="C300" s="919"/>
      <c r="D300" s="920" t="s">
        <v>3266</v>
      </c>
      <c r="E300" s="921"/>
      <c r="F300" s="992" t="s">
        <v>3222</v>
      </c>
      <c r="G300" s="993"/>
      <c r="H300" s="946">
        <v>45364</v>
      </c>
      <c r="I300" s="947"/>
      <c r="J300" s="31" t="s">
        <v>67</v>
      </c>
      <c r="K300" s="31" t="s">
        <v>68</v>
      </c>
      <c r="L300" s="96" t="s">
        <v>461</v>
      </c>
      <c r="M300" s="96">
        <v>4.6900000000000004</v>
      </c>
      <c r="N300" s="97">
        <v>4.7</v>
      </c>
      <c r="O300" s="30"/>
    </row>
    <row r="301" spans="2:15" ht="22.4" customHeight="1" x14ac:dyDescent="0.55000000000000004">
      <c r="B301" s="928">
        <f t="shared" si="83"/>
        <v>2888</v>
      </c>
      <c r="C301" s="929"/>
      <c r="D301" s="922"/>
      <c r="E301" s="923"/>
      <c r="F301" s="999" t="s">
        <v>481</v>
      </c>
      <c r="G301" s="1000"/>
      <c r="H301" s="960">
        <v>45364</v>
      </c>
      <c r="I301" s="964"/>
      <c r="J301" s="51" t="s">
        <v>67</v>
      </c>
      <c r="K301" s="37" t="s">
        <v>68</v>
      </c>
      <c r="L301" s="140" t="s">
        <v>3267</v>
      </c>
      <c r="M301" s="141">
        <v>1.8</v>
      </c>
      <c r="N301" s="142">
        <v>1.8</v>
      </c>
      <c r="O301" s="30"/>
    </row>
    <row r="302" spans="2:15" ht="22.4" customHeight="1" x14ac:dyDescent="0.55000000000000004">
      <c r="B302" s="994">
        <f t="shared" ref="B302:B303" si="84">1+B303</f>
        <v>2887</v>
      </c>
      <c r="C302" s="937"/>
      <c r="D302" s="936" t="s">
        <v>3264</v>
      </c>
      <c r="E302" s="937"/>
      <c r="F302" s="995" t="s">
        <v>118</v>
      </c>
      <c r="G302" s="996"/>
      <c r="H302" s="997">
        <v>45362</v>
      </c>
      <c r="I302" s="998"/>
      <c r="J302" s="55" t="s">
        <v>61</v>
      </c>
      <c r="K302" s="55"/>
      <c r="L302" s="94" t="s">
        <v>3265</v>
      </c>
      <c r="M302" s="94">
        <v>3.83</v>
      </c>
      <c r="N302" s="95">
        <v>3.8</v>
      </c>
      <c r="O302" s="30"/>
    </row>
    <row r="303" spans="2:15" ht="22.4" customHeight="1" x14ac:dyDescent="0.55000000000000004">
      <c r="B303" s="994">
        <f t="shared" si="84"/>
        <v>2886</v>
      </c>
      <c r="C303" s="937"/>
      <c r="D303" s="936" t="s">
        <v>3261</v>
      </c>
      <c r="E303" s="937"/>
      <c r="F303" s="995" t="s">
        <v>479</v>
      </c>
      <c r="G303" s="996"/>
      <c r="H303" s="997">
        <v>45358</v>
      </c>
      <c r="I303" s="998"/>
      <c r="J303" s="55" t="s">
        <v>67</v>
      </c>
      <c r="K303" s="55" t="s">
        <v>130</v>
      </c>
      <c r="L303" s="94" t="s">
        <v>3263</v>
      </c>
      <c r="M303" s="94">
        <v>2.75</v>
      </c>
      <c r="N303" s="95">
        <v>2.8</v>
      </c>
      <c r="O303" s="30"/>
    </row>
    <row r="304" spans="2:15" ht="22.75" customHeight="1" x14ac:dyDescent="0.55000000000000004">
      <c r="B304" s="918">
        <f t="shared" ref="B304:B309" si="85">1+B305</f>
        <v>2885</v>
      </c>
      <c r="C304" s="919"/>
      <c r="D304" s="942" t="s">
        <v>3253</v>
      </c>
      <c r="E304" s="943"/>
      <c r="F304" s="954" t="s">
        <v>127</v>
      </c>
      <c r="G304" s="955"/>
      <c r="H304" s="960">
        <v>45356</v>
      </c>
      <c r="I304" s="964"/>
      <c r="J304" s="102" t="s">
        <v>55</v>
      </c>
      <c r="K304" s="102"/>
      <c r="L304" s="103" t="s">
        <v>3260</v>
      </c>
      <c r="M304" s="104">
        <v>4.8899999999999997</v>
      </c>
      <c r="N304" s="105">
        <v>4.9000000000000004</v>
      </c>
    </row>
    <row r="305" spans="2:15" ht="22.75" customHeight="1" x14ac:dyDescent="0.55000000000000004">
      <c r="B305" s="948">
        <f t="shared" si="85"/>
        <v>2884</v>
      </c>
      <c r="C305" s="949"/>
      <c r="D305" s="942"/>
      <c r="E305" s="943"/>
      <c r="F305" s="950" t="s">
        <v>110</v>
      </c>
      <c r="G305" s="951"/>
      <c r="H305" s="952">
        <v>45356</v>
      </c>
      <c r="I305" s="953"/>
      <c r="J305" s="76" t="s">
        <v>55</v>
      </c>
      <c r="K305" s="76"/>
      <c r="L305" s="64" t="s">
        <v>3259</v>
      </c>
      <c r="M305" s="65">
        <v>5.7</v>
      </c>
      <c r="N305" s="66">
        <v>5.7</v>
      </c>
    </row>
    <row r="306" spans="2:15" ht="22.75" customHeight="1" x14ac:dyDescent="0.55000000000000004">
      <c r="B306" s="928">
        <f t="shared" si="85"/>
        <v>2883</v>
      </c>
      <c r="C306" s="929"/>
      <c r="D306" s="922"/>
      <c r="E306" s="923"/>
      <c r="F306" s="990" t="s">
        <v>308</v>
      </c>
      <c r="G306" s="991"/>
      <c r="H306" s="956">
        <v>45357</v>
      </c>
      <c r="I306" s="957"/>
      <c r="J306" s="51" t="s">
        <v>67</v>
      </c>
      <c r="K306" s="37" t="s">
        <v>130</v>
      </c>
      <c r="L306" s="64" t="s">
        <v>3256</v>
      </c>
      <c r="M306" s="71" t="s">
        <v>239</v>
      </c>
      <c r="N306" s="72" t="s">
        <v>3257</v>
      </c>
    </row>
    <row r="307" spans="2:15" ht="22.75" customHeight="1" x14ac:dyDescent="0.55000000000000004">
      <c r="B307" s="918">
        <f t="shared" si="85"/>
        <v>2882</v>
      </c>
      <c r="C307" s="919"/>
      <c r="D307" s="920" t="s">
        <v>3249</v>
      </c>
      <c r="E307" s="921"/>
      <c r="F307" s="944" t="s">
        <v>66</v>
      </c>
      <c r="G307" s="945"/>
      <c r="H307" s="946">
        <v>45356</v>
      </c>
      <c r="I307" s="947"/>
      <c r="J307" s="31" t="s">
        <v>67</v>
      </c>
      <c r="K307" s="31" t="s">
        <v>130</v>
      </c>
      <c r="L307" s="61" t="s">
        <v>2784</v>
      </c>
      <c r="M307" s="62">
        <v>5.73</v>
      </c>
      <c r="N307" s="63">
        <v>5.7</v>
      </c>
    </row>
    <row r="308" spans="2:15" ht="22.75" customHeight="1" x14ac:dyDescent="0.55000000000000004">
      <c r="B308" s="948">
        <f t="shared" si="85"/>
        <v>2881</v>
      </c>
      <c r="C308" s="949"/>
      <c r="D308" s="942"/>
      <c r="E308" s="943"/>
      <c r="F308" s="950" t="s">
        <v>118</v>
      </c>
      <c r="G308" s="951"/>
      <c r="H308" s="952">
        <v>45355</v>
      </c>
      <c r="I308" s="953"/>
      <c r="J308" s="76" t="s">
        <v>55</v>
      </c>
      <c r="K308" s="76"/>
      <c r="L308" s="64" t="s">
        <v>3252</v>
      </c>
      <c r="M308" s="65">
        <v>2.96</v>
      </c>
      <c r="N308" s="66">
        <v>3</v>
      </c>
    </row>
    <row r="309" spans="2:15" ht="22.75" customHeight="1" x14ac:dyDescent="0.55000000000000004">
      <c r="B309" s="928">
        <f t="shared" si="85"/>
        <v>2880</v>
      </c>
      <c r="C309" s="929"/>
      <c r="D309" s="922"/>
      <c r="E309" s="923"/>
      <c r="F309" s="990" t="s">
        <v>3247</v>
      </c>
      <c r="G309" s="991"/>
      <c r="H309" s="956">
        <v>45356</v>
      </c>
      <c r="I309" s="957"/>
      <c r="J309" s="51" t="s">
        <v>55</v>
      </c>
      <c r="K309" s="37"/>
      <c r="L309" s="64" t="s">
        <v>3251</v>
      </c>
      <c r="M309" s="71">
        <v>14.5</v>
      </c>
      <c r="N309" s="72">
        <v>15</v>
      </c>
    </row>
    <row r="310" spans="2:15" ht="22.4" customHeight="1" x14ac:dyDescent="0.55000000000000004">
      <c r="B310" s="994">
        <f t="shared" ref="B310:B312" si="86">1+B311</f>
        <v>2879</v>
      </c>
      <c r="C310" s="937"/>
      <c r="D310" s="936" t="s">
        <v>3248</v>
      </c>
      <c r="E310" s="937"/>
      <c r="F310" s="995" t="s">
        <v>3247</v>
      </c>
      <c r="G310" s="996"/>
      <c r="H310" s="997">
        <v>45355</v>
      </c>
      <c r="I310" s="998"/>
      <c r="J310" s="55" t="s">
        <v>67</v>
      </c>
      <c r="K310" s="55" t="s">
        <v>130</v>
      </c>
      <c r="L310" s="94" t="s">
        <v>187</v>
      </c>
      <c r="M310" s="94">
        <v>1.06</v>
      </c>
      <c r="N310" s="95">
        <v>1.1000000000000001</v>
      </c>
      <c r="O310" s="30"/>
    </row>
    <row r="311" spans="2:15" ht="22.4" customHeight="1" x14ac:dyDescent="0.55000000000000004">
      <c r="B311" s="918">
        <f t="shared" si="86"/>
        <v>2878</v>
      </c>
      <c r="C311" s="919"/>
      <c r="D311" s="920" t="s">
        <v>3240</v>
      </c>
      <c r="E311" s="921"/>
      <c r="F311" s="992" t="s">
        <v>3196</v>
      </c>
      <c r="G311" s="993"/>
      <c r="H311" s="946">
        <v>45350</v>
      </c>
      <c r="I311" s="947"/>
      <c r="J311" s="31" t="s">
        <v>67</v>
      </c>
      <c r="K311" s="31" t="s">
        <v>130</v>
      </c>
      <c r="L311" s="96" t="s">
        <v>3246</v>
      </c>
      <c r="M311" s="96">
        <v>5.04</v>
      </c>
      <c r="N311" s="97">
        <v>5</v>
      </c>
      <c r="O311" s="30"/>
    </row>
    <row r="312" spans="2:15" ht="22.4" customHeight="1" x14ac:dyDescent="0.55000000000000004">
      <c r="B312" s="928">
        <f t="shared" si="86"/>
        <v>2877</v>
      </c>
      <c r="C312" s="929"/>
      <c r="D312" s="922"/>
      <c r="E312" s="923"/>
      <c r="F312" s="999" t="s">
        <v>3241</v>
      </c>
      <c r="G312" s="1000"/>
      <c r="H312" s="960">
        <v>45350</v>
      </c>
      <c r="I312" s="964"/>
      <c r="J312" s="51" t="s">
        <v>55</v>
      </c>
      <c r="K312" s="37"/>
      <c r="L312" s="109" t="s">
        <v>3244</v>
      </c>
      <c r="M312" s="109">
        <v>5.99</v>
      </c>
      <c r="N312" s="113">
        <v>6</v>
      </c>
      <c r="O312" s="30"/>
    </row>
    <row r="313" spans="2:15" ht="22.75" customHeight="1" x14ac:dyDescent="0.55000000000000004">
      <c r="B313" s="918">
        <f t="shared" ref="B313:B315" si="87">1+B314</f>
        <v>2876</v>
      </c>
      <c r="C313" s="919"/>
      <c r="D313" s="920" t="s">
        <v>3236</v>
      </c>
      <c r="E313" s="921"/>
      <c r="F313" s="944" t="s">
        <v>118</v>
      </c>
      <c r="G313" s="945"/>
      <c r="H313" s="946">
        <v>45349</v>
      </c>
      <c r="I313" s="947"/>
      <c r="J313" s="31" t="s">
        <v>55</v>
      </c>
      <c r="K313" s="31"/>
      <c r="L313" s="61" t="s">
        <v>3239</v>
      </c>
      <c r="M313" s="62">
        <v>2.0299999999999998</v>
      </c>
      <c r="N313" s="63">
        <v>2</v>
      </c>
    </row>
    <row r="314" spans="2:15" ht="22.75" customHeight="1" x14ac:dyDescent="0.55000000000000004">
      <c r="B314" s="948">
        <f t="shared" si="87"/>
        <v>2875</v>
      </c>
      <c r="C314" s="949"/>
      <c r="D314" s="942"/>
      <c r="E314" s="943"/>
      <c r="F314" s="950" t="s">
        <v>118</v>
      </c>
      <c r="G314" s="951"/>
      <c r="H314" s="952">
        <v>45349</v>
      </c>
      <c r="I314" s="953"/>
      <c r="J314" s="76" t="s">
        <v>55</v>
      </c>
      <c r="K314" s="76"/>
      <c r="L314" s="64" t="s">
        <v>3238</v>
      </c>
      <c r="M314" s="65">
        <v>1.77</v>
      </c>
      <c r="N314" s="66">
        <v>1.8</v>
      </c>
    </row>
    <row r="315" spans="2:15" ht="22.75" customHeight="1" x14ac:dyDescent="0.55000000000000004">
      <c r="B315" s="928">
        <f t="shared" si="87"/>
        <v>2874</v>
      </c>
      <c r="C315" s="929"/>
      <c r="D315" s="922"/>
      <c r="E315" s="923"/>
      <c r="F315" s="990" t="s">
        <v>122</v>
      </c>
      <c r="G315" s="991"/>
      <c r="H315" s="956">
        <v>45349</v>
      </c>
      <c r="I315" s="957"/>
      <c r="J315" s="51" t="s">
        <v>55</v>
      </c>
      <c r="K315" s="37"/>
      <c r="L315" s="64" t="s">
        <v>3237</v>
      </c>
      <c r="M315" s="65">
        <v>1.73</v>
      </c>
      <c r="N315" s="66">
        <v>1.7</v>
      </c>
    </row>
    <row r="316" spans="2:15" ht="22.4" customHeight="1" x14ac:dyDescent="0.55000000000000004">
      <c r="B316" s="994">
        <f t="shared" ref="B316:B324" si="88">1+B317</f>
        <v>2873</v>
      </c>
      <c r="C316" s="937"/>
      <c r="D316" s="936" t="s">
        <v>3233</v>
      </c>
      <c r="E316" s="937"/>
      <c r="F316" s="995" t="s">
        <v>3234</v>
      </c>
      <c r="G316" s="996"/>
      <c r="H316" s="997">
        <v>45348</v>
      </c>
      <c r="I316" s="998"/>
      <c r="J316" s="55" t="s">
        <v>67</v>
      </c>
      <c r="K316" s="55" t="s">
        <v>130</v>
      </c>
      <c r="L316" s="94" t="s">
        <v>3235</v>
      </c>
      <c r="M316" s="114">
        <v>0.97499999999999998</v>
      </c>
      <c r="N316" s="115">
        <v>0.98</v>
      </c>
      <c r="O316" s="30"/>
    </row>
    <row r="317" spans="2:15" ht="22.4" customHeight="1" x14ac:dyDescent="0.55000000000000004">
      <c r="B317" s="994">
        <f t="shared" si="88"/>
        <v>2872</v>
      </c>
      <c r="C317" s="937"/>
      <c r="D317" s="936" t="s">
        <v>3231</v>
      </c>
      <c r="E317" s="937"/>
      <c r="F317" s="995" t="s">
        <v>3232</v>
      </c>
      <c r="G317" s="996"/>
      <c r="H317" s="997">
        <v>45343</v>
      </c>
      <c r="I317" s="998"/>
      <c r="J317" s="55" t="s">
        <v>67</v>
      </c>
      <c r="K317" s="55" t="s">
        <v>130</v>
      </c>
      <c r="L317" s="94" t="s">
        <v>1988</v>
      </c>
      <c r="M317" s="94">
        <v>2.06</v>
      </c>
      <c r="N317" s="95">
        <v>2.1</v>
      </c>
      <c r="O317" s="30"/>
    </row>
    <row r="318" spans="2:15" ht="22.4" customHeight="1" x14ac:dyDescent="0.55000000000000004">
      <c r="B318" s="994">
        <f t="shared" si="88"/>
        <v>2871</v>
      </c>
      <c r="C318" s="937"/>
      <c r="D318" s="936" t="s">
        <v>3229</v>
      </c>
      <c r="E318" s="937"/>
      <c r="F318" s="995" t="s">
        <v>3222</v>
      </c>
      <c r="G318" s="996"/>
      <c r="H318" s="997">
        <v>45342</v>
      </c>
      <c r="I318" s="998"/>
      <c r="J318" s="55" t="s">
        <v>67</v>
      </c>
      <c r="K318" s="55" t="s">
        <v>130</v>
      </c>
      <c r="L318" s="94" t="s">
        <v>2451</v>
      </c>
      <c r="M318" s="94" t="s">
        <v>3230</v>
      </c>
      <c r="N318" s="95" t="s">
        <v>3129</v>
      </c>
      <c r="O318" s="30"/>
    </row>
    <row r="319" spans="2:15" ht="22.4" customHeight="1" x14ac:dyDescent="0.55000000000000004">
      <c r="B319" s="994">
        <f t="shared" si="88"/>
        <v>2870</v>
      </c>
      <c r="C319" s="937"/>
      <c r="D319" s="936" t="s">
        <v>3228</v>
      </c>
      <c r="E319" s="937"/>
      <c r="F319" s="995" t="s">
        <v>3219</v>
      </c>
      <c r="G319" s="996"/>
      <c r="H319" s="997">
        <v>45341</v>
      </c>
      <c r="I319" s="998"/>
      <c r="J319" s="55" t="s">
        <v>67</v>
      </c>
      <c r="K319" s="55" t="s">
        <v>130</v>
      </c>
      <c r="L319" s="94" t="s">
        <v>439</v>
      </c>
      <c r="M319" s="94">
        <v>2.34</v>
      </c>
      <c r="N319" s="95">
        <v>2.2999999999999998</v>
      </c>
      <c r="O319" s="30"/>
    </row>
    <row r="320" spans="2:15" ht="22.4" customHeight="1" x14ac:dyDescent="0.55000000000000004">
      <c r="B320" s="918">
        <f t="shared" si="88"/>
        <v>2869</v>
      </c>
      <c r="C320" s="919"/>
      <c r="D320" s="920" t="s">
        <v>3223</v>
      </c>
      <c r="E320" s="921"/>
      <c r="F320" s="992" t="s">
        <v>3224</v>
      </c>
      <c r="G320" s="993"/>
      <c r="H320" s="946">
        <v>45337</v>
      </c>
      <c r="I320" s="947"/>
      <c r="J320" s="31" t="s">
        <v>67</v>
      </c>
      <c r="K320" s="31" t="s">
        <v>130</v>
      </c>
      <c r="L320" s="96" t="s">
        <v>3226</v>
      </c>
      <c r="M320" s="96">
        <v>4.29</v>
      </c>
      <c r="N320" s="97">
        <v>4.3</v>
      </c>
      <c r="O320" s="30"/>
    </row>
    <row r="321" spans="2:15" ht="22.4" customHeight="1" x14ac:dyDescent="0.55000000000000004">
      <c r="B321" s="928">
        <f t="shared" si="88"/>
        <v>2868</v>
      </c>
      <c r="C321" s="929"/>
      <c r="D321" s="922"/>
      <c r="E321" s="923"/>
      <c r="F321" s="999" t="s">
        <v>621</v>
      </c>
      <c r="G321" s="1000"/>
      <c r="H321" s="960">
        <v>45337</v>
      </c>
      <c r="I321" s="964"/>
      <c r="J321" s="51" t="s">
        <v>67</v>
      </c>
      <c r="K321" s="37" t="s">
        <v>68</v>
      </c>
      <c r="L321" s="109" t="s">
        <v>3227</v>
      </c>
      <c r="M321" s="109">
        <v>2.31</v>
      </c>
      <c r="N321" s="113">
        <v>2.2999999999999998</v>
      </c>
      <c r="O321" s="30"/>
    </row>
    <row r="322" spans="2:15" ht="22.4" customHeight="1" x14ac:dyDescent="0.55000000000000004">
      <c r="B322" s="918">
        <f t="shared" si="88"/>
        <v>2867</v>
      </c>
      <c r="C322" s="919"/>
      <c r="D322" s="920" t="s">
        <v>3221</v>
      </c>
      <c r="E322" s="921"/>
      <c r="F322" s="992" t="s">
        <v>3222</v>
      </c>
      <c r="G322" s="993"/>
      <c r="H322" s="946">
        <v>45336</v>
      </c>
      <c r="I322" s="947"/>
      <c r="J322" s="31" t="s">
        <v>67</v>
      </c>
      <c r="K322" s="31" t="s">
        <v>68</v>
      </c>
      <c r="L322" s="96" t="s">
        <v>3146</v>
      </c>
      <c r="M322" s="96">
        <v>3.79</v>
      </c>
      <c r="N322" s="97">
        <v>3.8</v>
      </c>
      <c r="O322" s="30"/>
    </row>
    <row r="323" spans="2:15" ht="22.4" customHeight="1" x14ac:dyDescent="0.55000000000000004">
      <c r="B323" s="928">
        <f t="shared" si="88"/>
        <v>2866</v>
      </c>
      <c r="C323" s="929"/>
      <c r="D323" s="922"/>
      <c r="E323" s="923"/>
      <c r="F323" s="999" t="s">
        <v>481</v>
      </c>
      <c r="G323" s="1000"/>
      <c r="H323" s="960">
        <v>45336</v>
      </c>
      <c r="I323" s="964"/>
      <c r="J323" s="51" t="s">
        <v>67</v>
      </c>
      <c r="K323" s="37" t="s">
        <v>68</v>
      </c>
      <c r="L323" s="109" t="s">
        <v>2927</v>
      </c>
      <c r="M323" s="109">
        <v>8.02</v>
      </c>
      <c r="N323" s="113">
        <v>8</v>
      </c>
      <c r="O323" s="30"/>
    </row>
    <row r="324" spans="2:15" ht="22.4" customHeight="1" x14ac:dyDescent="0.55000000000000004">
      <c r="B324" s="994">
        <f t="shared" si="88"/>
        <v>2865</v>
      </c>
      <c r="C324" s="937"/>
      <c r="D324" s="936" t="s">
        <v>3218</v>
      </c>
      <c r="E324" s="937"/>
      <c r="F324" s="995" t="s">
        <v>3219</v>
      </c>
      <c r="G324" s="996"/>
      <c r="H324" s="997">
        <v>45330</v>
      </c>
      <c r="I324" s="998"/>
      <c r="J324" s="55" t="s">
        <v>67</v>
      </c>
      <c r="K324" s="55" t="s">
        <v>68</v>
      </c>
      <c r="L324" s="94" t="s">
        <v>3220</v>
      </c>
      <c r="M324" s="94">
        <v>1.47</v>
      </c>
      <c r="N324" s="95">
        <v>1.5</v>
      </c>
      <c r="O324" s="30"/>
    </row>
    <row r="325" spans="2:15" ht="22.75" customHeight="1" x14ac:dyDescent="0.55000000000000004">
      <c r="B325" s="918">
        <f t="shared" ref="B325:B327" si="89">1+B326</f>
        <v>2864</v>
      </c>
      <c r="C325" s="919"/>
      <c r="D325" s="920" t="s">
        <v>3210</v>
      </c>
      <c r="E325" s="921"/>
      <c r="F325" s="944" t="s">
        <v>558</v>
      </c>
      <c r="G325" s="945"/>
      <c r="H325" s="946">
        <v>45323</v>
      </c>
      <c r="I325" s="947"/>
      <c r="J325" s="31" t="s">
        <v>67</v>
      </c>
      <c r="K325" s="31" t="s">
        <v>68</v>
      </c>
      <c r="L325" s="61" t="s">
        <v>3217</v>
      </c>
      <c r="M325" s="62">
        <v>9.9700000000000006</v>
      </c>
      <c r="N325" s="144">
        <v>10</v>
      </c>
    </row>
    <row r="326" spans="2:15" ht="22.75" customHeight="1" x14ac:dyDescent="0.55000000000000004">
      <c r="B326" s="948">
        <f t="shared" si="89"/>
        <v>2863</v>
      </c>
      <c r="C326" s="949"/>
      <c r="D326" s="942"/>
      <c r="E326" s="943"/>
      <c r="F326" s="950" t="s">
        <v>1532</v>
      </c>
      <c r="G326" s="951"/>
      <c r="H326" s="952">
        <v>45322</v>
      </c>
      <c r="I326" s="953"/>
      <c r="J326" s="76" t="s">
        <v>67</v>
      </c>
      <c r="K326" s="76" t="s">
        <v>68</v>
      </c>
      <c r="L326" s="64" t="s">
        <v>3213</v>
      </c>
      <c r="M326" s="65" t="s">
        <v>3214</v>
      </c>
      <c r="N326" s="66" t="s">
        <v>3215</v>
      </c>
    </row>
    <row r="327" spans="2:15" ht="22.75" customHeight="1" x14ac:dyDescent="0.55000000000000004">
      <c r="B327" s="928">
        <f t="shared" si="89"/>
        <v>2862</v>
      </c>
      <c r="C327" s="929"/>
      <c r="D327" s="922"/>
      <c r="E327" s="923"/>
      <c r="F327" s="990" t="s">
        <v>160</v>
      </c>
      <c r="G327" s="991"/>
      <c r="H327" s="956">
        <v>45323</v>
      </c>
      <c r="I327" s="957"/>
      <c r="J327" s="51" t="s">
        <v>67</v>
      </c>
      <c r="K327" s="37" t="s">
        <v>130</v>
      </c>
      <c r="L327" s="64" t="s">
        <v>3212</v>
      </c>
      <c r="M327" s="65">
        <v>3.1</v>
      </c>
      <c r="N327" s="66">
        <v>3.1</v>
      </c>
    </row>
    <row r="328" spans="2:15" ht="22.4" customHeight="1" x14ac:dyDescent="0.55000000000000004">
      <c r="B328" s="994">
        <f t="shared" ref="B328" si="90">1+B329</f>
        <v>2861</v>
      </c>
      <c r="C328" s="937"/>
      <c r="D328" s="936" t="s">
        <v>3208</v>
      </c>
      <c r="E328" s="937"/>
      <c r="F328" s="995" t="s">
        <v>3209</v>
      </c>
      <c r="G328" s="996"/>
      <c r="H328" s="997">
        <v>45314</v>
      </c>
      <c r="I328" s="998"/>
      <c r="J328" s="55" t="s">
        <v>67</v>
      </c>
      <c r="K328" s="55" t="s">
        <v>68</v>
      </c>
      <c r="L328" s="94" t="s">
        <v>2447</v>
      </c>
      <c r="M328" s="94">
        <v>2.04</v>
      </c>
      <c r="N328" s="95">
        <v>2</v>
      </c>
      <c r="O328" s="30"/>
    </row>
    <row r="329" spans="2:15" ht="22.4" customHeight="1" x14ac:dyDescent="0.55000000000000004">
      <c r="B329" s="918">
        <f t="shared" ref="B329:B332" si="91">1+B330</f>
        <v>2860</v>
      </c>
      <c r="C329" s="919"/>
      <c r="D329" s="920" t="s">
        <v>3201</v>
      </c>
      <c r="E329" s="921"/>
      <c r="F329" s="992" t="s">
        <v>3202</v>
      </c>
      <c r="G329" s="993"/>
      <c r="H329" s="946">
        <v>45309</v>
      </c>
      <c r="I329" s="947"/>
      <c r="J329" s="31" t="s">
        <v>67</v>
      </c>
      <c r="K329" s="31" t="s">
        <v>68</v>
      </c>
      <c r="L329" s="32" t="s">
        <v>3207</v>
      </c>
      <c r="M329" s="32">
        <v>13.4</v>
      </c>
      <c r="N329" s="145">
        <v>13</v>
      </c>
      <c r="O329" s="30"/>
    </row>
    <row r="330" spans="2:15" ht="22.4" customHeight="1" x14ac:dyDescent="0.55000000000000004">
      <c r="B330" s="928">
        <f t="shared" si="91"/>
        <v>2859</v>
      </c>
      <c r="C330" s="929"/>
      <c r="D330" s="922"/>
      <c r="E330" s="923"/>
      <c r="F330" s="999" t="s">
        <v>308</v>
      </c>
      <c r="G330" s="1000"/>
      <c r="H330" s="960">
        <v>45309</v>
      </c>
      <c r="I330" s="964"/>
      <c r="J330" s="51" t="s">
        <v>67</v>
      </c>
      <c r="K330" s="37" t="s">
        <v>130</v>
      </c>
      <c r="L330" s="90" t="s">
        <v>3204</v>
      </c>
      <c r="M330" s="90" t="s">
        <v>3205</v>
      </c>
      <c r="N330" s="92" t="s">
        <v>3206</v>
      </c>
      <c r="O330" s="30"/>
    </row>
    <row r="331" spans="2:15" ht="22.4" customHeight="1" x14ac:dyDescent="0.55000000000000004">
      <c r="B331" s="918">
        <f t="shared" si="91"/>
        <v>2858</v>
      </c>
      <c r="C331" s="919"/>
      <c r="D331" s="920" t="s">
        <v>3197</v>
      </c>
      <c r="E331" s="921"/>
      <c r="F331" s="992" t="s">
        <v>3166</v>
      </c>
      <c r="G331" s="993"/>
      <c r="H331" s="946">
        <v>45308</v>
      </c>
      <c r="I331" s="947"/>
      <c r="J331" s="31" t="s">
        <v>67</v>
      </c>
      <c r="K331" s="31" t="s">
        <v>68</v>
      </c>
      <c r="L331" s="32" t="s">
        <v>3199</v>
      </c>
      <c r="M331" s="32">
        <v>0.86599999999999999</v>
      </c>
      <c r="N331" s="146">
        <v>0.87</v>
      </c>
      <c r="O331" s="30"/>
    </row>
    <row r="332" spans="2:15" ht="22.4" customHeight="1" x14ac:dyDescent="0.55000000000000004">
      <c r="B332" s="928">
        <f t="shared" si="91"/>
        <v>2857</v>
      </c>
      <c r="C332" s="929"/>
      <c r="D332" s="922"/>
      <c r="E332" s="923"/>
      <c r="F332" s="999" t="s">
        <v>3198</v>
      </c>
      <c r="G332" s="1000"/>
      <c r="H332" s="960">
        <v>45308</v>
      </c>
      <c r="I332" s="964"/>
      <c r="J332" s="51" t="s">
        <v>67</v>
      </c>
      <c r="K332" s="37" t="s">
        <v>68</v>
      </c>
      <c r="L332" s="90" t="s">
        <v>3200</v>
      </c>
      <c r="M332" s="90">
        <v>8.02</v>
      </c>
      <c r="N332" s="92">
        <v>8</v>
      </c>
      <c r="O332" s="30"/>
    </row>
    <row r="333" spans="2:15" ht="22.4" customHeight="1" x14ac:dyDescent="0.55000000000000004">
      <c r="B333" s="994">
        <f t="shared" ref="B333:B338" si="92">1+B334</f>
        <v>2856</v>
      </c>
      <c r="C333" s="937"/>
      <c r="D333" s="936" t="s">
        <v>3195</v>
      </c>
      <c r="E333" s="937"/>
      <c r="F333" s="995" t="s">
        <v>3196</v>
      </c>
      <c r="G333" s="996"/>
      <c r="H333" s="997">
        <v>45307</v>
      </c>
      <c r="I333" s="998"/>
      <c r="J333" s="55" t="s">
        <v>67</v>
      </c>
      <c r="K333" s="55" t="s">
        <v>68</v>
      </c>
      <c r="L333" s="94" t="s">
        <v>332</v>
      </c>
      <c r="M333" s="94" t="s">
        <v>503</v>
      </c>
      <c r="N333" s="95" t="s">
        <v>315</v>
      </c>
      <c r="O333" s="30"/>
    </row>
    <row r="334" spans="2:15" ht="22.4" customHeight="1" x14ac:dyDescent="0.55000000000000004">
      <c r="B334" s="994">
        <f t="shared" si="92"/>
        <v>2855</v>
      </c>
      <c r="C334" s="937"/>
      <c r="D334" s="936" t="s">
        <v>3192</v>
      </c>
      <c r="E334" s="937"/>
      <c r="F334" s="995" t="s">
        <v>3193</v>
      </c>
      <c r="G334" s="996"/>
      <c r="H334" s="997">
        <v>45301</v>
      </c>
      <c r="I334" s="998"/>
      <c r="J334" s="55" t="s">
        <v>67</v>
      </c>
      <c r="K334" s="55" t="s">
        <v>68</v>
      </c>
      <c r="L334" s="94" t="s">
        <v>3194</v>
      </c>
      <c r="M334" s="94">
        <v>9.5299999999999994</v>
      </c>
      <c r="N334" s="95">
        <v>9.5</v>
      </c>
      <c r="O334" s="30"/>
    </row>
    <row r="335" spans="2:15" ht="22.4" customHeight="1" x14ac:dyDescent="0.55000000000000004">
      <c r="B335" s="994">
        <f t="shared" si="92"/>
        <v>2854</v>
      </c>
      <c r="C335" s="937"/>
      <c r="D335" s="936" t="s">
        <v>3190</v>
      </c>
      <c r="E335" s="937"/>
      <c r="F335" s="995" t="s">
        <v>2786</v>
      </c>
      <c r="G335" s="996"/>
      <c r="H335" s="997">
        <v>45280</v>
      </c>
      <c r="I335" s="998"/>
      <c r="J335" s="55" t="s">
        <v>67</v>
      </c>
      <c r="K335" s="55" t="s">
        <v>68</v>
      </c>
      <c r="L335" s="94" t="s">
        <v>3191</v>
      </c>
      <c r="M335" s="94">
        <v>8.61</v>
      </c>
      <c r="N335" s="95">
        <v>8.6</v>
      </c>
      <c r="O335" s="30"/>
    </row>
    <row r="336" spans="2:15" ht="22.4" customHeight="1" x14ac:dyDescent="0.55000000000000004">
      <c r="B336" s="994">
        <f t="shared" si="92"/>
        <v>2853</v>
      </c>
      <c r="C336" s="937"/>
      <c r="D336" s="936" t="s">
        <v>3186</v>
      </c>
      <c r="E336" s="937"/>
      <c r="F336" s="995" t="s">
        <v>175</v>
      </c>
      <c r="G336" s="996"/>
      <c r="H336" s="997">
        <v>45267</v>
      </c>
      <c r="I336" s="998"/>
      <c r="J336" s="55" t="s">
        <v>67</v>
      </c>
      <c r="K336" s="55" t="s">
        <v>130</v>
      </c>
      <c r="L336" s="94" t="s">
        <v>3187</v>
      </c>
      <c r="M336" s="94" t="s">
        <v>3188</v>
      </c>
      <c r="N336" s="95" t="s">
        <v>3189</v>
      </c>
      <c r="O336" s="30"/>
    </row>
    <row r="337" spans="2:15" ht="22.4" customHeight="1" x14ac:dyDescent="0.55000000000000004">
      <c r="B337" s="994">
        <f t="shared" si="92"/>
        <v>2852</v>
      </c>
      <c r="C337" s="937"/>
      <c r="D337" s="936" t="s">
        <v>3184</v>
      </c>
      <c r="E337" s="937"/>
      <c r="F337" s="995" t="s">
        <v>70</v>
      </c>
      <c r="G337" s="996"/>
      <c r="H337" s="997">
        <v>45266</v>
      </c>
      <c r="I337" s="998"/>
      <c r="J337" s="55" t="s">
        <v>67</v>
      </c>
      <c r="K337" s="55" t="s">
        <v>130</v>
      </c>
      <c r="L337" s="94" t="s">
        <v>3185</v>
      </c>
      <c r="M337" s="94">
        <v>1.78</v>
      </c>
      <c r="N337" s="95">
        <v>1.8</v>
      </c>
      <c r="O337" s="30"/>
    </row>
    <row r="338" spans="2:15" ht="22.4" customHeight="1" x14ac:dyDescent="0.55000000000000004">
      <c r="B338" s="994">
        <f t="shared" si="92"/>
        <v>2851</v>
      </c>
      <c r="C338" s="937"/>
      <c r="D338" s="936" t="s">
        <v>3182</v>
      </c>
      <c r="E338" s="937"/>
      <c r="F338" s="995" t="s">
        <v>349</v>
      </c>
      <c r="G338" s="996"/>
      <c r="H338" s="997">
        <v>45265</v>
      </c>
      <c r="I338" s="998"/>
      <c r="J338" s="55" t="s">
        <v>67</v>
      </c>
      <c r="K338" s="55" t="s">
        <v>68</v>
      </c>
      <c r="L338" s="94" t="s">
        <v>3183</v>
      </c>
      <c r="M338" s="94">
        <v>5.0999999999999996</v>
      </c>
      <c r="N338" s="95">
        <v>5.0999999999999996</v>
      </c>
      <c r="O338" s="30"/>
    </row>
    <row r="339" spans="2:15" ht="22.75" customHeight="1" x14ac:dyDescent="0.55000000000000004">
      <c r="B339" s="918">
        <f t="shared" ref="B339:B341" si="93">1+B340</f>
        <v>2850</v>
      </c>
      <c r="C339" s="919"/>
      <c r="D339" s="920" t="s">
        <v>3177</v>
      </c>
      <c r="E339" s="921"/>
      <c r="F339" s="944" t="s">
        <v>612</v>
      </c>
      <c r="G339" s="945"/>
      <c r="H339" s="946">
        <v>45264</v>
      </c>
      <c r="I339" s="947"/>
      <c r="J339" s="31" t="s">
        <v>67</v>
      </c>
      <c r="K339" s="31" t="s">
        <v>68</v>
      </c>
      <c r="L339" s="61" t="s">
        <v>3179</v>
      </c>
      <c r="M339" s="62">
        <v>2.5</v>
      </c>
      <c r="N339" s="63">
        <v>2.5</v>
      </c>
    </row>
    <row r="340" spans="2:15" ht="22.75" customHeight="1" x14ac:dyDescent="0.55000000000000004">
      <c r="B340" s="948">
        <f t="shared" si="93"/>
        <v>2849</v>
      </c>
      <c r="C340" s="949"/>
      <c r="D340" s="942"/>
      <c r="E340" s="943"/>
      <c r="F340" s="950" t="s">
        <v>612</v>
      </c>
      <c r="G340" s="951"/>
      <c r="H340" s="952">
        <v>45264</v>
      </c>
      <c r="I340" s="953"/>
      <c r="J340" s="76" t="s">
        <v>67</v>
      </c>
      <c r="K340" s="76" t="s">
        <v>130</v>
      </c>
      <c r="L340" s="64" t="s">
        <v>3181</v>
      </c>
      <c r="M340" s="65">
        <v>2.33</v>
      </c>
      <c r="N340" s="66">
        <v>2.2999999999999998</v>
      </c>
    </row>
    <row r="341" spans="2:15" ht="22.75" customHeight="1" x14ac:dyDescent="0.55000000000000004">
      <c r="B341" s="928">
        <f t="shared" si="93"/>
        <v>2848</v>
      </c>
      <c r="C341" s="929"/>
      <c r="D341" s="922"/>
      <c r="E341" s="923"/>
      <c r="F341" s="990" t="s">
        <v>592</v>
      </c>
      <c r="G341" s="991"/>
      <c r="H341" s="956">
        <v>45264</v>
      </c>
      <c r="I341" s="957"/>
      <c r="J341" s="51" t="s">
        <v>67</v>
      </c>
      <c r="K341" s="37" t="s">
        <v>68</v>
      </c>
      <c r="L341" s="64" t="s">
        <v>3180</v>
      </c>
      <c r="M341" s="65">
        <v>6.47</v>
      </c>
      <c r="N341" s="66">
        <v>6.5</v>
      </c>
    </row>
    <row r="342" spans="2:15" ht="22.4" customHeight="1" x14ac:dyDescent="0.55000000000000004">
      <c r="B342" s="994">
        <f t="shared" ref="B342" si="94">1+B343</f>
        <v>2847</v>
      </c>
      <c r="C342" s="937"/>
      <c r="D342" s="936" t="s">
        <v>3175</v>
      </c>
      <c r="E342" s="937"/>
      <c r="F342" s="995" t="s">
        <v>150</v>
      </c>
      <c r="G342" s="996"/>
      <c r="H342" s="997">
        <v>45257</v>
      </c>
      <c r="I342" s="998"/>
      <c r="J342" s="55" t="s">
        <v>67</v>
      </c>
      <c r="K342" s="55" t="s">
        <v>68</v>
      </c>
      <c r="L342" s="94" t="s">
        <v>3176</v>
      </c>
      <c r="M342" s="94">
        <v>1.47</v>
      </c>
      <c r="N342" s="95">
        <v>1.5</v>
      </c>
      <c r="O342" s="30"/>
    </row>
    <row r="343" spans="2:15" ht="22.75" customHeight="1" x14ac:dyDescent="0.55000000000000004">
      <c r="B343" s="918">
        <f t="shared" ref="B343:B346" si="95">1+B344</f>
        <v>2846</v>
      </c>
      <c r="C343" s="919"/>
      <c r="D343" s="1001" t="s">
        <v>3169</v>
      </c>
      <c r="E343" s="921"/>
      <c r="F343" s="944" t="s">
        <v>271</v>
      </c>
      <c r="G343" s="945"/>
      <c r="H343" s="946">
        <v>45251</v>
      </c>
      <c r="I343" s="947"/>
      <c r="J343" s="31" t="s">
        <v>67</v>
      </c>
      <c r="K343" s="31" t="s">
        <v>68</v>
      </c>
      <c r="L343" s="61" t="s">
        <v>3172</v>
      </c>
      <c r="M343" s="122">
        <v>0.75700000000000001</v>
      </c>
      <c r="N343" s="123">
        <v>0.76</v>
      </c>
    </row>
    <row r="344" spans="2:15" ht="22.75" customHeight="1" x14ac:dyDescent="0.55000000000000004">
      <c r="B344" s="948">
        <f t="shared" si="95"/>
        <v>2845</v>
      </c>
      <c r="C344" s="949"/>
      <c r="D344" s="973"/>
      <c r="E344" s="943"/>
      <c r="F344" s="950" t="s">
        <v>612</v>
      </c>
      <c r="G344" s="951"/>
      <c r="H344" s="952">
        <v>45248</v>
      </c>
      <c r="I344" s="953"/>
      <c r="J344" s="102" t="s">
        <v>67</v>
      </c>
      <c r="K344" s="102" t="s">
        <v>130</v>
      </c>
      <c r="L344" s="103" t="s">
        <v>239</v>
      </c>
      <c r="M344" s="104">
        <v>5.31</v>
      </c>
      <c r="N344" s="105">
        <v>5.3</v>
      </c>
    </row>
    <row r="345" spans="2:15" ht="22.75" customHeight="1" x14ac:dyDescent="0.55000000000000004">
      <c r="B345" s="948">
        <f t="shared" si="95"/>
        <v>2844</v>
      </c>
      <c r="C345" s="949"/>
      <c r="D345" s="973"/>
      <c r="E345" s="943"/>
      <c r="F345" s="950" t="s">
        <v>592</v>
      </c>
      <c r="G345" s="951"/>
      <c r="H345" s="952">
        <v>45251</v>
      </c>
      <c r="I345" s="953"/>
      <c r="J345" s="76" t="s">
        <v>67</v>
      </c>
      <c r="K345" s="76" t="s">
        <v>68</v>
      </c>
      <c r="L345" s="64" t="s">
        <v>3173</v>
      </c>
      <c r="M345" s="65">
        <v>1.21</v>
      </c>
      <c r="N345" s="66">
        <v>1.2</v>
      </c>
    </row>
    <row r="346" spans="2:15" ht="22.75" customHeight="1" x14ac:dyDescent="0.55000000000000004">
      <c r="B346" s="928">
        <f t="shared" si="95"/>
        <v>2843</v>
      </c>
      <c r="C346" s="929"/>
      <c r="D346" s="1002"/>
      <c r="E346" s="923"/>
      <c r="F346" s="990" t="s">
        <v>118</v>
      </c>
      <c r="G346" s="991"/>
      <c r="H346" s="956">
        <v>45251</v>
      </c>
      <c r="I346" s="957"/>
      <c r="J346" s="51" t="s">
        <v>67</v>
      </c>
      <c r="K346" s="37" t="s">
        <v>68</v>
      </c>
      <c r="L346" s="64" t="s">
        <v>3174</v>
      </c>
      <c r="M346" s="65">
        <v>3.73</v>
      </c>
      <c r="N346" s="66">
        <v>3.7</v>
      </c>
    </row>
    <row r="347" spans="2:15" ht="22.4" customHeight="1" x14ac:dyDescent="0.55000000000000004">
      <c r="B347" s="918">
        <f t="shared" ref="B347:B350" si="96">1+B348</f>
        <v>2842</v>
      </c>
      <c r="C347" s="919"/>
      <c r="D347" s="920" t="s">
        <v>3165</v>
      </c>
      <c r="E347" s="921"/>
      <c r="F347" s="944" t="s">
        <v>3166</v>
      </c>
      <c r="G347" s="945"/>
      <c r="H347" s="946">
        <v>45250</v>
      </c>
      <c r="I347" s="947"/>
      <c r="J347" s="31" t="s">
        <v>67</v>
      </c>
      <c r="K347" s="31" t="s">
        <v>130</v>
      </c>
      <c r="L347" s="32" t="s">
        <v>171</v>
      </c>
      <c r="M347" s="32" t="s">
        <v>1150</v>
      </c>
      <c r="N347" s="60" t="s">
        <v>844</v>
      </c>
      <c r="O347" s="30"/>
    </row>
    <row r="348" spans="2:15" ht="22.4" customHeight="1" x14ac:dyDescent="0.55000000000000004">
      <c r="B348" s="928">
        <f t="shared" si="96"/>
        <v>2841</v>
      </c>
      <c r="C348" s="929"/>
      <c r="D348" s="922"/>
      <c r="E348" s="923"/>
      <c r="F348" s="954" t="s">
        <v>1255</v>
      </c>
      <c r="G348" s="955"/>
      <c r="H348" s="960">
        <v>45247</v>
      </c>
      <c r="I348" s="964"/>
      <c r="J348" s="51" t="s">
        <v>67</v>
      </c>
      <c r="K348" s="37" t="s">
        <v>68</v>
      </c>
      <c r="L348" s="90" t="s">
        <v>325</v>
      </c>
      <c r="M348" s="90">
        <v>4.5599999999999996</v>
      </c>
      <c r="N348" s="92">
        <v>4.5999999999999996</v>
      </c>
      <c r="O348" s="30"/>
    </row>
    <row r="349" spans="2:15" ht="22.4" customHeight="1" x14ac:dyDescent="0.55000000000000004">
      <c r="B349" s="918">
        <f t="shared" si="96"/>
        <v>2840</v>
      </c>
      <c r="C349" s="919"/>
      <c r="D349" s="920" t="s">
        <v>3163</v>
      </c>
      <c r="E349" s="921"/>
      <c r="F349" s="944" t="s">
        <v>3164</v>
      </c>
      <c r="G349" s="945"/>
      <c r="H349" s="946">
        <v>45245</v>
      </c>
      <c r="I349" s="947"/>
      <c r="J349" s="31" t="s">
        <v>67</v>
      </c>
      <c r="K349" s="31" t="s">
        <v>130</v>
      </c>
      <c r="L349" s="32" t="s">
        <v>503</v>
      </c>
      <c r="M349" s="32">
        <v>1.79</v>
      </c>
      <c r="N349" s="60">
        <v>1.8</v>
      </c>
      <c r="O349" s="30"/>
    </row>
    <row r="350" spans="2:15" ht="22.4" customHeight="1" x14ac:dyDescent="0.55000000000000004">
      <c r="B350" s="928">
        <f t="shared" si="96"/>
        <v>2839</v>
      </c>
      <c r="C350" s="929"/>
      <c r="D350" s="922"/>
      <c r="E350" s="923"/>
      <c r="F350" s="954" t="s">
        <v>449</v>
      </c>
      <c r="G350" s="955"/>
      <c r="H350" s="960">
        <v>45245</v>
      </c>
      <c r="I350" s="964"/>
      <c r="J350" s="51" t="s">
        <v>67</v>
      </c>
      <c r="K350" s="37" t="s">
        <v>130</v>
      </c>
      <c r="L350" s="90" t="s">
        <v>2410</v>
      </c>
      <c r="M350" s="90">
        <v>0.84299999999999997</v>
      </c>
      <c r="N350" s="147">
        <v>0.84</v>
      </c>
      <c r="O350" s="30"/>
    </row>
    <row r="351" spans="2:15" ht="22.4" customHeight="1" x14ac:dyDescent="0.55000000000000004">
      <c r="B351" s="994">
        <f t="shared" ref="B351" si="97">1+B352</f>
        <v>2838</v>
      </c>
      <c r="C351" s="937"/>
      <c r="D351" s="936" t="s">
        <v>3161</v>
      </c>
      <c r="E351" s="937"/>
      <c r="F351" s="944" t="s">
        <v>348</v>
      </c>
      <c r="G351" s="945"/>
      <c r="H351" s="946">
        <v>45237</v>
      </c>
      <c r="I351" s="947"/>
      <c r="J351" s="31" t="s">
        <v>67</v>
      </c>
      <c r="K351" s="31" t="s">
        <v>130</v>
      </c>
      <c r="L351" s="148" t="s">
        <v>3162</v>
      </c>
      <c r="M351" s="148">
        <v>1.78</v>
      </c>
      <c r="N351" s="149">
        <v>1.8</v>
      </c>
      <c r="O351" s="30"/>
    </row>
    <row r="352" spans="2:15" ht="22.4" customHeight="1" x14ac:dyDescent="0.55000000000000004">
      <c r="B352" s="918">
        <f t="shared" ref="B352:B353" si="98">1+B353</f>
        <v>2837</v>
      </c>
      <c r="C352" s="919"/>
      <c r="D352" s="920" t="s">
        <v>3158</v>
      </c>
      <c r="E352" s="921"/>
      <c r="F352" s="944" t="s">
        <v>3159</v>
      </c>
      <c r="G352" s="945"/>
      <c r="H352" s="946">
        <v>45238</v>
      </c>
      <c r="I352" s="947"/>
      <c r="J352" s="31" t="s">
        <v>67</v>
      </c>
      <c r="K352" s="31" t="s">
        <v>68</v>
      </c>
      <c r="L352" s="32" t="s">
        <v>3119</v>
      </c>
      <c r="M352" s="32">
        <v>8.14</v>
      </c>
      <c r="N352" s="60">
        <v>8.1</v>
      </c>
      <c r="O352" s="30"/>
    </row>
    <row r="353" spans="2:15" ht="22.4" customHeight="1" x14ac:dyDescent="0.55000000000000004">
      <c r="B353" s="928">
        <f t="shared" si="98"/>
        <v>2836</v>
      </c>
      <c r="C353" s="929"/>
      <c r="D353" s="922"/>
      <c r="E353" s="923"/>
      <c r="F353" s="954" t="s">
        <v>334</v>
      </c>
      <c r="G353" s="955"/>
      <c r="H353" s="960">
        <v>45238</v>
      </c>
      <c r="I353" s="964"/>
      <c r="J353" s="51" t="s">
        <v>67</v>
      </c>
      <c r="K353" s="37" t="s">
        <v>130</v>
      </c>
      <c r="L353" s="90" t="s">
        <v>513</v>
      </c>
      <c r="M353" s="90" t="s">
        <v>236</v>
      </c>
      <c r="N353" s="92" t="s">
        <v>844</v>
      </c>
      <c r="O353" s="30"/>
    </row>
    <row r="354" spans="2:15" ht="22.4" customHeight="1" x14ac:dyDescent="0.55000000000000004">
      <c r="B354" s="918">
        <f t="shared" ref="B354:B356" si="99">1+B355</f>
        <v>2835</v>
      </c>
      <c r="C354" s="919"/>
      <c r="D354" s="920" t="s">
        <v>3156</v>
      </c>
      <c r="E354" s="921"/>
      <c r="F354" s="944" t="s">
        <v>1056</v>
      </c>
      <c r="G354" s="945"/>
      <c r="H354" s="958">
        <v>45237</v>
      </c>
      <c r="I354" s="959"/>
      <c r="J354" s="31" t="s">
        <v>67</v>
      </c>
      <c r="K354" s="31" t="s">
        <v>68</v>
      </c>
      <c r="L354" s="61" t="s">
        <v>2373</v>
      </c>
      <c r="M354" s="62">
        <v>1.1499999999999999</v>
      </c>
      <c r="N354" s="63">
        <v>1.2</v>
      </c>
      <c r="O354" s="30"/>
    </row>
    <row r="355" spans="2:15" ht="22.4" customHeight="1" x14ac:dyDescent="0.55000000000000004">
      <c r="B355" s="948">
        <f t="shared" si="99"/>
        <v>2834</v>
      </c>
      <c r="C355" s="949"/>
      <c r="D355" s="942"/>
      <c r="E355" s="943"/>
      <c r="F355" s="950" t="s">
        <v>354</v>
      </c>
      <c r="G355" s="951"/>
      <c r="H355" s="952">
        <v>45237</v>
      </c>
      <c r="I355" s="953"/>
      <c r="J355" s="37" t="s">
        <v>67</v>
      </c>
      <c r="K355" s="37" t="s">
        <v>130</v>
      </c>
      <c r="L355" s="64" t="s">
        <v>202</v>
      </c>
      <c r="M355" s="65" t="s">
        <v>1150</v>
      </c>
      <c r="N355" s="66" t="s">
        <v>320</v>
      </c>
      <c r="O355" s="30"/>
    </row>
    <row r="356" spans="2:15" ht="22.4" customHeight="1" x14ac:dyDescent="0.55000000000000004">
      <c r="B356" s="928">
        <f t="shared" si="99"/>
        <v>2833</v>
      </c>
      <c r="C356" s="929"/>
      <c r="D356" s="922"/>
      <c r="E356" s="923"/>
      <c r="F356" s="954" t="s">
        <v>94</v>
      </c>
      <c r="G356" s="955"/>
      <c r="H356" s="960">
        <v>45237</v>
      </c>
      <c r="I356" s="961"/>
      <c r="J356" s="43" t="s">
        <v>67</v>
      </c>
      <c r="K356" s="43" t="s">
        <v>130</v>
      </c>
      <c r="L356" s="64" t="s">
        <v>1202</v>
      </c>
      <c r="M356" s="65" t="s">
        <v>438</v>
      </c>
      <c r="N356" s="66" t="s">
        <v>512</v>
      </c>
      <c r="O356" s="47"/>
    </row>
    <row r="357" spans="2:15" ht="22.4" customHeight="1" x14ac:dyDescent="0.55000000000000004">
      <c r="B357" s="918">
        <f t="shared" ref="B357:B358" si="100">1+B358</f>
        <v>2832</v>
      </c>
      <c r="C357" s="919"/>
      <c r="D357" s="920" t="s">
        <v>3151</v>
      </c>
      <c r="E357" s="921"/>
      <c r="F357" s="944" t="s">
        <v>3152</v>
      </c>
      <c r="G357" s="945"/>
      <c r="H357" s="946">
        <v>45237</v>
      </c>
      <c r="I357" s="947"/>
      <c r="J357" s="31" t="s">
        <v>67</v>
      </c>
      <c r="K357" s="31" t="s">
        <v>130</v>
      </c>
      <c r="L357" s="32" t="s">
        <v>3154</v>
      </c>
      <c r="M357" s="32">
        <v>2.65</v>
      </c>
      <c r="N357" s="60">
        <v>2.7</v>
      </c>
      <c r="O357" s="30"/>
    </row>
    <row r="358" spans="2:15" ht="22.4" customHeight="1" x14ac:dyDescent="0.55000000000000004">
      <c r="B358" s="928">
        <f t="shared" si="100"/>
        <v>2831</v>
      </c>
      <c r="C358" s="929"/>
      <c r="D358" s="922"/>
      <c r="E358" s="923"/>
      <c r="F358" s="954" t="s">
        <v>3153</v>
      </c>
      <c r="G358" s="955"/>
      <c r="H358" s="960">
        <v>45237</v>
      </c>
      <c r="I358" s="964"/>
      <c r="J358" s="51" t="s">
        <v>67</v>
      </c>
      <c r="K358" s="37" t="s">
        <v>130</v>
      </c>
      <c r="L358" s="90" t="s">
        <v>3155</v>
      </c>
      <c r="M358" s="90">
        <v>0.83699999999999997</v>
      </c>
      <c r="N358" s="147">
        <v>0.84</v>
      </c>
      <c r="O358" s="30"/>
    </row>
    <row r="359" spans="2:15" ht="22.4" customHeight="1" x14ac:dyDescent="0.55000000000000004">
      <c r="B359" s="994">
        <f t="shared" ref="B359" si="101">1+B360</f>
        <v>2830</v>
      </c>
      <c r="C359" s="937"/>
      <c r="D359" s="936" t="s">
        <v>3148</v>
      </c>
      <c r="E359" s="937"/>
      <c r="F359" s="944" t="s">
        <v>3149</v>
      </c>
      <c r="G359" s="945"/>
      <c r="H359" s="946">
        <v>45231</v>
      </c>
      <c r="I359" s="947"/>
      <c r="J359" s="31" t="s">
        <v>67</v>
      </c>
      <c r="K359" s="31" t="s">
        <v>68</v>
      </c>
      <c r="L359" s="148" t="s">
        <v>3150</v>
      </c>
      <c r="M359" s="148">
        <v>1.32</v>
      </c>
      <c r="N359" s="149">
        <v>1.3</v>
      </c>
      <c r="O359" s="30"/>
    </row>
    <row r="360" spans="2:15" ht="22.4" customHeight="1" x14ac:dyDescent="0.55000000000000004">
      <c r="B360" s="918">
        <f t="shared" ref="B360:B361" si="102">1+B361</f>
        <v>2829</v>
      </c>
      <c r="C360" s="919"/>
      <c r="D360" s="920" t="s">
        <v>3145</v>
      </c>
      <c r="E360" s="921"/>
      <c r="F360" s="944" t="s">
        <v>2917</v>
      </c>
      <c r="G360" s="945"/>
      <c r="H360" s="946">
        <v>45230</v>
      </c>
      <c r="I360" s="947"/>
      <c r="J360" s="31" t="s">
        <v>67</v>
      </c>
      <c r="K360" s="31" t="s">
        <v>130</v>
      </c>
      <c r="L360" s="32" t="s">
        <v>3147</v>
      </c>
      <c r="M360" s="32">
        <v>1.39</v>
      </c>
      <c r="N360" s="60">
        <v>1.4</v>
      </c>
      <c r="O360" s="30"/>
    </row>
    <row r="361" spans="2:15" ht="22.4" customHeight="1" x14ac:dyDescent="0.55000000000000004">
      <c r="B361" s="928">
        <f t="shared" si="102"/>
        <v>2828</v>
      </c>
      <c r="C361" s="929"/>
      <c r="D361" s="922"/>
      <c r="E361" s="923"/>
      <c r="F361" s="954" t="s">
        <v>308</v>
      </c>
      <c r="G361" s="955"/>
      <c r="H361" s="960">
        <v>45230</v>
      </c>
      <c r="I361" s="964"/>
      <c r="J361" s="51" t="s">
        <v>67</v>
      </c>
      <c r="K361" s="37" t="s">
        <v>130</v>
      </c>
      <c r="L361" s="90" t="s">
        <v>3146</v>
      </c>
      <c r="M361" s="90">
        <v>1.39</v>
      </c>
      <c r="N361" s="92">
        <v>1.4</v>
      </c>
      <c r="O361" s="30"/>
    </row>
    <row r="362" spans="2:15" ht="22.4" customHeight="1" x14ac:dyDescent="0.55000000000000004">
      <c r="B362" s="994">
        <f t="shared" ref="B362:B363" si="103">1+B363</f>
        <v>2827</v>
      </c>
      <c r="C362" s="937"/>
      <c r="D362" s="936" t="s">
        <v>3144</v>
      </c>
      <c r="E362" s="937"/>
      <c r="F362" s="944" t="s">
        <v>326</v>
      </c>
      <c r="G362" s="945"/>
      <c r="H362" s="946">
        <v>45229</v>
      </c>
      <c r="I362" s="947"/>
      <c r="J362" s="31" t="s">
        <v>67</v>
      </c>
      <c r="K362" s="31" t="s">
        <v>130</v>
      </c>
      <c r="L362" s="148" t="s">
        <v>497</v>
      </c>
      <c r="M362" s="148" t="s">
        <v>503</v>
      </c>
      <c r="N362" s="149" t="s">
        <v>169</v>
      </c>
      <c r="O362" s="30"/>
    </row>
    <row r="363" spans="2:15" ht="22.4" customHeight="1" x14ac:dyDescent="0.55000000000000004">
      <c r="B363" s="994">
        <f t="shared" si="103"/>
        <v>2826</v>
      </c>
      <c r="C363" s="937"/>
      <c r="D363" s="936" t="s">
        <v>3142</v>
      </c>
      <c r="E363" s="937"/>
      <c r="F363" s="944" t="s">
        <v>729</v>
      </c>
      <c r="G363" s="945"/>
      <c r="H363" s="946">
        <v>45225</v>
      </c>
      <c r="I363" s="947"/>
      <c r="J363" s="31" t="s">
        <v>67</v>
      </c>
      <c r="K363" s="31" t="s">
        <v>130</v>
      </c>
      <c r="L363" s="148" t="s">
        <v>473</v>
      </c>
      <c r="M363" s="148">
        <v>1.66</v>
      </c>
      <c r="N363" s="149">
        <v>1.7</v>
      </c>
      <c r="O363" s="30"/>
    </row>
    <row r="364" spans="2:15" ht="22.75" customHeight="1" x14ac:dyDescent="0.55000000000000004">
      <c r="B364" s="918">
        <f t="shared" ref="B364:B367" si="104">1+B365</f>
        <v>2825</v>
      </c>
      <c r="C364" s="919"/>
      <c r="D364" s="1001" t="s">
        <v>3139</v>
      </c>
      <c r="E364" s="921"/>
      <c r="F364" s="944" t="s">
        <v>247</v>
      </c>
      <c r="G364" s="945"/>
      <c r="H364" s="946">
        <v>45224</v>
      </c>
      <c r="I364" s="947"/>
      <c r="J364" s="31" t="s">
        <v>67</v>
      </c>
      <c r="K364" s="31" t="s">
        <v>130</v>
      </c>
      <c r="L364" s="61" t="s">
        <v>495</v>
      </c>
      <c r="M364" s="62">
        <v>2.78</v>
      </c>
      <c r="N364" s="63">
        <v>2.8</v>
      </c>
    </row>
    <row r="365" spans="2:15" ht="22.75" customHeight="1" x14ac:dyDescent="0.55000000000000004">
      <c r="B365" s="948">
        <f t="shared" si="104"/>
        <v>2824</v>
      </c>
      <c r="C365" s="949"/>
      <c r="D365" s="973"/>
      <c r="E365" s="943"/>
      <c r="F365" s="950" t="s">
        <v>311</v>
      </c>
      <c r="G365" s="951"/>
      <c r="H365" s="952">
        <v>45224</v>
      </c>
      <c r="I365" s="953"/>
      <c r="J365" s="102" t="s">
        <v>67</v>
      </c>
      <c r="K365" s="102" t="s">
        <v>68</v>
      </c>
      <c r="L365" s="103" t="s">
        <v>3141</v>
      </c>
      <c r="M365" s="104" t="s">
        <v>2565</v>
      </c>
      <c r="N365" s="105" t="s">
        <v>146</v>
      </c>
    </row>
    <row r="366" spans="2:15" ht="22.75" customHeight="1" x14ac:dyDescent="0.55000000000000004">
      <c r="B366" s="948">
        <f t="shared" si="104"/>
        <v>2823</v>
      </c>
      <c r="C366" s="949"/>
      <c r="D366" s="973"/>
      <c r="E366" s="943"/>
      <c r="F366" s="950" t="s">
        <v>225</v>
      </c>
      <c r="G366" s="951"/>
      <c r="H366" s="952">
        <v>45224</v>
      </c>
      <c r="I366" s="953"/>
      <c r="J366" s="76" t="s">
        <v>67</v>
      </c>
      <c r="K366" s="76" t="s">
        <v>130</v>
      </c>
      <c r="L366" s="64" t="s">
        <v>325</v>
      </c>
      <c r="M366" s="65" t="s">
        <v>499</v>
      </c>
      <c r="N366" s="66" t="s">
        <v>86</v>
      </c>
    </row>
    <row r="367" spans="2:15" ht="22.75" customHeight="1" x14ac:dyDescent="0.55000000000000004">
      <c r="B367" s="928">
        <f t="shared" si="104"/>
        <v>2822</v>
      </c>
      <c r="C367" s="929"/>
      <c r="D367" s="1002"/>
      <c r="E367" s="923"/>
      <c r="F367" s="990" t="s">
        <v>639</v>
      </c>
      <c r="G367" s="991"/>
      <c r="H367" s="956">
        <v>45224</v>
      </c>
      <c r="I367" s="957"/>
      <c r="J367" s="51" t="s">
        <v>67</v>
      </c>
      <c r="K367" s="37" t="s">
        <v>130</v>
      </c>
      <c r="L367" s="64" t="s">
        <v>2378</v>
      </c>
      <c r="M367" s="65">
        <v>7.3</v>
      </c>
      <c r="N367" s="66">
        <v>7.3</v>
      </c>
    </row>
    <row r="368" spans="2:15" ht="22.4" customHeight="1" x14ac:dyDescent="0.55000000000000004">
      <c r="B368" s="918">
        <f t="shared" ref="B368:B369" si="105">1+B369</f>
        <v>2821</v>
      </c>
      <c r="C368" s="919"/>
      <c r="D368" s="920" t="s">
        <v>3137</v>
      </c>
      <c r="E368" s="921"/>
      <c r="F368" s="944" t="s">
        <v>778</v>
      </c>
      <c r="G368" s="945"/>
      <c r="H368" s="946">
        <v>45223</v>
      </c>
      <c r="I368" s="947"/>
      <c r="J368" s="31" t="s">
        <v>67</v>
      </c>
      <c r="K368" s="31" t="s">
        <v>130</v>
      </c>
      <c r="L368" s="32" t="s">
        <v>183</v>
      </c>
      <c r="M368" s="32">
        <v>5.93</v>
      </c>
      <c r="N368" s="60">
        <v>5.9</v>
      </c>
      <c r="O368" s="30"/>
    </row>
    <row r="369" spans="2:15" ht="22.4" customHeight="1" x14ac:dyDescent="0.55000000000000004">
      <c r="B369" s="928">
        <f t="shared" si="105"/>
        <v>2820</v>
      </c>
      <c r="C369" s="929"/>
      <c r="D369" s="922"/>
      <c r="E369" s="923"/>
      <c r="F369" s="954" t="s">
        <v>560</v>
      </c>
      <c r="G369" s="955"/>
      <c r="H369" s="960">
        <v>45223</v>
      </c>
      <c r="I369" s="964"/>
      <c r="J369" s="51" t="s">
        <v>67</v>
      </c>
      <c r="K369" s="37" t="s">
        <v>68</v>
      </c>
      <c r="L369" s="90" t="s">
        <v>305</v>
      </c>
      <c r="M369" s="90">
        <v>1.17</v>
      </c>
      <c r="N369" s="92">
        <v>1.2</v>
      </c>
      <c r="O369" s="30"/>
    </row>
    <row r="370" spans="2:15" s="129" customFormat="1" ht="22.75" customHeight="1" x14ac:dyDescent="0.55000000000000004">
      <c r="B370" s="971">
        <f t="shared" ref="B370:B374" si="106">1+B371</f>
        <v>2819</v>
      </c>
      <c r="C370" s="972"/>
      <c r="D370" s="920" t="s">
        <v>3134</v>
      </c>
      <c r="E370" s="921"/>
      <c r="F370" s="974" t="s">
        <v>54</v>
      </c>
      <c r="G370" s="972"/>
      <c r="H370" s="975">
        <v>45222</v>
      </c>
      <c r="I370" s="976"/>
      <c r="J370" s="126" t="s">
        <v>67</v>
      </c>
      <c r="K370" s="126" t="s">
        <v>130</v>
      </c>
      <c r="L370" s="127" t="s">
        <v>294</v>
      </c>
      <c r="M370" s="127">
        <v>7.78</v>
      </c>
      <c r="N370" s="128">
        <v>7.8</v>
      </c>
      <c r="O370" s="30"/>
    </row>
    <row r="371" spans="2:15" s="129" customFormat="1" ht="22.75" customHeight="1" x14ac:dyDescent="0.55000000000000004">
      <c r="B371" s="977">
        <f t="shared" si="106"/>
        <v>2818</v>
      </c>
      <c r="C371" s="978"/>
      <c r="D371" s="942"/>
      <c r="E371" s="973"/>
      <c r="F371" s="979" t="s">
        <v>1460</v>
      </c>
      <c r="G371" s="980"/>
      <c r="H371" s="962">
        <v>45219</v>
      </c>
      <c r="I371" s="963"/>
      <c r="J371" s="130" t="s">
        <v>67</v>
      </c>
      <c r="K371" s="130" t="s">
        <v>130</v>
      </c>
      <c r="L371" s="131" t="s">
        <v>164</v>
      </c>
      <c r="M371" s="132" t="s">
        <v>236</v>
      </c>
      <c r="N371" s="133" t="s">
        <v>315</v>
      </c>
      <c r="O371" s="30"/>
    </row>
    <row r="372" spans="2:15" s="129" customFormat="1" ht="22.75" customHeight="1" x14ac:dyDescent="0.55000000000000004">
      <c r="B372" s="977">
        <f t="shared" si="106"/>
        <v>2817</v>
      </c>
      <c r="C372" s="978"/>
      <c r="D372" s="973"/>
      <c r="E372" s="973"/>
      <c r="F372" s="981" t="s">
        <v>1329</v>
      </c>
      <c r="G372" s="978"/>
      <c r="H372" s="962">
        <v>45222</v>
      </c>
      <c r="I372" s="963"/>
      <c r="J372" s="134" t="s">
        <v>67</v>
      </c>
      <c r="K372" s="135" t="s">
        <v>130</v>
      </c>
      <c r="L372" s="136" t="s">
        <v>2628</v>
      </c>
      <c r="M372" s="150">
        <v>12.2</v>
      </c>
      <c r="N372" s="138">
        <v>12</v>
      </c>
      <c r="O372" s="30"/>
    </row>
    <row r="373" spans="2:15" s="129" customFormat="1" ht="22.75" customHeight="1" x14ac:dyDescent="0.55000000000000004">
      <c r="B373" s="977">
        <f t="shared" si="106"/>
        <v>2816</v>
      </c>
      <c r="C373" s="978"/>
      <c r="D373" s="942"/>
      <c r="E373" s="943"/>
      <c r="F373" s="981" t="s">
        <v>631</v>
      </c>
      <c r="G373" s="978"/>
      <c r="H373" s="962">
        <v>45219</v>
      </c>
      <c r="I373" s="963"/>
      <c r="J373" s="130" t="s">
        <v>67</v>
      </c>
      <c r="K373" s="130" t="s">
        <v>130</v>
      </c>
      <c r="L373" s="131" t="s">
        <v>85</v>
      </c>
      <c r="M373" s="131">
        <v>5.84</v>
      </c>
      <c r="N373" s="133">
        <v>5.8</v>
      </c>
      <c r="O373" s="30"/>
    </row>
    <row r="374" spans="2:15" ht="22.75" customHeight="1" x14ac:dyDescent="0.55000000000000004">
      <c r="B374" s="982">
        <f t="shared" si="106"/>
        <v>2815</v>
      </c>
      <c r="C374" s="983"/>
      <c r="D374" s="922"/>
      <c r="E374" s="923"/>
      <c r="F374" s="922" t="s">
        <v>377</v>
      </c>
      <c r="G374" s="923"/>
      <c r="H374" s="984">
        <v>45222</v>
      </c>
      <c r="I374" s="985"/>
      <c r="J374" s="51" t="s">
        <v>67</v>
      </c>
      <c r="K374" s="51" t="s">
        <v>68</v>
      </c>
      <c r="L374" s="52" t="s">
        <v>312</v>
      </c>
      <c r="M374" s="52" t="s">
        <v>236</v>
      </c>
      <c r="N374" s="139" t="s">
        <v>844</v>
      </c>
      <c r="O374" s="30"/>
    </row>
    <row r="375" spans="2:15" ht="22.75" customHeight="1" x14ac:dyDescent="0.55000000000000004">
      <c r="B375" s="918">
        <f t="shared" ref="B375:B378" si="107">1+B376</f>
        <v>2814</v>
      </c>
      <c r="C375" s="919"/>
      <c r="D375" s="1001" t="s">
        <v>3120</v>
      </c>
      <c r="E375" s="921"/>
      <c r="F375" s="944" t="s">
        <v>592</v>
      </c>
      <c r="G375" s="945"/>
      <c r="H375" s="946">
        <v>45218</v>
      </c>
      <c r="I375" s="947"/>
      <c r="J375" s="31" t="s">
        <v>67</v>
      </c>
      <c r="K375" s="31" t="s">
        <v>130</v>
      </c>
      <c r="L375" s="61" t="s">
        <v>2919</v>
      </c>
      <c r="M375" s="62" t="s">
        <v>3128</v>
      </c>
      <c r="N375" s="63" t="s">
        <v>3129</v>
      </c>
    </row>
    <row r="376" spans="2:15" ht="22.75" customHeight="1" x14ac:dyDescent="0.55000000000000004">
      <c r="B376" s="948">
        <f t="shared" si="107"/>
        <v>2813</v>
      </c>
      <c r="C376" s="949"/>
      <c r="D376" s="973"/>
      <c r="E376" s="943"/>
      <c r="F376" s="950" t="s">
        <v>3122</v>
      </c>
      <c r="G376" s="951"/>
      <c r="H376" s="952">
        <v>45219</v>
      </c>
      <c r="I376" s="953"/>
      <c r="J376" s="102" t="s">
        <v>67</v>
      </c>
      <c r="K376" s="102" t="s">
        <v>130</v>
      </c>
      <c r="L376" s="103" t="s">
        <v>3130</v>
      </c>
      <c r="M376" s="104">
        <v>5.22</v>
      </c>
      <c r="N376" s="105">
        <v>5.2</v>
      </c>
    </row>
    <row r="377" spans="2:15" ht="22.75" customHeight="1" x14ac:dyDescent="0.55000000000000004">
      <c r="B377" s="948">
        <f t="shared" si="107"/>
        <v>2812</v>
      </c>
      <c r="C377" s="949"/>
      <c r="D377" s="973"/>
      <c r="E377" s="943"/>
      <c r="F377" s="950" t="s">
        <v>1575</v>
      </c>
      <c r="G377" s="951"/>
      <c r="H377" s="952">
        <v>45218</v>
      </c>
      <c r="I377" s="953"/>
      <c r="J377" s="76" t="s">
        <v>67</v>
      </c>
      <c r="K377" s="76" t="s">
        <v>68</v>
      </c>
      <c r="L377" s="64" t="s">
        <v>3125</v>
      </c>
      <c r="M377" s="65" t="s">
        <v>3126</v>
      </c>
      <c r="N377" s="66" t="s">
        <v>3127</v>
      </c>
    </row>
    <row r="378" spans="2:15" ht="22.75" customHeight="1" x14ac:dyDescent="0.55000000000000004">
      <c r="B378" s="928">
        <f t="shared" si="107"/>
        <v>2811</v>
      </c>
      <c r="C378" s="929"/>
      <c r="D378" s="1002"/>
      <c r="E378" s="923"/>
      <c r="F378" s="990" t="s">
        <v>1575</v>
      </c>
      <c r="G378" s="991"/>
      <c r="H378" s="956">
        <v>45218</v>
      </c>
      <c r="I378" s="957"/>
      <c r="J378" s="51" t="s">
        <v>67</v>
      </c>
      <c r="K378" s="37" t="s">
        <v>130</v>
      </c>
      <c r="L378" s="64" t="s">
        <v>3124</v>
      </c>
      <c r="M378" s="71">
        <v>10.5</v>
      </c>
      <c r="N378" s="72">
        <v>11</v>
      </c>
    </row>
    <row r="379" spans="2:15" ht="22.4" customHeight="1" x14ac:dyDescent="0.55000000000000004">
      <c r="B379" s="918">
        <f t="shared" ref="B379:B380" si="108">1+B380</f>
        <v>2810</v>
      </c>
      <c r="C379" s="919"/>
      <c r="D379" s="920" t="s">
        <v>3118</v>
      </c>
      <c r="E379" s="921"/>
      <c r="F379" s="944" t="s">
        <v>2388</v>
      </c>
      <c r="G379" s="945"/>
      <c r="H379" s="946">
        <v>45217</v>
      </c>
      <c r="I379" s="947"/>
      <c r="J379" s="31" t="s">
        <v>67</v>
      </c>
      <c r="K379" s="31" t="s">
        <v>130</v>
      </c>
      <c r="L379" s="32" t="s">
        <v>338</v>
      </c>
      <c r="M379" s="32">
        <v>3.31</v>
      </c>
      <c r="N379" s="60">
        <v>3.3</v>
      </c>
      <c r="O379" s="30"/>
    </row>
    <row r="380" spans="2:15" ht="22.4" customHeight="1" x14ac:dyDescent="0.55000000000000004">
      <c r="B380" s="928">
        <f t="shared" si="108"/>
        <v>2809</v>
      </c>
      <c r="C380" s="929"/>
      <c r="D380" s="922"/>
      <c r="E380" s="923"/>
      <c r="F380" s="954" t="s">
        <v>311</v>
      </c>
      <c r="G380" s="955"/>
      <c r="H380" s="960">
        <v>45217</v>
      </c>
      <c r="I380" s="964"/>
      <c r="J380" s="51" t="s">
        <v>67</v>
      </c>
      <c r="K380" s="37" t="s">
        <v>130</v>
      </c>
      <c r="L380" s="90" t="s">
        <v>3119</v>
      </c>
      <c r="M380" s="90" t="s">
        <v>2482</v>
      </c>
      <c r="N380" s="92" t="s">
        <v>402</v>
      </c>
      <c r="O380" s="30"/>
    </row>
    <row r="381" spans="2:15" s="129" customFormat="1" ht="22.75" customHeight="1" x14ac:dyDescent="0.55000000000000004">
      <c r="B381" s="918">
        <f t="shared" ref="B381:B383" si="109">1+B382</f>
        <v>2808</v>
      </c>
      <c r="C381" s="919"/>
      <c r="D381" s="920" t="s">
        <v>3116</v>
      </c>
      <c r="E381" s="921"/>
      <c r="F381" s="944" t="s">
        <v>592</v>
      </c>
      <c r="G381" s="945"/>
      <c r="H381" s="946">
        <v>45216</v>
      </c>
      <c r="I381" s="947"/>
      <c r="J381" s="31" t="s">
        <v>67</v>
      </c>
      <c r="K381" s="31" t="s">
        <v>68</v>
      </c>
      <c r="L381" s="61" t="s">
        <v>2919</v>
      </c>
      <c r="M381" s="62">
        <v>2.06</v>
      </c>
      <c r="N381" s="63">
        <v>2.1</v>
      </c>
      <c r="O381" s="30"/>
    </row>
    <row r="382" spans="2:15" s="129" customFormat="1" ht="22.75" customHeight="1" x14ac:dyDescent="0.55000000000000004">
      <c r="B382" s="948">
        <f t="shared" si="109"/>
        <v>2807</v>
      </c>
      <c r="C382" s="949"/>
      <c r="D382" s="942"/>
      <c r="E382" s="943"/>
      <c r="F382" s="950" t="s">
        <v>630</v>
      </c>
      <c r="G382" s="951"/>
      <c r="H382" s="1012">
        <v>45216</v>
      </c>
      <c r="I382" s="1013"/>
      <c r="J382" s="76" t="s">
        <v>67</v>
      </c>
      <c r="K382" s="76" t="s">
        <v>130</v>
      </c>
      <c r="L382" s="64" t="s">
        <v>307</v>
      </c>
      <c r="M382" s="151">
        <v>0.66900000000000004</v>
      </c>
      <c r="N382" s="152">
        <v>0.67</v>
      </c>
      <c r="O382" s="30"/>
    </row>
    <row r="383" spans="2:15" s="129" customFormat="1" ht="22.75" customHeight="1" x14ac:dyDescent="0.55000000000000004">
      <c r="B383" s="948">
        <f t="shared" si="109"/>
        <v>2806</v>
      </c>
      <c r="C383" s="949"/>
      <c r="D383" s="942"/>
      <c r="E383" s="943"/>
      <c r="F383" s="950" t="s">
        <v>1322</v>
      </c>
      <c r="G383" s="951"/>
      <c r="H383" s="952">
        <v>45216</v>
      </c>
      <c r="I383" s="953"/>
      <c r="J383" s="76" t="s">
        <v>67</v>
      </c>
      <c r="K383" s="76" t="s">
        <v>130</v>
      </c>
      <c r="L383" s="64" t="s">
        <v>1163</v>
      </c>
      <c r="M383" s="65" t="s">
        <v>85</v>
      </c>
      <c r="N383" s="66" t="s">
        <v>844</v>
      </c>
      <c r="O383" s="30"/>
    </row>
    <row r="384" spans="2:15" s="129" customFormat="1" ht="22.75" customHeight="1" x14ac:dyDescent="0.55000000000000004">
      <c r="B384" s="928">
        <f>1+B385</f>
        <v>2805</v>
      </c>
      <c r="C384" s="929"/>
      <c r="D384" s="922"/>
      <c r="E384" s="923"/>
      <c r="F384" s="1005" t="s">
        <v>354</v>
      </c>
      <c r="G384" s="1006"/>
      <c r="H384" s="1003">
        <v>45216</v>
      </c>
      <c r="I384" s="1004"/>
      <c r="J384" s="51" t="s">
        <v>67</v>
      </c>
      <c r="K384" s="51" t="s">
        <v>68</v>
      </c>
      <c r="L384" s="153" t="s">
        <v>346</v>
      </c>
      <c r="M384" s="154">
        <v>2.29</v>
      </c>
      <c r="N384" s="155">
        <v>2.2999999999999998</v>
      </c>
      <c r="O384" s="30"/>
    </row>
    <row r="385" spans="2:15" ht="22.4" customHeight="1" x14ac:dyDescent="0.55000000000000004">
      <c r="B385" s="994">
        <f t="shared" ref="B385:B386" si="110">1+B386</f>
        <v>2804</v>
      </c>
      <c r="C385" s="937"/>
      <c r="D385" s="936" t="s">
        <v>3114</v>
      </c>
      <c r="E385" s="937"/>
      <c r="F385" s="944" t="s">
        <v>271</v>
      </c>
      <c r="G385" s="945"/>
      <c r="H385" s="946">
        <v>45215</v>
      </c>
      <c r="I385" s="947"/>
      <c r="J385" s="31" t="s">
        <v>67</v>
      </c>
      <c r="K385" s="31" t="s">
        <v>130</v>
      </c>
      <c r="L385" s="148" t="s">
        <v>3115</v>
      </c>
      <c r="M385" s="148">
        <v>5.24</v>
      </c>
      <c r="N385" s="149">
        <v>5.2</v>
      </c>
      <c r="O385" s="30"/>
    </row>
    <row r="386" spans="2:15" ht="22.4" customHeight="1" x14ac:dyDescent="0.55000000000000004">
      <c r="B386" s="994">
        <f t="shared" si="110"/>
        <v>2803</v>
      </c>
      <c r="C386" s="937"/>
      <c r="D386" s="936" t="s">
        <v>3110</v>
      </c>
      <c r="E386" s="937"/>
      <c r="F386" s="944" t="s">
        <v>2900</v>
      </c>
      <c r="G386" s="945"/>
      <c r="H386" s="946">
        <v>45212</v>
      </c>
      <c r="I386" s="947"/>
      <c r="J386" s="31" t="s">
        <v>67</v>
      </c>
      <c r="K386" s="31" t="s">
        <v>130</v>
      </c>
      <c r="L386" s="148" t="s">
        <v>3111</v>
      </c>
      <c r="M386" s="156" t="s">
        <v>3112</v>
      </c>
      <c r="N386" s="157" t="s">
        <v>3113</v>
      </c>
      <c r="O386" s="30"/>
    </row>
    <row r="387" spans="2:15" ht="22.75" customHeight="1" x14ac:dyDescent="0.55000000000000004">
      <c r="B387" s="918">
        <f t="shared" ref="B387:B389" si="111">1+B388</f>
        <v>2802</v>
      </c>
      <c r="C387" s="919"/>
      <c r="D387" s="920" t="s">
        <v>3104</v>
      </c>
      <c r="E387" s="921"/>
      <c r="F387" s="944" t="s">
        <v>741</v>
      </c>
      <c r="G387" s="945"/>
      <c r="H387" s="946">
        <v>45210</v>
      </c>
      <c r="I387" s="947"/>
      <c r="J387" s="31" t="s">
        <v>67</v>
      </c>
      <c r="K387" s="31" t="s">
        <v>68</v>
      </c>
      <c r="L387" s="61" t="s">
        <v>470</v>
      </c>
      <c r="M387" s="62" t="s">
        <v>419</v>
      </c>
      <c r="N387" s="63" t="s">
        <v>1146</v>
      </c>
    </row>
    <row r="388" spans="2:15" ht="22.75" customHeight="1" x14ac:dyDescent="0.55000000000000004">
      <c r="B388" s="948">
        <f t="shared" si="111"/>
        <v>2801</v>
      </c>
      <c r="C388" s="949"/>
      <c r="D388" s="942"/>
      <c r="E388" s="943"/>
      <c r="F388" s="950" t="s">
        <v>741</v>
      </c>
      <c r="G388" s="951"/>
      <c r="H388" s="952">
        <v>45210</v>
      </c>
      <c r="I388" s="953"/>
      <c r="J388" s="76" t="s">
        <v>67</v>
      </c>
      <c r="K388" s="76" t="s">
        <v>130</v>
      </c>
      <c r="L388" s="64" t="s">
        <v>513</v>
      </c>
      <c r="M388" s="65">
        <v>2.27</v>
      </c>
      <c r="N388" s="66">
        <v>2.2999999999999998</v>
      </c>
    </row>
    <row r="389" spans="2:15" ht="22.75" customHeight="1" x14ac:dyDescent="0.55000000000000004">
      <c r="B389" s="928">
        <f t="shared" si="111"/>
        <v>2800</v>
      </c>
      <c r="C389" s="929"/>
      <c r="D389" s="922"/>
      <c r="E389" s="923"/>
      <c r="F389" s="990" t="s">
        <v>881</v>
      </c>
      <c r="G389" s="991"/>
      <c r="H389" s="956">
        <v>45210</v>
      </c>
      <c r="I389" s="957"/>
      <c r="J389" s="51" t="s">
        <v>67</v>
      </c>
      <c r="K389" s="37" t="s">
        <v>68</v>
      </c>
      <c r="L389" s="64" t="s">
        <v>3106</v>
      </c>
      <c r="M389" s="65">
        <v>2.5299999999999998</v>
      </c>
      <c r="N389" s="66">
        <v>2.5</v>
      </c>
    </row>
    <row r="390" spans="2:15" ht="22.4" customHeight="1" x14ac:dyDescent="0.55000000000000004">
      <c r="B390" s="918">
        <f t="shared" ref="B390:B415" si="112">1+B391</f>
        <v>2799</v>
      </c>
      <c r="C390" s="919"/>
      <c r="D390" s="920" t="s">
        <v>3101</v>
      </c>
      <c r="E390" s="921"/>
      <c r="F390" s="944" t="s">
        <v>150</v>
      </c>
      <c r="G390" s="945"/>
      <c r="H390" s="946">
        <v>45209</v>
      </c>
      <c r="I390" s="947"/>
      <c r="J390" s="31" t="s">
        <v>67</v>
      </c>
      <c r="K390" s="31" t="s">
        <v>68</v>
      </c>
      <c r="L390" s="32" t="s">
        <v>3103</v>
      </c>
      <c r="M390" s="32">
        <v>3.14</v>
      </c>
      <c r="N390" s="60">
        <v>3.1</v>
      </c>
      <c r="O390" s="30"/>
    </row>
    <row r="391" spans="2:15" ht="22.4" customHeight="1" x14ac:dyDescent="0.55000000000000004">
      <c r="B391" s="928">
        <f t="shared" si="112"/>
        <v>2798</v>
      </c>
      <c r="C391" s="929"/>
      <c r="D391" s="922"/>
      <c r="E391" s="923"/>
      <c r="F391" s="954" t="s">
        <v>63</v>
      </c>
      <c r="G391" s="955"/>
      <c r="H391" s="960">
        <v>45209</v>
      </c>
      <c r="I391" s="964"/>
      <c r="J391" s="51" t="s">
        <v>67</v>
      </c>
      <c r="K391" s="37" t="s">
        <v>68</v>
      </c>
      <c r="L391" s="90" t="s">
        <v>3102</v>
      </c>
      <c r="M391" s="90">
        <v>1.1499999999999999</v>
      </c>
      <c r="N391" s="92">
        <v>1.2</v>
      </c>
      <c r="O391" s="30"/>
    </row>
    <row r="392" spans="2:15" ht="22.4" customHeight="1" x14ac:dyDescent="0.55000000000000004">
      <c r="B392" s="918">
        <f t="shared" si="112"/>
        <v>2797</v>
      </c>
      <c r="C392" s="919"/>
      <c r="D392" s="920" t="s">
        <v>3098</v>
      </c>
      <c r="E392" s="921"/>
      <c r="F392" s="944" t="s">
        <v>592</v>
      </c>
      <c r="G392" s="945"/>
      <c r="H392" s="946">
        <v>45189</v>
      </c>
      <c r="I392" s="947"/>
      <c r="J392" s="31" t="s">
        <v>67</v>
      </c>
      <c r="K392" s="31" t="s">
        <v>68</v>
      </c>
      <c r="L392" s="32" t="s">
        <v>3100</v>
      </c>
      <c r="M392" s="32">
        <v>2.64</v>
      </c>
      <c r="N392" s="60">
        <v>2.6</v>
      </c>
      <c r="O392" s="30"/>
    </row>
    <row r="393" spans="2:15" ht="22.4" customHeight="1" x14ac:dyDescent="0.55000000000000004">
      <c r="B393" s="928">
        <f t="shared" si="112"/>
        <v>2796</v>
      </c>
      <c r="C393" s="929"/>
      <c r="D393" s="922"/>
      <c r="E393" s="923"/>
      <c r="F393" s="954" t="s">
        <v>379</v>
      </c>
      <c r="G393" s="955"/>
      <c r="H393" s="960">
        <v>45189</v>
      </c>
      <c r="I393" s="964"/>
      <c r="J393" s="51" t="s">
        <v>67</v>
      </c>
      <c r="K393" s="37" t="s">
        <v>68</v>
      </c>
      <c r="L393" s="90" t="s">
        <v>3099</v>
      </c>
      <c r="M393" s="90">
        <v>3.95</v>
      </c>
      <c r="N393" s="92">
        <v>4</v>
      </c>
      <c r="O393" s="30"/>
    </row>
    <row r="394" spans="2:15" ht="22.4" customHeight="1" x14ac:dyDescent="0.55000000000000004">
      <c r="B394" s="994">
        <f t="shared" si="112"/>
        <v>2795</v>
      </c>
      <c r="C394" s="937"/>
      <c r="D394" s="936" t="s">
        <v>3095</v>
      </c>
      <c r="E394" s="937"/>
      <c r="F394" s="944" t="s">
        <v>150</v>
      </c>
      <c r="G394" s="945"/>
      <c r="H394" s="946">
        <v>45183</v>
      </c>
      <c r="I394" s="947"/>
      <c r="J394" s="31" t="s">
        <v>67</v>
      </c>
      <c r="K394" s="31" t="s">
        <v>68</v>
      </c>
      <c r="L394" s="158" t="s">
        <v>3096</v>
      </c>
      <c r="M394" s="159">
        <v>13.6</v>
      </c>
      <c r="N394" s="160">
        <v>14</v>
      </c>
      <c r="O394" s="30"/>
    </row>
    <row r="395" spans="2:15" ht="22.4" customHeight="1" x14ac:dyDescent="0.55000000000000004">
      <c r="B395" s="994">
        <f t="shared" si="112"/>
        <v>2794</v>
      </c>
      <c r="C395" s="937"/>
      <c r="D395" s="936" t="s">
        <v>3092</v>
      </c>
      <c r="E395" s="937"/>
      <c r="F395" s="944" t="s">
        <v>70</v>
      </c>
      <c r="G395" s="945"/>
      <c r="H395" s="946">
        <v>45146</v>
      </c>
      <c r="I395" s="947"/>
      <c r="J395" s="31" t="s">
        <v>67</v>
      </c>
      <c r="K395" s="31" t="s">
        <v>68</v>
      </c>
      <c r="L395" s="158" t="s">
        <v>3094</v>
      </c>
      <c r="M395" s="158">
        <v>3.53</v>
      </c>
      <c r="N395" s="161">
        <v>3.5</v>
      </c>
      <c r="O395" s="30"/>
    </row>
    <row r="396" spans="2:15" ht="22.4" customHeight="1" x14ac:dyDescent="0.55000000000000004">
      <c r="B396" s="994">
        <f t="shared" si="112"/>
        <v>2793</v>
      </c>
      <c r="C396" s="937"/>
      <c r="D396" s="936" t="s">
        <v>3090</v>
      </c>
      <c r="E396" s="937"/>
      <c r="F396" s="944" t="s">
        <v>150</v>
      </c>
      <c r="G396" s="945"/>
      <c r="H396" s="946">
        <v>45139</v>
      </c>
      <c r="I396" s="947"/>
      <c r="J396" s="31" t="s">
        <v>67</v>
      </c>
      <c r="K396" s="31" t="s">
        <v>68</v>
      </c>
      <c r="L396" s="158" t="s">
        <v>3091</v>
      </c>
      <c r="M396" s="159">
        <v>18.5</v>
      </c>
      <c r="N396" s="160">
        <v>19</v>
      </c>
      <c r="O396" s="30"/>
    </row>
    <row r="397" spans="2:15" ht="22.4" customHeight="1" x14ac:dyDescent="0.55000000000000004">
      <c r="B397" s="994">
        <f t="shared" si="112"/>
        <v>2792</v>
      </c>
      <c r="C397" s="937"/>
      <c r="D397" s="936" t="s">
        <v>3089</v>
      </c>
      <c r="E397" s="937"/>
      <c r="F397" s="944" t="s">
        <v>70</v>
      </c>
      <c r="G397" s="945"/>
      <c r="H397" s="946">
        <v>45125</v>
      </c>
      <c r="I397" s="947"/>
      <c r="J397" s="31" t="s">
        <v>67</v>
      </c>
      <c r="K397" s="31" t="s">
        <v>68</v>
      </c>
      <c r="L397" s="158" t="s">
        <v>333</v>
      </c>
      <c r="M397" s="158">
        <v>3.62</v>
      </c>
      <c r="N397" s="161">
        <v>3.6</v>
      </c>
      <c r="O397" s="30"/>
    </row>
    <row r="398" spans="2:15" ht="22.4" customHeight="1" x14ac:dyDescent="0.55000000000000004">
      <c r="B398" s="994">
        <f t="shared" si="112"/>
        <v>2791</v>
      </c>
      <c r="C398" s="937"/>
      <c r="D398" s="936" t="s">
        <v>3086</v>
      </c>
      <c r="E398" s="937"/>
      <c r="F398" s="944" t="s">
        <v>150</v>
      </c>
      <c r="G398" s="945"/>
      <c r="H398" s="946">
        <v>45119</v>
      </c>
      <c r="I398" s="947"/>
      <c r="J398" s="31" t="s">
        <v>67</v>
      </c>
      <c r="K398" s="31" t="s">
        <v>68</v>
      </c>
      <c r="L398" s="158" t="s">
        <v>3088</v>
      </c>
      <c r="M398" s="158">
        <v>2.2799999999999998</v>
      </c>
      <c r="N398" s="161">
        <v>2.2999999999999998</v>
      </c>
      <c r="O398" s="30"/>
    </row>
    <row r="399" spans="2:15" ht="22.75" customHeight="1" x14ac:dyDescent="0.55000000000000004">
      <c r="B399" s="994">
        <f t="shared" si="112"/>
        <v>2790</v>
      </c>
      <c r="C399" s="937"/>
      <c r="D399" s="936" t="s">
        <v>3085</v>
      </c>
      <c r="E399" s="937"/>
      <c r="F399" s="936" t="s">
        <v>122</v>
      </c>
      <c r="G399" s="937"/>
      <c r="H399" s="940">
        <v>45096</v>
      </c>
      <c r="I399" s="941"/>
      <c r="J399" s="31" t="s">
        <v>55</v>
      </c>
      <c r="K399" s="31"/>
      <c r="L399" s="162" t="s">
        <v>2493</v>
      </c>
      <c r="M399" s="163" t="s">
        <v>3084</v>
      </c>
      <c r="N399" s="164" t="s">
        <v>2596</v>
      </c>
      <c r="O399" s="30"/>
    </row>
    <row r="400" spans="2:15" ht="22.4" customHeight="1" x14ac:dyDescent="0.55000000000000004">
      <c r="B400" s="994">
        <f t="shared" si="112"/>
        <v>2789</v>
      </c>
      <c r="C400" s="937"/>
      <c r="D400" s="936" t="s">
        <v>3082</v>
      </c>
      <c r="E400" s="937"/>
      <c r="F400" s="944" t="s">
        <v>150</v>
      </c>
      <c r="G400" s="945"/>
      <c r="H400" s="946">
        <v>45091</v>
      </c>
      <c r="I400" s="947"/>
      <c r="J400" s="31" t="s">
        <v>67</v>
      </c>
      <c r="K400" s="31" t="s">
        <v>68</v>
      </c>
      <c r="L400" s="158" t="s">
        <v>3083</v>
      </c>
      <c r="M400" s="158">
        <v>2.04</v>
      </c>
      <c r="N400" s="161">
        <v>2</v>
      </c>
      <c r="O400" s="30"/>
    </row>
    <row r="401" spans="2:15" ht="22.75" customHeight="1" x14ac:dyDescent="0.55000000000000004">
      <c r="B401" s="994">
        <f t="shared" si="112"/>
        <v>2788</v>
      </c>
      <c r="C401" s="937"/>
      <c r="D401" s="936" t="s">
        <v>3080</v>
      </c>
      <c r="E401" s="937"/>
      <c r="F401" s="936" t="s">
        <v>63</v>
      </c>
      <c r="G401" s="937"/>
      <c r="H401" s="940">
        <v>45090</v>
      </c>
      <c r="I401" s="941"/>
      <c r="J401" s="31" t="s">
        <v>55</v>
      </c>
      <c r="K401" s="31"/>
      <c r="L401" s="162" t="s">
        <v>3081</v>
      </c>
      <c r="M401" s="163">
        <v>1.51</v>
      </c>
      <c r="N401" s="164">
        <v>1.5</v>
      </c>
      <c r="O401" s="30"/>
    </row>
    <row r="402" spans="2:15" ht="22.4" customHeight="1" x14ac:dyDescent="0.55000000000000004">
      <c r="B402" s="918">
        <f t="shared" si="112"/>
        <v>2787</v>
      </c>
      <c r="C402" s="919"/>
      <c r="D402" s="920" t="s">
        <v>3077</v>
      </c>
      <c r="E402" s="921"/>
      <c r="F402" s="944" t="s">
        <v>592</v>
      </c>
      <c r="G402" s="945"/>
      <c r="H402" s="946">
        <v>45089</v>
      </c>
      <c r="I402" s="947"/>
      <c r="J402" s="31" t="s">
        <v>67</v>
      </c>
      <c r="K402" s="31" t="s">
        <v>68</v>
      </c>
      <c r="L402" s="32" t="s">
        <v>3079</v>
      </c>
      <c r="M402" s="32">
        <v>2.13</v>
      </c>
      <c r="N402" s="60">
        <v>2.1</v>
      </c>
      <c r="O402" s="30"/>
    </row>
    <row r="403" spans="2:15" ht="22.4" customHeight="1" x14ac:dyDescent="0.55000000000000004">
      <c r="B403" s="928">
        <f t="shared" si="112"/>
        <v>2786</v>
      </c>
      <c r="C403" s="929"/>
      <c r="D403" s="922"/>
      <c r="E403" s="923"/>
      <c r="F403" s="954" t="s">
        <v>122</v>
      </c>
      <c r="G403" s="955"/>
      <c r="H403" s="960">
        <v>45089</v>
      </c>
      <c r="I403" s="964"/>
      <c r="J403" s="51" t="s">
        <v>3061</v>
      </c>
      <c r="K403" s="37"/>
      <c r="L403" s="90" t="s">
        <v>2927</v>
      </c>
      <c r="M403" s="90">
        <v>1.39</v>
      </c>
      <c r="N403" s="165">
        <v>1.4</v>
      </c>
      <c r="O403" s="30"/>
    </row>
    <row r="404" spans="2:15" ht="22.4" customHeight="1" x14ac:dyDescent="0.55000000000000004">
      <c r="B404" s="918">
        <f t="shared" si="112"/>
        <v>2785</v>
      </c>
      <c r="C404" s="919"/>
      <c r="D404" s="920" t="s">
        <v>3075</v>
      </c>
      <c r="E404" s="921"/>
      <c r="F404" s="944" t="s">
        <v>54</v>
      </c>
      <c r="G404" s="945"/>
      <c r="H404" s="946">
        <v>45082</v>
      </c>
      <c r="I404" s="947"/>
      <c r="J404" s="31" t="s">
        <v>55</v>
      </c>
      <c r="K404" s="31"/>
      <c r="L404" s="32" t="s">
        <v>1155</v>
      </c>
      <c r="M404" s="32" t="s">
        <v>69</v>
      </c>
      <c r="N404" s="60" t="s">
        <v>138</v>
      </c>
      <c r="O404" s="30"/>
    </row>
    <row r="405" spans="2:15" ht="22.4" customHeight="1" x14ac:dyDescent="0.55000000000000004">
      <c r="B405" s="928">
        <f t="shared" si="112"/>
        <v>2784</v>
      </c>
      <c r="C405" s="929"/>
      <c r="D405" s="922"/>
      <c r="E405" s="923"/>
      <c r="F405" s="954" t="s">
        <v>63</v>
      </c>
      <c r="G405" s="955"/>
      <c r="H405" s="960">
        <v>45082</v>
      </c>
      <c r="I405" s="964"/>
      <c r="J405" s="51" t="s">
        <v>3061</v>
      </c>
      <c r="K405" s="37"/>
      <c r="L405" s="90" t="s">
        <v>3076</v>
      </c>
      <c r="M405" s="90">
        <v>2.69</v>
      </c>
      <c r="N405" s="165">
        <v>2.7</v>
      </c>
      <c r="O405" s="30"/>
    </row>
    <row r="406" spans="2:15" ht="22.75" customHeight="1" x14ac:dyDescent="0.55000000000000004">
      <c r="B406" s="994">
        <f t="shared" si="112"/>
        <v>2783</v>
      </c>
      <c r="C406" s="937"/>
      <c r="D406" s="936" t="s">
        <v>3073</v>
      </c>
      <c r="E406" s="937"/>
      <c r="F406" s="936" t="s">
        <v>127</v>
      </c>
      <c r="G406" s="937"/>
      <c r="H406" s="940">
        <v>45077</v>
      </c>
      <c r="I406" s="941"/>
      <c r="J406" s="31" t="s">
        <v>55</v>
      </c>
      <c r="K406" s="31"/>
      <c r="L406" s="162" t="s">
        <v>3074</v>
      </c>
      <c r="M406" s="163">
        <v>2.5499999999999998</v>
      </c>
      <c r="N406" s="164">
        <v>2.6</v>
      </c>
      <c r="O406" s="30"/>
    </row>
    <row r="407" spans="2:15" ht="22.75" customHeight="1" x14ac:dyDescent="0.55000000000000004">
      <c r="B407" s="994">
        <f t="shared" si="112"/>
        <v>2782</v>
      </c>
      <c r="C407" s="937"/>
      <c r="D407" s="936" t="s">
        <v>3072</v>
      </c>
      <c r="E407" s="937"/>
      <c r="F407" s="936" t="s">
        <v>63</v>
      </c>
      <c r="G407" s="937"/>
      <c r="H407" s="940">
        <v>45076</v>
      </c>
      <c r="I407" s="941"/>
      <c r="J407" s="31" t="s">
        <v>55</v>
      </c>
      <c r="K407" s="31"/>
      <c r="L407" s="162" t="s">
        <v>1031</v>
      </c>
      <c r="M407" s="163">
        <v>3.61</v>
      </c>
      <c r="N407" s="164">
        <v>3.6</v>
      </c>
      <c r="O407" s="30"/>
    </row>
    <row r="408" spans="2:15" ht="22.75" customHeight="1" x14ac:dyDescent="0.55000000000000004">
      <c r="B408" s="994">
        <f t="shared" si="112"/>
        <v>2781</v>
      </c>
      <c r="C408" s="937"/>
      <c r="D408" s="936" t="s">
        <v>3070</v>
      </c>
      <c r="E408" s="937"/>
      <c r="F408" s="936" t="s">
        <v>54</v>
      </c>
      <c r="G408" s="937"/>
      <c r="H408" s="940">
        <v>45075</v>
      </c>
      <c r="I408" s="941"/>
      <c r="J408" s="31" t="s">
        <v>55</v>
      </c>
      <c r="K408" s="31"/>
      <c r="L408" s="162" t="s">
        <v>1215</v>
      </c>
      <c r="M408" s="163" t="s">
        <v>509</v>
      </c>
      <c r="N408" s="164" t="s">
        <v>3071</v>
      </c>
      <c r="O408" s="30"/>
    </row>
    <row r="409" spans="2:15" ht="22.4" customHeight="1" x14ac:dyDescent="0.55000000000000004">
      <c r="B409" s="918">
        <f t="shared" si="112"/>
        <v>2780</v>
      </c>
      <c r="C409" s="919"/>
      <c r="D409" s="920" t="s">
        <v>3068</v>
      </c>
      <c r="E409" s="921"/>
      <c r="F409" s="944" t="s">
        <v>592</v>
      </c>
      <c r="G409" s="945"/>
      <c r="H409" s="946">
        <v>45068</v>
      </c>
      <c r="I409" s="947"/>
      <c r="J409" s="31" t="s">
        <v>67</v>
      </c>
      <c r="K409" s="31" t="s">
        <v>68</v>
      </c>
      <c r="L409" s="32" t="s">
        <v>430</v>
      </c>
      <c r="M409" s="32">
        <v>2.81</v>
      </c>
      <c r="N409" s="60">
        <v>2.8</v>
      </c>
      <c r="O409" s="30"/>
    </row>
    <row r="410" spans="2:15" ht="22.4" customHeight="1" x14ac:dyDescent="0.55000000000000004">
      <c r="B410" s="928">
        <f t="shared" si="112"/>
        <v>2779</v>
      </c>
      <c r="C410" s="929"/>
      <c r="D410" s="922"/>
      <c r="E410" s="923"/>
      <c r="F410" s="954" t="s">
        <v>122</v>
      </c>
      <c r="G410" s="955"/>
      <c r="H410" s="960">
        <v>45068</v>
      </c>
      <c r="I410" s="964"/>
      <c r="J410" s="51" t="s">
        <v>3061</v>
      </c>
      <c r="K410" s="37"/>
      <c r="L410" s="90" t="s">
        <v>506</v>
      </c>
      <c r="M410" s="90" t="s">
        <v>248</v>
      </c>
      <c r="N410" s="165" t="s">
        <v>146</v>
      </c>
      <c r="O410" s="30"/>
    </row>
    <row r="411" spans="2:15" ht="22.75" customHeight="1" x14ac:dyDescent="0.55000000000000004">
      <c r="B411" s="994">
        <f t="shared" si="112"/>
        <v>2778</v>
      </c>
      <c r="C411" s="937"/>
      <c r="D411" s="936" t="s">
        <v>3066</v>
      </c>
      <c r="E411" s="937"/>
      <c r="F411" s="936" t="s">
        <v>54</v>
      </c>
      <c r="G411" s="937"/>
      <c r="H411" s="940">
        <v>45061</v>
      </c>
      <c r="I411" s="941"/>
      <c r="J411" s="31" t="s">
        <v>55</v>
      </c>
      <c r="K411" s="31"/>
      <c r="L411" s="162" t="s">
        <v>3067</v>
      </c>
      <c r="M411" s="163">
        <v>0.874</v>
      </c>
      <c r="N411" s="164">
        <v>0.87</v>
      </c>
      <c r="O411" s="30"/>
    </row>
    <row r="412" spans="2:15" ht="22.4" customHeight="1" x14ac:dyDescent="0.55000000000000004">
      <c r="B412" s="918">
        <f t="shared" si="112"/>
        <v>2777</v>
      </c>
      <c r="C412" s="919"/>
      <c r="D412" s="920" t="s">
        <v>3060</v>
      </c>
      <c r="E412" s="921"/>
      <c r="F412" s="944" t="s">
        <v>54</v>
      </c>
      <c r="G412" s="945"/>
      <c r="H412" s="946">
        <v>45057</v>
      </c>
      <c r="I412" s="947"/>
      <c r="J412" s="31" t="s">
        <v>55</v>
      </c>
      <c r="K412" s="31"/>
      <c r="L412" s="32" t="s">
        <v>3065</v>
      </c>
      <c r="M412" s="32">
        <v>1.02</v>
      </c>
      <c r="N412" s="60">
        <v>1</v>
      </c>
      <c r="O412" s="30"/>
    </row>
    <row r="413" spans="2:15" ht="22.4" customHeight="1" x14ac:dyDescent="0.55000000000000004">
      <c r="B413" s="928">
        <f t="shared" si="112"/>
        <v>2776</v>
      </c>
      <c r="C413" s="929"/>
      <c r="D413" s="922"/>
      <c r="E413" s="923"/>
      <c r="F413" s="954" t="s">
        <v>127</v>
      </c>
      <c r="G413" s="955"/>
      <c r="H413" s="960">
        <v>45057</v>
      </c>
      <c r="I413" s="964"/>
      <c r="J413" s="51" t="s">
        <v>3061</v>
      </c>
      <c r="K413" s="37"/>
      <c r="L413" s="90" t="s">
        <v>3062</v>
      </c>
      <c r="M413" s="90" t="s">
        <v>3063</v>
      </c>
      <c r="N413" s="165" t="s">
        <v>3064</v>
      </c>
      <c r="O413" s="30"/>
    </row>
    <row r="414" spans="2:15" ht="22.4" customHeight="1" x14ac:dyDescent="0.55000000000000004">
      <c r="B414" s="994">
        <f t="shared" si="112"/>
        <v>2775</v>
      </c>
      <c r="C414" s="937"/>
      <c r="D414" s="936" t="s">
        <v>3056</v>
      </c>
      <c r="E414" s="937"/>
      <c r="F414" s="944" t="s">
        <v>150</v>
      </c>
      <c r="G414" s="945"/>
      <c r="H414" s="946">
        <v>45056</v>
      </c>
      <c r="I414" s="947"/>
      <c r="J414" s="31" t="s">
        <v>67</v>
      </c>
      <c r="K414" s="31" t="s">
        <v>68</v>
      </c>
      <c r="L414" s="158" t="s">
        <v>3057</v>
      </c>
      <c r="M414" s="158" t="s">
        <v>3058</v>
      </c>
      <c r="N414" s="161" t="s">
        <v>2752</v>
      </c>
      <c r="O414" s="30"/>
    </row>
    <row r="415" spans="2:15" ht="22.75" customHeight="1" x14ac:dyDescent="0.55000000000000004">
      <c r="B415" s="994">
        <f t="shared" si="112"/>
        <v>2774</v>
      </c>
      <c r="C415" s="937"/>
      <c r="D415" s="936" t="s">
        <v>3054</v>
      </c>
      <c r="E415" s="937"/>
      <c r="F415" s="936" t="s">
        <v>3000</v>
      </c>
      <c r="G415" s="937"/>
      <c r="H415" s="940">
        <v>45054</v>
      </c>
      <c r="I415" s="941"/>
      <c r="J415" s="31" t="s">
        <v>55</v>
      </c>
      <c r="K415" s="31"/>
      <c r="L415" s="158" t="s">
        <v>3055</v>
      </c>
      <c r="M415" s="158">
        <v>3.1</v>
      </c>
      <c r="N415" s="161">
        <v>3.1</v>
      </c>
      <c r="O415" s="30"/>
    </row>
    <row r="416" spans="2:15" ht="22.75" customHeight="1" x14ac:dyDescent="0.55000000000000004">
      <c r="B416" s="918">
        <f t="shared" ref="B416:B418" si="113">1+B417</f>
        <v>2773</v>
      </c>
      <c r="C416" s="919"/>
      <c r="D416" s="920" t="s">
        <v>3048</v>
      </c>
      <c r="E416" s="921"/>
      <c r="F416" s="944" t="s">
        <v>3001</v>
      </c>
      <c r="G416" s="945"/>
      <c r="H416" s="946">
        <v>45043</v>
      </c>
      <c r="I416" s="947"/>
      <c r="J416" s="31" t="s">
        <v>55</v>
      </c>
      <c r="K416" s="31"/>
      <c r="L416" s="61" t="s">
        <v>3049</v>
      </c>
      <c r="M416" s="62" t="s">
        <v>3052</v>
      </c>
      <c r="N416" s="63" t="s">
        <v>3053</v>
      </c>
    </row>
    <row r="417" spans="2:15" ht="22.75" customHeight="1" x14ac:dyDescent="0.55000000000000004">
      <c r="B417" s="948">
        <f t="shared" si="113"/>
        <v>2772</v>
      </c>
      <c r="C417" s="949"/>
      <c r="D417" s="942"/>
      <c r="E417" s="943"/>
      <c r="F417" s="950" t="s">
        <v>510</v>
      </c>
      <c r="G417" s="951"/>
      <c r="H417" s="952">
        <v>45043</v>
      </c>
      <c r="I417" s="953"/>
      <c r="J417" s="76" t="s">
        <v>61</v>
      </c>
      <c r="K417" s="76"/>
      <c r="L417" s="64" t="s">
        <v>2957</v>
      </c>
      <c r="M417" s="65">
        <v>6.88</v>
      </c>
      <c r="N417" s="66">
        <v>6.9</v>
      </c>
    </row>
    <row r="418" spans="2:15" ht="22.75" customHeight="1" x14ac:dyDescent="0.55000000000000004">
      <c r="B418" s="928">
        <f t="shared" si="113"/>
        <v>2771</v>
      </c>
      <c r="C418" s="929"/>
      <c r="D418" s="922"/>
      <c r="E418" s="923"/>
      <c r="F418" s="990" t="s">
        <v>214</v>
      </c>
      <c r="G418" s="991"/>
      <c r="H418" s="956">
        <v>45043</v>
      </c>
      <c r="I418" s="957"/>
      <c r="J418" s="76" t="s">
        <v>61</v>
      </c>
      <c r="K418" s="76"/>
      <c r="L418" s="64" t="s">
        <v>3051</v>
      </c>
      <c r="M418" s="65">
        <v>2.31</v>
      </c>
      <c r="N418" s="66">
        <v>2.2999999999999998</v>
      </c>
    </row>
    <row r="419" spans="2:15" s="129" customFormat="1" ht="22.75" customHeight="1" x14ac:dyDescent="0.55000000000000004">
      <c r="B419" s="971">
        <f t="shared" ref="B419:B423" si="114">1+B420</f>
        <v>2770</v>
      </c>
      <c r="C419" s="972"/>
      <c r="D419" s="920" t="s">
        <v>3046</v>
      </c>
      <c r="E419" s="921"/>
      <c r="F419" s="974" t="s">
        <v>54</v>
      </c>
      <c r="G419" s="972"/>
      <c r="H419" s="975">
        <v>45042</v>
      </c>
      <c r="I419" s="976"/>
      <c r="J419" s="126" t="s">
        <v>55</v>
      </c>
      <c r="K419" s="126"/>
      <c r="L419" s="127" t="s">
        <v>1163</v>
      </c>
      <c r="M419" s="127">
        <v>3.71</v>
      </c>
      <c r="N419" s="128">
        <v>3.7</v>
      </c>
      <c r="O419" s="30"/>
    </row>
    <row r="420" spans="2:15" s="129" customFormat="1" ht="22.75" customHeight="1" x14ac:dyDescent="0.55000000000000004">
      <c r="B420" s="977">
        <f t="shared" si="114"/>
        <v>2769</v>
      </c>
      <c r="C420" s="978"/>
      <c r="D420" s="942"/>
      <c r="E420" s="973"/>
      <c r="F420" s="979" t="s">
        <v>104</v>
      </c>
      <c r="G420" s="980"/>
      <c r="H420" s="962">
        <v>45042</v>
      </c>
      <c r="I420" s="963"/>
      <c r="J420" s="130" t="s">
        <v>55</v>
      </c>
      <c r="K420" s="130"/>
      <c r="L420" s="131" t="s">
        <v>325</v>
      </c>
      <c r="M420" s="132">
        <v>6.02</v>
      </c>
      <c r="N420" s="133">
        <v>6</v>
      </c>
      <c r="O420" s="30"/>
    </row>
    <row r="421" spans="2:15" s="129" customFormat="1" ht="22.75" customHeight="1" x14ac:dyDescent="0.55000000000000004">
      <c r="B421" s="977">
        <f t="shared" si="114"/>
        <v>2768</v>
      </c>
      <c r="C421" s="978"/>
      <c r="D421" s="973"/>
      <c r="E421" s="973"/>
      <c r="F421" s="981" t="s">
        <v>104</v>
      </c>
      <c r="G421" s="978"/>
      <c r="H421" s="962">
        <v>45042</v>
      </c>
      <c r="I421" s="963"/>
      <c r="J421" s="134" t="s">
        <v>55</v>
      </c>
      <c r="K421" s="135"/>
      <c r="L421" s="136" t="s">
        <v>168</v>
      </c>
      <c r="M421" s="137">
        <v>8.25</v>
      </c>
      <c r="N421" s="138">
        <v>8.3000000000000007</v>
      </c>
      <c r="O421" s="30"/>
    </row>
    <row r="422" spans="2:15" s="129" customFormat="1" ht="22.75" customHeight="1" x14ac:dyDescent="0.55000000000000004">
      <c r="B422" s="977">
        <f t="shared" si="114"/>
        <v>2767</v>
      </c>
      <c r="C422" s="978"/>
      <c r="D422" s="942"/>
      <c r="E422" s="943"/>
      <c r="F422" s="981" t="s">
        <v>106</v>
      </c>
      <c r="G422" s="978"/>
      <c r="H422" s="962">
        <v>45042</v>
      </c>
      <c r="I422" s="963"/>
      <c r="J422" s="130" t="s">
        <v>61</v>
      </c>
      <c r="K422" s="130"/>
      <c r="L422" s="131" t="s">
        <v>2504</v>
      </c>
      <c r="M422" s="131">
        <v>1.48</v>
      </c>
      <c r="N422" s="133">
        <v>1.5</v>
      </c>
      <c r="O422" s="30"/>
    </row>
    <row r="423" spans="2:15" ht="22.75" customHeight="1" x14ac:dyDescent="0.55000000000000004">
      <c r="B423" s="982">
        <f t="shared" si="114"/>
        <v>2766</v>
      </c>
      <c r="C423" s="983"/>
      <c r="D423" s="922"/>
      <c r="E423" s="923"/>
      <c r="F423" s="922" t="s">
        <v>135</v>
      </c>
      <c r="G423" s="923"/>
      <c r="H423" s="984">
        <v>45042</v>
      </c>
      <c r="I423" s="985"/>
      <c r="J423" s="51" t="s">
        <v>61</v>
      </c>
      <c r="K423" s="51"/>
      <c r="L423" s="52" t="s">
        <v>3047</v>
      </c>
      <c r="M423" s="52" t="s">
        <v>509</v>
      </c>
      <c r="N423" s="139" t="s">
        <v>387</v>
      </c>
      <c r="O423" s="30"/>
    </row>
    <row r="424" spans="2:15" ht="22.75" customHeight="1" x14ac:dyDescent="0.55000000000000004">
      <c r="B424" s="918">
        <f t="shared" ref="B424:B425" si="115">1+B425</f>
        <v>2765</v>
      </c>
      <c r="C424" s="919"/>
      <c r="D424" s="920" t="s">
        <v>3038</v>
      </c>
      <c r="E424" s="921"/>
      <c r="F424" s="967" t="s">
        <v>54</v>
      </c>
      <c r="G424" s="919"/>
      <c r="H424" s="926">
        <v>45041</v>
      </c>
      <c r="I424" s="927"/>
      <c r="J424" s="31" t="s">
        <v>61</v>
      </c>
      <c r="K424" s="31"/>
      <c r="L424" s="158" t="s">
        <v>3042</v>
      </c>
      <c r="M424" s="159" t="s">
        <v>3044</v>
      </c>
      <c r="N424" s="160" t="s">
        <v>3045</v>
      </c>
      <c r="O424" s="30"/>
    </row>
    <row r="425" spans="2:15" ht="22.75" customHeight="1" x14ac:dyDescent="0.55000000000000004">
      <c r="B425" s="928">
        <f t="shared" si="115"/>
        <v>2764</v>
      </c>
      <c r="C425" s="929"/>
      <c r="D425" s="922"/>
      <c r="E425" s="923"/>
      <c r="F425" s="922" t="s">
        <v>127</v>
      </c>
      <c r="G425" s="923"/>
      <c r="H425" s="932">
        <v>45041</v>
      </c>
      <c r="I425" s="933"/>
      <c r="J425" s="51" t="s">
        <v>61</v>
      </c>
      <c r="K425" s="51"/>
      <c r="L425" s="166" t="s">
        <v>3039</v>
      </c>
      <c r="M425" s="166" t="s">
        <v>3040</v>
      </c>
      <c r="N425" s="167" t="s">
        <v>3041</v>
      </c>
      <c r="O425" s="30"/>
    </row>
    <row r="426" spans="2:15" s="129" customFormat="1" ht="22.75" customHeight="1" x14ac:dyDescent="0.55000000000000004">
      <c r="B426" s="918">
        <f t="shared" ref="B426:B428" si="116">1+B427</f>
        <v>2763</v>
      </c>
      <c r="C426" s="919"/>
      <c r="D426" s="920" t="s">
        <v>3030</v>
      </c>
      <c r="E426" s="921"/>
      <c r="F426" s="944" t="s">
        <v>3000</v>
      </c>
      <c r="G426" s="945"/>
      <c r="H426" s="946">
        <v>45040</v>
      </c>
      <c r="I426" s="947"/>
      <c r="J426" s="31" t="s">
        <v>61</v>
      </c>
      <c r="K426" s="31"/>
      <c r="L426" s="61" t="s">
        <v>3031</v>
      </c>
      <c r="M426" s="62">
        <v>1.94</v>
      </c>
      <c r="N426" s="63">
        <v>1.9</v>
      </c>
      <c r="O426" s="30"/>
    </row>
    <row r="427" spans="2:15" s="129" customFormat="1" ht="22.75" customHeight="1" x14ac:dyDescent="0.55000000000000004">
      <c r="B427" s="948">
        <f t="shared" si="116"/>
        <v>2762</v>
      </c>
      <c r="C427" s="949"/>
      <c r="D427" s="942"/>
      <c r="E427" s="943"/>
      <c r="F427" s="950" t="s">
        <v>3000</v>
      </c>
      <c r="G427" s="951"/>
      <c r="H427" s="1012">
        <v>45040</v>
      </c>
      <c r="I427" s="1013"/>
      <c r="J427" s="76" t="s">
        <v>61</v>
      </c>
      <c r="K427" s="76"/>
      <c r="L427" s="64" t="s">
        <v>496</v>
      </c>
      <c r="M427" s="65">
        <v>2.57</v>
      </c>
      <c r="N427" s="66">
        <v>2.6</v>
      </c>
      <c r="O427" s="30"/>
    </row>
    <row r="428" spans="2:15" s="129" customFormat="1" ht="22.75" customHeight="1" x14ac:dyDescent="0.55000000000000004">
      <c r="B428" s="948">
        <f t="shared" si="116"/>
        <v>2761</v>
      </c>
      <c r="C428" s="949"/>
      <c r="D428" s="942"/>
      <c r="E428" s="943"/>
      <c r="F428" s="950" t="s">
        <v>3001</v>
      </c>
      <c r="G428" s="951"/>
      <c r="H428" s="952">
        <v>45040</v>
      </c>
      <c r="I428" s="953"/>
      <c r="J428" s="76" t="s">
        <v>61</v>
      </c>
      <c r="K428" s="76"/>
      <c r="L428" s="64" t="s">
        <v>333</v>
      </c>
      <c r="M428" s="65">
        <v>2.0299999999999998</v>
      </c>
      <c r="N428" s="66">
        <v>2</v>
      </c>
      <c r="O428" s="30"/>
    </row>
    <row r="429" spans="2:15" s="129" customFormat="1" ht="22.75" customHeight="1" x14ac:dyDescent="0.55000000000000004">
      <c r="B429" s="928">
        <f>1+B430</f>
        <v>2760</v>
      </c>
      <c r="C429" s="929"/>
      <c r="D429" s="922"/>
      <c r="E429" s="923"/>
      <c r="F429" s="1005" t="s">
        <v>3002</v>
      </c>
      <c r="G429" s="1006"/>
      <c r="H429" s="1003">
        <v>45040</v>
      </c>
      <c r="I429" s="1004"/>
      <c r="J429" s="51" t="s">
        <v>61</v>
      </c>
      <c r="K429" s="51"/>
      <c r="L429" s="153" t="s">
        <v>2343</v>
      </c>
      <c r="M429" s="154" t="s">
        <v>2479</v>
      </c>
      <c r="N429" s="155" t="s">
        <v>138</v>
      </c>
      <c r="O429" s="30"/>
    </row>
    <row r="430" spans="2:15" ht="22.75" customHeight="1" x14ac:dyDescent="0.55000000000000004">
      <c r="B430" s="918">
        <f t="shared" ref="B430:B431" si="117">1+B431</f>
        <v>2759</v>
      </c>
      <c r="C430" s="919"/>
      <c r="D430" s="920" t="s">
        <v>3027</v>
      </c>
      <c r="E430" s="921"/>
      <c r="F430" s="967" t="s">
        <v>210</v>
      </c>
      <c r="G430" s="919"/>
      <c r="H430" s="926">
        <v>45035</v>
      </c>
      <c r="I430" s="927"/>
      <c r="J430" s="31" t="s">
        <v>61</v>
      </c>
      <c r="K430" s="31"/>
      <c r="L430" s="158" t="s">
        <v>3028</v>
      </c>
      <c r="M430" s="159">
        <v>10.9</v>
      </c>
      <c r="N430" s="160">
        <v>11</v>
      </c>
      <c r="O430" s="30"/>
    </row>
    <row r="431" spans="2:15" ht="22.75" customHeight="1" x14ac:dyDescent="0.55000000000000004">
      <c r="B431" s="928">
        <f t="shared" si="117"/>
        <v>2758</v>
      </c>
      <c r="C431" s="929"/>
      <c r="D431" s="922"/>
      <c r="E431" s="923"/>
      <c r="F431" s="922" t="s">
        <v>135</v>
      </c>
      <c r="G431" s="923"/>
      <c r="H431" s="932">
        <v>45035</v>
      </c>
      <c r="I431" s="933"/>
      <c r="J431" s="51" t="s">
        <v>61</v>
      </c>
      <c r="K431" s="51"/>
      <c r="L431" s="166" t="s">
        <v>3029</v>
      </c>
      <c r="M431" s="166">
        <v>3.51</v>
      </c>
      <c r="N431" s="167">
        <v>3.5</v>
      </c>
      <c r="O431" s="30"/>
    </row>
    <row r="432" spans="2:15" s="129" customFormat="1" ht="22.75" customHeight="1" x14ac:dyDescent="0.55000000000000004">
      <c r="B432" s="971">
        <f t="shared" ref="B432:B436" si="118">1+B433</f>
        <v>2757</v>
      </c>
      <c r="C432" s="972"/>
      <c r="D432" s="920" t="s">
        <v>3017</v>
      </c>
      <c r="E432" s="921"/>
      <c r="F432" s="974" t="s">
        <v>54</v>
      </c>
      <c r="G432" s="972"/>
      <c r="H432" s="975">
        <v>45033</v>
      </c>
      <c r="I432" s="976"/>
      <c r="J432" s="126" t="s">
        <v>55</v>
      </c>
      <c r="K432" s="126"/>
      <c r="L432" s="127" t="s">
        <v>3026</v>
      </c>
      <c r="M432" s="127">
        <v>3.63</v>
      </c>
      <c r="N432" s="128">
        <v>3.6</v>
      </c>
      <c r="O432" s="30"/>
    </row>
    <row r="433" spans="2:15" s="129" customFormat="1" ht="22.75" customHeight="1" x14ac:dyDescent="0.55000000000000004">
      <c r="B433" s="977">
        <f t="shared" si="118"/>
        <v>2756</v>
      </c>
      <c r="C433" s="978"/>
      <c r="D433" s="942"/>
      <c r="E433" s="973"/>
      <c r="F433" s="979" t="s">
        <v>739</v>
      </c>
      <c r="G433" s="980"/>
      <c r="H433" s="962">
        <v>45033</v>
      </c>
      <c r="I433" s="963"/>
      <c r="J433" s="130" t="s">
        <v>55</v>
      </c>
      <c r="K433" s="130"/>
      <c r="L433" s="131" t="s">
        <v>3024</v>
      </c>
      <c r="M433" s="132">
        <v>2.9</v>
      </c>
      <c r="N433" s="133">
        <v>2.9</v>
      </c>
      <c r="O433" s="30"/>
    </row>
    <row r="434" spans="2:15" s="129" customFormat="1" ht="22.75" customHeight="1" x14ac:dyDescent="0.55000000000000004">
      <c r="B434" s="977">
        <f t="shared" si="118"/>
        <v>2755</v>
      </c>
      <c r="C434" s="978"/>
      <c r="D434" s="973"/>
      <c r="E434" s="973"/>
      <c r="F434" s="981" t="s">
        <v>163</v>
      </c>
      <c r="G434" s="978"/>
      <c r="H434" s="962">
        <v>45033</v>
      </c>
      <c r="I434" s="963"/>
      <c r="J434" s="134" t="s">
        <v>55</v>
      </c>
      <c r="K434" s="135"/>
      <c r="L434" s="136" t="s">
        <v>3020</v>
      </c>
      <c r="M434" s="137" t="s">
        <v>3021</v>
      </c>
      <c r="N434" s="138" t="s">
        <v>3022</v>
      </c>
      <c r="O434" s="30"/>
    </row>
    <row r="435" spans="2:15" s="129" customFormat="1" ht="22.75" customHeight="1" x14ac:dyDescent="0.55000000000000004">
      <c r="B435" s="977">
        <f t="shared" si="118"/>
        <v>2754</v>
      </c>
      <c r="C435" s="978"/>
      <c r="D435" s="942"/>
      <c r="E435" s="943"/>
      <c r="F435" s="981" t="s">
        <v>449</v>
      </c>
      <c r="G435" s="978"/>
      <c r="H435" s="962">
        <v>45033</v>
      </c>
      <c r="I435" s="963"/>
      <c r="J435" s="130" t="s">
        <v>61</v>
      </c>
      <c r="K435" s="130"/>
      <c r="L435" s="131" t="s">
        <v>3019</v>
      </c>
      <c r="M435" s="131">
        <v>5.32</v>
      </c>
      <c r="N435" s="133">
        <v>5.3</v>
      </c>
      <c r="O435" s="30"/>
    </row>
    <row r="436" spans="2:15" ht="22.75" customHeight="1" x14ac:dyDescent="0.55000000000000004">
      <c r="B436" s="982">
        <f t="shared" si="118"/>
        <v>2753</v>
      </c>
      <c r="C436" s="983"/>
      <c r="D436" s="922"/>
      <c r="E436" s="923"/>
      <c r="F436" s="922" t="s">
        <v>127</v>
      </c>
      <c r="G436" s="923"/>
      <c r="H436" s="984">
        <v>45033</v>
      </c>
      <c r="I436" s="985"/>
      <c r="J436" s="51" t="s">
        <v>61</v>
      </c>
      <c r="K436" s="51"/>
      <c r="L436" s="52" t="s">
        <v>3018</v>
      </c>
      <c r="M436" s="52">
        <v>5.01</v>
      </c>
      <c r="N436" s="139">
        <v>5</v>
      </c>
      <c r="O436" s="30"/>
    </row>
    <row r="437" spans="2:15" ht="22.75" customHeight="1" x14ac:dyDescent="0.55000000000000004">
      <c r="B437" s="918">
        <f t="shared" ref="B437:B439" si="119">1+B438</f>
        <v>2752</v>
      </c>
      <c r="C437" s="919"/>
      <c r="D437" s="920" t="s">
        <v>3012</v>
      </c>
      <c r="E437" s="921"/>
      <c r="F437" s="944" t="s">
        <v>150</v>
      </c>
      <c r="G437" s="945"/>
      <c r="H437" s="946">
        <v>45028</v>
      </c>
      <c r="I437" s="947"/>
      <c r="J437" s="31" t="s">
        <v>67</v>
      </c>
      <c r="K437" s="31" t="s">
        <v>68</v>
      </c>
      <c r="L437" s="61" t="s">
        <v>3014</v>
      </c>
      <c r="M437" s="62">
        <v>2.66</v>
      </c>
      <c r="N437" s="63">
        <v>2.7</v>
      </c>
    </row>
    <row r="438" spans="2:15" ht="22.75" customHeight="1" x14ac:dyDescent="0.55000000000000004">
      <c r="B438" s="948">
        <f t="shared" si="119"/>
        <v>2751</v>
      </c>
      <c r="C438" s="949"/>
      <c r="D438" s="942"/>
      <c r="E438" s="943"/>
      <c r="F438" s="950" t="s">
        <v>193</v>
      </c>
      <c r="G438" s="951"/>
      <c r="H438" s="952">
        <v>45028</v>
      </c>
      <c r="I438" s="953"/>
      <c r="J438" s="76" t="s">
        <v>61</v>
      </c>
      <c r="K438" s="76"/>
      <c r="L438" s="64" t="s">
        <v>3015</v>
      </c>
      <c r="M438" s="65">
        <v>7.84</v>
      </c>
      <c r="N438" s="66">
        <v>7.8</v>
      </c>
    </row>
    <row r="439" spans="2:15" ht="22.75" customHeight="1" x14ac:dyDescent="0.55000000000000004">
      <c r="B439" s="928">
        <f t="shared" si="119"/>
        <v>2750</v>
      </c>
      <c r="C439" s="929"/>
      <c r="D439" s="922"/>
      <c r="E439" s="923"/>
      <c r="F439" s="990" t="s">
        <v>106</v>
      </c>
      <c r="G439" s="991"/>
      <c r="H439" s="956">
        <v>45028</v>
      </c>
      <c r="I439" s="957"/>
      <c r="J439" s="76" t="s">
        <v>61</v>
      </c>
      <c r="K439" s="76"/>
      <c r="L439" s="64" t="s">
        <v>3016</v>
      </c>
      <c r="M439" s="65">
        <v>3.04</v>
      </c>
      <c r="N439" s="66">
        <v>3</v>
      </c>
    </row>
    <row r="440" spans="2:15" ht="22.75" customHeight="1" x14ac:dyDescent="0.55000000000000004">
      <c r="B440" s="994">
        <f t="shared" ref="B440:B443" si="120">1+B441</f>
        <v>2749</v>
      </c>
      <c r="C440" s="937"/>
      <c r="D440" s="936" t="s">
        <v>3010</v>
      </c>
      <c r="E440" s="937"/>
      <c r="F440" s="936" t="s">
        <v>127</v>
      </c>
      <c r="G440" s="937"/>
      <c r="H440" s="940">
        <v>45027</v>
      </c>
      <c r="I440" s="941"/>
      <c r="J440" s="31" t="s">
        <v>55</v>
      </c>
      <c r="K440" s="31"/>
      <c r="L440" s="158" t="s">
        <v>3011</v>
      </c>
      <c r="M440" s="158">
        <v>1.29</v>
      </c>
      <c r="N440" s="161">
        <v>1.3</v>
      </c>
      <c r="O440" s="30"/>
    </row>
    <row r="441" spans="2:15" s="129" customFormat="1" ht="22.75" customHeight="1" x14ac:dyDescent="0.55000000000000004">
      <c r="B441" s="918">
        <f t="shared" si="120"/>
        <v>2748</v>
      </c>
      <c r="C441" s="919"/>
      <c r="D441" s="920" t="s">
        <v>2999</v>
      </c>
      <c r="E441" s="921"/>
      <c r="F441" s="944" t="s">
        <v>54</v>
      </c>
      <c r="G441" s="945"/>
      <c r="H441" s="946">
        <v>45026</v>
      </c>
      <c r="I441" s="947"/>
      <c r="J441" s="31" t="s">
        <v>61</v>
      </c>
      <c r="K441" s="31"/>
      <c r="L441" s="61" t="s">
        <v>3003</v>
      </c>
      <c r="M441" s="62">
        <v>4.08</v>
      </c>
      <c r="N441" s="63">
        <v>4.0999999999999996</v>
      </c>
      <c r="O441" s="30"/>
    </row>
    <row r="442" spans="2:15" s="129" customFormat="1" ht="22.75" customHeight="1" x14ac:dyDescent="0.55000000000000004">
      <c r="B442" s="948">
        <f t="shared" si="120"/>
        <v>2747</v>
      </c>
      <c r="C442" s="949"/>
      <c r="D442" s="942"/>
      <c r="E442" s="943"/>
      <c r="F442" s="950" t="s">
        <v>3000</v>
      </c>
      <c r="G442" s="951"/>
      <c r="H442" s="1012">
        <v>45026</v>
      </c>
      <c r="I442" s="1013"/>
      <c r="J442" s="76" t="s">
        <v>61</v>
      </c>
      <c r="K442" s="76"/>
      <c r="L442" s="64" t="s">
        <v>3004</v>
      </c>
      <c r="M442" s="65" t="s">
        <v>3005</v>
      </c>
      <c r="N442" s="66" t="s">
        <v>3009</v>
      </c>
      <c r="O442" s="30"/>
    </row>
    <row r="443" spans="2:15" s="129" customFormat="1" ht="22.75" customHeight="1" x14ac:dyDescent="0.55000000000000004">
      <c r="B443" s="948">
        <f t="shared" si="120"/>
        <v>2746</v>
      </c>
      <c r="C443" s="949"/>
      <c r="D443" s="942"/>
      <c r="E443" s="943"/>
      <c r="F443" s="950" t="s">
        <v>3001</v>
      </c>
      <c r="G443" s="951"/>
      <c r="H443" s="952">
        <v>45026</v>
      </c>
      <c r="I443" s="953"/>
      <c r="J443" s="76" t="s">
        <v>61</v>
      </c>
      <c r="K443" s="76"/>
      <c r="L443" s="64" t="s">
        <v>3006</v>
      </c>
      <c r="M443" s="65" t="s">
        <v>3007</v>
      </c>
      <c r="N443" s="66" t="s">
        <v>3009</v>
      </c>
      <c r="O443" s="30"/>
    </row>
    <row r="444" spans="2:15" s="129" customFormat="1" ht="22.75" customHeight="1" x14ac:dyDescent="0.55000000000000004">
      <c r="B444" s="928">
        <f>1+B445</f>
        <v>2745</v>
      </c>
      <c r="C444" s="929"/>
      <c r="D444" s="922"/>
      <c r="E444" s="923"/>
      <c r="F444" s="1005" t="s">
        <v>3002</v>
      </c>
      <c r="G444" s="1006"/>
      <c r="H444" s="1003">
        <v>45026</v>
      </c>
      <c r="I444" s="1004"/>
      <c r="J444" s="51" t="s">
        <v>61</v>
      </c>
      <c r="K444" s="51"/>
      <c r="L444" s="153" t="s">
        <v>3008</v>
      </c>
      <c r="M444" s="154">
        <v>5.41</v>
      </c>
      <c r="N444" s="155">
        <v>5.4</v>
      </c>
      <c r="O444" s="30"/>
    </row>
    <row r="445" spans="2:15" ht="22.75" customHeight="1" x14ac:dyDescent="0.55000000000000004">
      <c r="B445" s="994">
        <f t="shared" ref="B445" si="121">1+B446</f>
        <v>2744</v>
      </c>
      <c r="C445" s="937"/>
      <c r="D445" s="936" t="s">
        <v>2997</v>
      </c>
      <c r="E445" s="937"/>
      <c r="F445" s="936" t="s">
        <v>54</v>
      </c>
      <c r="G445" s="937"/>
      <c r="H445" s="940">
        <v>45022</v>
      </c>
      <c r="I445" s="941"/>
      <c r="J445" s="31" t="s">
        <v>55</v>
      </c>
      <c r="K445" s="31"/>
      <c r="L445" s="158" t="s">
        <v>2998</v>
      </c>
      <c r="M445" s="158">
        <v>5.58</v>
      </c>
      <c r="N445" s="161">
        <v>5.6</v>
      </c>
      <c r="O445" s="30"/>
    </row>
    <row r="446" spans="2:15" ht="22.75" customHeight="1" x14ac:dyDescent="0.55000000000000004">
      <c r="B446" s="918">
        <f t="shared" ref="B446:B448" si="122">1+B447</f>
        <v>2743</v>
      </c>
      <c r="C446" s="919"/>
      <c r="D446" s="920" t="s">
        <v>2991</v>
      </c>
      <c r="E446" s="921"/>
      <c r="F446" s="944" t="s">
        <v>193</v>
      </c>
      <c r="G446" s="945"/>
      <c r="H446" s="946">
        <v>45021</v>
      </c>
      <c r="I446" s="947"/>
      <c r="J446" s="31" t="s">
        <v>61</v>
      </c>
      <c r="K446" s="31"/>
      <c r="L446" s="61" t="s">
        <v>2992</v>
      </c>
      <c r="M446" s="62" t="s">
        <v>2995</v>
      </c>
      <c r="N446" s="63" t="s">
        <v>2996</v>
      </c>
    </row>
    <row r="447" spans="2:15" ht="22.75" customHeight="1" x14ac:dyDescent="0.55000000000000004">
      <c r="B447" s="948">
        <f t="shared" si="122"/>
        <v>2742</v>
      </c>
      <c r="C447" s="949"/>
      <c r="D447" s="942"/>
      <c r="E447" s="943"/>
      <c r="F447" s="950" t="s">
        <v>106</v>
      </c>
      <c r="G447" s="951"/>
      <c r="H447" s="952">
        <v>45021</v>
      </c>
      <c r="I447" s="953"/>
      <c r="J447" s="76" t="s">
        <v>61</v>
      </c>
      <c r="K447" s="76"/>
      <c r="L447" s="64" t="s">
        <v>2993</v>
      </c>
      <c r="M447" s="65">
        <v>1.1000000000000001</v>
      </c>
      <c r="N447" s="66">
        <v>1.1000000000000001</v>
      </c>
    </row>
    <row r="448" spans="2:15" ht="22.75" customHeight="1" x14ac:dyDescent="0.55000000000000004">
      <c r="B448" s="928">
        <f t="shared" si="122"/>
        <v>2741</v>
      </c>
      <c r="C448" s="929"/>
      <c r="D448" s="922"/>
      <c r="E448" s="923"/>
      <c r="F448" s="990" t="s">
        <v>510</v>
      </c>
      <c r="G448" s="991"/>
      <c r="H448" s="956">
        <v>45021</v>
      </c>
      <c r="I448" s="957"/>
      <c r="J448" s="76" t="s">
        <v>61</v>
      </c>
      <c r="K448" s="76"/>
      <c r="L448" s="64" t="s">
        <v>2994</v>
      </c>
      <c r="M448" s="65">
        <v>9.64</v>
      </c>
      <c r="N448" s="66">
        <v>9.6</v>
      </c>
    </row>
    <row r="449" spans="2:15" s="129" customFormat="1" ht="22.75" customHeight="1" x14ac:dyDescent="0.55000000000000004">
      <c r="B449" s="971">
        <f t="shared" ref="B449:B453" si="123">1+B450</f>
        <v>2740</v>
      </c>
      <c r="C449" s="972"/>
      <c r="D449" s="920" t="s">
        <v>2979</v>
      </c>
      <c r="E449" s="921"/>
      <c r="F449" s="974" t="s">
        <v>479</v>
      </c>
      <c r="G449" s="972"/>
      <c r="H449" s="975">
        <v>45020</v>
      </c>
      <c r="I449" s="976"/>
      <c r="J449" s="126" t="s">
        <v>67</v>
      </c>
      <c r="K449" s="126" t="s">
        <v>130</v>
      </c>
      <c r="L449" s="127" t="s">
        <v>2981</v>
      </c>
      <c r="M449" s="127" t="s">
        <v>2982</v>
      </c>
      <c r="N449" s="128" t="s">
        <v>2990</v>
      </c>
      <c r="O449" s="30"/>
    </row>
    <row r="450" spans="2:15" s="129" customFormat="1" ht="22.75" customHeight="1" x14ac:dyDescent="0.55000000000000004">
      <c r="B450" s="977">
        <f t="shared" si="123"/>
        <v>2739</v>
      </c>
      <c r="C450" s="978"/>
      <c r="D450" s="942"/>
      <c r="E450" s="973"/>
      <c r="F450" s="979" t="s">
        <v>479</v>
      </c>
      <c r="G450" s="980"/>
      <c r="H450" s="962">
        <v>45020</v>
      </c>
      <c r="I450" s="963"/>
      <c r="J450" s="130" t="s">
        <v>67</v>
      </c>
      <c r="K450" s="130" t="s">
        <v>2791</v>
      </c>
      <c r="L450" s="131" t="s">
        <v>2983</v>
      </c>
      <c r="M450" s="131">
        <v>12.2</v>
      </c>
      <c r="N450" s="168">
        <v>12</v>
      </c>
      <c r="O450" s="30"/>
    </row>
    <row r="451" spans="2:15" s="129" customFormat="1" ht="22.75" customHeight="1" x14ac:dyDescent="0.55000000000000004">
      <c r="B451" s="977">
        <f t="shared" si="123"/>
        <v>2738</v>
      </c>
      <c r="C451" s="978"/>
      <c r="D451" s="973"/>
      <c r="E451" s="973"/>
      <c r="F451" s="981" t="s">
        <v>739</v>
      </c>
      <c r="G451" s="978"/>
      <c r="H451" s="962">
        <v>45020</v>
      </c>
      <c r="I451" s="963"/>
      <c r="J451" s="134" t="s">
        <v>55</v>
      </c>
      <c r="K451" s="135"/>
      <c r="L451" s="136" t="s">
        <v>2984</v>
      </c>
      <c r="M451" s="169">
        <v>0.78</v>
      </c>
      <c r="N451" s="138">
        <v>0.78</v>
      </c>
      <c r="O451" s="30"/>
    </row>
    <row r="452" spans="2:15" s="129" customFormat="1" ht="22.75" customHeight="1" x14ac:dyDescent="0.55000000000000004">
      <c r="B452" s="977">
        <f t="shared" si="123"/>
        <v>2737</v>
      </c>
      <c r="C452" s="978"/>
      <c r="D452" s="942"/>
      <c r="E452" s="943"/>
      <c r="F452" s="981" t="s">
        <v>163</v>
      </c>
      <c r="G452" s="978"/>
      <c r="H452" s="962">
        <v>45020</v>
      </c>
      <c r="I452" s="963"/>
      <c r="J452" s="130" t="s">
        <v>61</v>
      </c>
      <c r="K452" s="130"/>
      <c r="L452" s="131" t="s">
        <v>2985</v>
      </c>
      <c r="M452" s="131" t="s">
        <v>2986</v>
      </c>
      <c r="N452" s="133" t="s">
        <v>2990</v>
      </c>
      <c r="O452" s="30"/>
    </row>
    <row r="453" spans="2:15" ht="22.75" customHeight="1" x14ac:dyDescent="0.55000000000000004">
      <c r="B453" s="982">
        <f t="shared" si="123"/>
        <v>2736</v>
      </c>
      <c r="C453" s="983"/>
      <c r="D453" s="922"/>
      <c r="E453" s="923"/>
      <c r="F453" s="922" t="s">
        <v>110</v>
      </c>
      <c r="G453" s="923"/>
      <c r="H453" s="984">
        <v>45020</v>
      </c>
      <c r="I453" s="985"/>
      <c r="J453" s="51" t="s">
        <v>61</v>
      </c>
      <c r="K453" s="51"/>
      <c r="L453" s="52" t="s">
        <v>2987</v>
      </c>
      <c r="M453" s="52" t="s">
        <v>2988</v>
      </c>
      <c r="N453" s="139" t="s">
        <v>2989</v>
      </c>
      <c r="O453" s="30"/>
    </row>
    <row r="454" spans="2:15" ht="22.75" customHeight="1" x14ac:dyDescent="0.55000000000000004">
      <c r="B454" s="994">
        <f t="shared" ref="B454" si="124">1+B455</f>
        <v>2735</v>
      </c>
      <c r="C454" s="937"/>
      <c r="D454" s="936" t="s">
        <v>2977</v>
      </c>
      <c r="E454" s="937"/>
      <c r="F454" s="967" t="s">
        <v>150</v>
      </c>
      <c r="G454" s="919"/>
      <c r="H454" s="926">
        <v>45019</v>
      </c>
      <c r="I454" s="927"/>
      <c r="J454" s="31" t="s">
        <v>67</v>
      </c>
      <c r="K454" s="31" t="s">
        <v>130</v>
      </c>
      <c r="L454" s="158" t="s">
        <v>2939</v>
      </c>
      <c r="M454" s="158">
        <v>3.57</v>
      </c>
      <c r="N454" s="161">
        <v>3.6</v>
      </c>
      <c r="O454" s="30"/>
    </row>
    <row r="455" spans="2:15" s="129" customFormat="1" ht="22.75" customHeight="1" x14ac:dyDescent="0.55000000000000004">
      <c r="B455" s="971">
        <f t="shared" ref="B455:B459" si="125">1+B456</f>
        <v>2734</v>
      </c>
      <c r="C455" s="972"/>
      <c r="D455" s="920" t="s">
        <v>2969</v>
      </c>
      <c r="E455" s="921"/>
      <c r="F455" s="974" t="s">
        <v>739</v>
      </c>
      <c r="G455" s="972"/>
      <c r="H455" s="975">
        <v>45013</v>
      </c>
      <c r="I455" s="976"/>
      <c r="J455" s="126" t="s">
        <v>55</v>
      </c>
      <c r="K455" s="126"/>
      <c r="L455" s="127" t="s">
        <v>2970</v>
      </c>
      <c r="M455" s="127">
        <v>1.05</v>
      </c>
      <c r="N455" s="128">
        <v>1.1000000000000001</v>
      </c>
      <c r="O455" s="30"/>
    </row>
    <row r="456" spans="2:15" s="129" customFormat="1" ht="22.75" customHeight="1" x14ac:dyDescent="0.55000000000000004">
      <c r="B456" s="977">
        <f t="shared" si="125"/>
        <v>2733</v>
      </c>
      <c r="C456" s="978"/>
      <c r="D456" s="942"/>
      <c r="E456" s="973"/>
      <c r="F456" s="979" t="s">
        <v>739</v>
      </c>
      <c r="G456" s="980"/>
      <c r="H456" s="962">
        <v>45013</v>
      </c>
      <c r="I456" s="963"/>
      <c r="J456" s="130" t="s">
        <v>55</v>
      </c>
      <c r="K456" s="130"/>
      <c r="L456" s="131" t="s">
        <v>2971</v>
      </c>
      <c r="M456" s="131">
        <v>0.998</v>
      </c>
      <c r="N456" s="133">
        <v>1</v>
      </c>
      <c r="O456" s="30"/>
    </row>
    <row r="457" spans="2:15" s="129" customFormat="1" ht="22.75" customHeight="1" x14ac:dyDescent="0.55000000000000004">
      <c r="B457" s="977">
        <f t="shared" si="125"/>
        <v>2732</v>
      </c>
      <c r="C457" s="978"/>
      <c r="D457" s="973"/>
      <c r="E457" s="973"/>
      <c r="F457" s="981" t="s">
        <v>739</v>
      </c>
      <c r="G457" s="978"/>
      <c r="H457" s="962">
        <v>45013</v>
      </c>
      <c r="I457" s="963"/>
      <c r="J457" s="134" t="s">
        <v>55</v>
      </c>
      <c r="K457" s="135"/>
      <c r="L457" s="136" t="s">
        <v>2972</v>
      </c>
      <c r="M457" s="137" t="s">
        <v>2975</v>
      </c>
      <c r="N457" s="138" t="s">
        <v>2976</v>
      </c>
      <c r="O457" s="30"/>
    </row>
    <row r="458" spans="2:15" s="129" customFormat="1" ht="22.75" customHeight="1" x14ac:dyDescent="0.55000000000000004">
      <c r="B458" s="977">
        <f t="shared" si="125"/>
        <v>2731</v>
      </c>
      <c r="C458" s="978"/>
      <c r="D458" s="942"/>
      <c r="E458" s="943"/>
      <c r="F458" s="981" t="s">
        <v>163</v>
      </c>
      <c r="G458" s="978"/>
      <c r="H458" s="962">
        <v>45014</v>
      </c>
      <c r="I458" s="963"/>
      <c r="J458" s="130" t="s">
        <v>61</v>
      </c>
      <c r="K458" s="130"/>
      <c r="L458" s="131" t="s">
        <v>2973</v>
      </c>
      <c r="M458" s="131">
        <v>1.82</v>
      </c>
      <c r="N458" s="133">
        <v>1.8</v>
      </c>
      <c r="O458" s="30"/>
    </row>
    <row r="459" spans="2:15" ht="22.75" customHeight="1" x14ac:dyDescent="0.55000000000000004">
      <c r="B459" s="982">
        <f t="shared" si="125"/>
        <v>2730</v>
      </c>
      <c r="C459" s="983"/>
      <c r="D459" s="922"/>
      <c r="E459" s="923"/>
      <c r="F459" s="922" t="s">
        <v>449</v>
      </c>
      <c r="G459" s="923"/>
      <c r="H459" s="984">
        <v>45014</v>
      </c>
      <c r="I459" s="985"/>
      <c r="J459" s="51" t="s">
        <v>61</v>
      </c>
      <c r="K459" s="51"/>
      <c r="L459" s="52" t="s">
        <v>2974</v>
      </c>
      <c r="M459" s="52">
        <v>4.42</v>
      </c>
      <c r="N459" s="139">
        <v>4.4000000000000004</v>
      </c>
      <c r="O459" s="30"/>
    </row>
    <row r="460" spans="2:15" ht="22.75" customHeight="1" x14ac:dyDescent="0.55000000000000004">
      <c r="B460" s="1011">
        <f t="shared" ref="B460" si="126">1+B461</f>
        <v>2729</v>
      </c>
      <c r="C460" s="996"/>
      <c r="D460" s="1005" t="s">
        <v>2966</v>
      </c>
      <c r="E460" s="1006"/>
      <c r="F460" s="1005" t="s">
        <v>54</v>
      </c>
      <c r="G460" s="1006"/>
      <c r="H460" s="1003">
        <v>45013</v>
      </c>
      <c r="I460" s="1004"/>
      <c r="J460" s="83" t="s">
        <v>55</v>
      </c>
      <c r="K460" s="170"/>
      <c r="L460" s="171" t="s">
        <v>2968</v>
      </c>
      <c r="M460" s="172">
        <v>2.2000000000000002</v>
      </c>
      <c r="N460" s="173">
        <v>2.2000000000000002</v>
      </c>
      <c r="O460" s="30"/>
    </row>
    <row r="461" spans="2:15" ht="22.75" customHeight="1" x14ac:dyDescent="0.55000000000000004">
      <c r="B461" s="918">
        <f t="shared" ref="B461:B466" si="127">1+B462</f>
        <v>2728</v>
      </c>
      <c r="C461" s="919"/>
      <c r="D461" s="973" t="s">
        <v>2958</v>
      </c>
      <c r="E461" s="943"/>
      <c r="F461" s="967" t="s">
        <v>113</v>
      </c>
      <c r="G461" s="919"/>
      <c r="H461" s="926">
        <v>45012</v>
      </c>
      <c r="I461" s="927"/>
      <c r="J461" s="31" t="s">
        <v>61</v>
      </c>
      <c r="K461" s="31"/>
      <c r="L461" s="174" t="s">
        <v>2965</v>
      </c>
      <c r="M461" s="175">
        <v>3.97</v>
      </c>
      <c r="N461" s="176">
        <v>4</v>
      </c>
      <c r="O461" s="30"/>
    </row>
    <row r="462" spans="2:15" ht="22.75" customHeight="1" x14ac:dyDescent="0.55000000000000004">
      <c r="B462" s="948">
        <f t="shared" si="127"/>
        <v>2727</v>
      </c>
      <c r="C462" s="949"/>
      <c r="D462" s="973"/>
      <c r="E462" s="943"/>
      <c r="F462" s="965" t="s">
        <v>163</v>
      </c>
      <c r="G462" s="949"/>
      <c r="H462" s="1007">
        <v>45012</v>
      </c>
      <c r="I462" s="1008"/>
      <c r="J462" s="76" t="s">
        <v>61</v>
      </c>
      <c r="K462" s="76"/>
      <c r="L462" s="177" t="s">
        <v>2964</v>
      </c>
      <c r="M462" s="65">
        <v>1.41</v>
      </c>
      <c r="N462" s="66">
        <v>1.4</v>
      </c>
      <c r="O462" s="30"/>
    </row>
    <row r="463" spans="2:15" ht="22.75" customHeight="1" x14ac:dyDescent="0.55000000000000004">
      <c r="B463" s="948">
        <f t="shared" si="127"/>
        <v>2726</v>
      </c>
      <c r="C463" s="949"/>
      <c r="D463" s="973"/>
      <c r="E463" s="943"/>
      <c r="F463" s="965" t="s">
        <v>104</v>
      </c>
      <c r="G463" s="949"/>
      <c r="H463" s="1007">
        <v>45012</v>
      </c>
      <c r="I463" s="1008"/>
      <c r="J463" s="76" t="s">
        <v>61</v>
      </c>
      <c r="K463" s="76"/>
      <c r="L463" s="177" t="s">
        <v>2963</v>
      </c>
      <c r="M463" s="65">
        <v>7.24</v>
      </c>
      <c r="N463" s="178">
        <v>7.2</v>
      </c>
      <c r="O463" s="30"/>
    </row>
    <row r="464" spans="2:15" ht="22.75" customHeight="1" x14ac:dyDescent="0.55000000000000004">
      <c r="B464" s="948">
        <f t="shared" si="127"/>
        <v>2725</v>
      </c>
      <c r="C464" s="949"/>
      <c r="D464" s="973"/>
      <c r="E464" s="943"/>
      <c r="F464" s="965" t="s">
        <v>96</v>
      </c>
      <c r="G464" s="949"/>
      <c r="H464" s="1007">
        <v>45012</v>
      </c>
      <c r="I464" s="1008"/>
      <c r="J464" s="76" t="s">
        <v>61</v>
      </c>
      <c r="K464" s="76"/>
      <c r="L464" s="177" t="s">
        <v>2962</v>
      </c>
      <c r="M464" s="179">
        <v>9.6300000000000008</v>
      </c>
      <c r="N464" s="178">
        <v>9.6</v>
      </c>
      <c r="O464" s="30"/>
    </row>
    <row r="465" spans="2:15" ht="22.75" customHeight="1" x14ac:dyDescent="0.55000000000000004">
      <c r="B465" s="948">
        <f t="shared" si="127"/>
        <v>2724</v>
      </c>
      <c r="C465" s="949"/>
      <c r="D465" s="973"/>
      <c r="E465" s="943"/>
      <c r="F465" s="950" t="s">
        <v>104</v>
      </c>
      <c r="G465" s="951"/>
      <c r="H465" s="1007">
        <v>45012</v>
      </c>
      <c r="I465" s="1008"/>
      <c r="J465" s="76" t="s">
        <v>61</v>
      </c>
      <c r="K465" s="76"/>
      <c r="L465" s="177" t="s">
        <v>2961</v>
      </c>
      <c r="M465" s="71">
        <v>18.399999999999999</v>
      </c>
      <c r="N465" s="72">
        <v>18</v>
      </c>
      <c r="O465" s="30"/>
    </row>
    <row r="466" spans="2:15" ht="22.75" customHeight="1" x14ac:dyDescent="0.55000000000000004">
      <c r="B466" s="928">
        <f t="shared" si="127"/>
        <v>2723</v>
      </c>
      <c r="C466" s="929"/>
      <c r="D466" s="1002"/>
      <c r="E466" s="923"/>
      <c r="F466" s="968" t="s">
        <v>106</v>
      </c>
      <c r="G466" s="929"/>
      <c r="H466" s="1009">
        <v>45012</v>
      </c>
      <c r="I466" s="1010"/>
      <c r="J466" s="43" t="s">
        <v>61</v>
      </c>
      <c r="K466" s="43"/>
      <c r="L466" s="180" t="s">
        <v>2960</v>
      </c>
      <c r="M466" s="181">
        <v>3.38</v>
      </c>
      <c r="N466" s="182">
        <v>3.4</v>
      </c>
      <c r="O466" s="30"/>
    </row>
    <row r="467" spans="2:15" ht="22.75" customHeight="1" x14ac:dyDescent="0.55000000000000004">
      <c r="B467" s="918">
        <f t="shared" ref="B467:B472" si="128">1+B468</f>
        <v>2722</v>
      </c>
      <c r="C467" s="919"/>
      <c r="D467" s="920" t="s">
        <v>2955</v>
      </c>
      <c r="E467" s="921"/>
      <c r="F467" s="967" t="s">
        <v>191</v>
      </c>
      <c r="G467" s="919"/>
      <c r="H467" s="926">
        <v>45009</v>
      </c>
      <c r="I467" s="927"/>
      <c r="J467" s="31" t="s">
        <v>61</v>
      </c>
      <c r="K467" s="31"/>
      <c r="L467" s="158" t="s">
        <v>2957</v>
      </c>
      <c r="M467" s="159">
        <v>10.1</v>
      </c>
      <c r="N467" s="160">
        <v>10</v>
      </c>
      <c r="O467" s="30"/>
    </row>
    <row r="468" spans="2:15" ht="22.75" customHeight="1" x14ac:dyDescent="0.55000000000000004">
      <c r="B468" s="928">
        <f t="shared" si="128"/>
        <v>2721</v>
      </c>
      <c r="C468" s="929"/>
      <c r="D468" s="922"/>
      <c r="E468" s="923"/>
      <c r="F468" s="922" t="s">
        <v>196</v>
      </c>
      <c r="G468" s="923"/>
      <c r="H468" s="932">
        <v>45009</v>
      </c>
      <c r="I468" s="933"/>
      <c r="J468" s="51" t="s">
        <v>61</v>
      </c>
      <c r="K468" s="51"/>
      <c r="L468" s="166" t="s">
        <v>2956</v>
      </c>
      <c r="M468" s="166">
        <v>3.21</v>
      </c>
      <c r="N468" s="167">
        <v>3.2</v>
      </c>
      <c r="O468" s="30"/>
    </row>
    <row r="469" spans="2:15" ht="22.75" customHeight="1" x14ac:dyDescent="0.55000000000000004">
      <c r="B469" s="918">
        <f t="shared" si="128"/>
        <v>2720</v>
      </c>
      <c r="C469" s="919"/>
      <c r="D469" s="920" t="s">
        <v>2952</v>
      </c>
      <c r="E469" s="921"/>
      <c r="F469" s="967" t="s">
        <v>247</v>
      </c>
      <c r="G469" s="919"/>
      <c r="H469" s="926">
        <v>45008</v>
      </c>
      <c r="I469" s="927"/>
      <c r="J469" s="31" t="s">
        <v>67</v>
      </c>
      <c r="K469" s="31" t="s">
        <v>130</v>
      </c>
      <c r="L469" s="158" t="s">
        <v>2954</v>
      </c>
      <c r="M469" s="158">
        <v>2.78</v>
      </c>
      <c r="N469" s="161">
        <v>2.8</v>
      </c>
      <c r="O469" s="30"/>
    </row>
    <row r="470" spans="2:15" ht="22.75" customHeight="1" x14ac:dyDescent="0.55000000000000004">
      <c r="B470" s="928">
        <f t="shared" si="128"/>
        <v>2719</v>
      </c>
      <c r="C470" s="929"/>
      <c r="D470" s="922"/>
      <c r="E470" s="923"/>
      <c r="F470" s="922" t="s">
        <v>196</v>
      </c>
      <c r="G470" s="923"/>
      <c r="H470" s="932">
        <v>45008</v>
      </c>
      <c r="I470" s="933"/>
      <c r="J470" s="51" t="s">
        <v>61</v>
      </c>
      <c r="K470" s="51"/>
      <c r="L470" s="166" t="s">
        <v>2953</v>
      </c>
      <c r="M470" s="166">
        <v>3.99</v>
      </c>
      <c r="N470" s="167">
        <v>4</v>
      </c>
      <c r="O470" s="30"/>
    </row>
    <row r="471" spans="2:15" ht="22.75" customHeight="1" x14ac:dyDescent="0.55000000000000004">
      <c r="B471" s="918">
        <f t="shared" si="128"/>
        <v>2718</v>
      </c>
      <c r="C471" s="919"/>
      <c r="D471" s="920" t="s">
        <v>2944</v>
      </c>
      <c r="E471" s="921"/>
      <c r="F471" s="967" t="s">
        <v>122</v>
      </c>
      <c r="G471" s="919"/>
      <c r="H471" s="926">
        <v>45007</v>
      </c>
      <c r="I471" s="927"/>
      <c r="J471" s="31" t="s">
        <v>61</v>
      </c>
      <c r="K471" s="31"/>
      <c r="L471" s="158" t="s">
        <v>2951</v>
      </c>
      <c r="M471" s="158" t="s">
        <v>2949</v>
      </c>
      <c r="N471" s="161" t="s">
        <v>2948</v>
      </c>
      <c r="O471" s="30"/>
    </row>
    <row r="472" spans="2:15" ht="22.75" customHeight="1" x14ac:dyDescent="0.55000000000000004">
      <c r="B472" s="928">
        <f t="shared" si="128"/>
        <v>2717</v>
      </c>
      <c r="C472" s="929"/>
      <c r="D472" s="922"/>
      <c r="E472" s="923"/>
      <c r="F472" s="922" t="s">
        <v>165</v>
      </c>
      <c r="G472" s="923"/>
      <c r="H472" s="932">
        <v>45007</v>
      </c>
      <c r="I472" s="933"/>
      <c r="J472" s="51" t="s">
        <v>61</v>
      </c>
      <c r="K472" s="51"/>
      <c r="L472" s="166" t="s">
        <v>2945</v>
      </c>
      <c r="M472" s="166" t="s">
        <v>2946</v>
      </c>
      <c r="N472" s="167" t="s">
        <v>2947</v>
      </c>
      <c r="O472" s="30"/>
    </row>
    <row r="473" spans="2:15" ht="22.75" customHeight="1" x14ac:dyDescent="0.55000000000000004">
      <c r="B473" s="994">
        <f t="shared" ref="B473" si="129">1+B474</f>
        <v>2716</v>
      </c>
      <c r="C473" s="937"/>
      <c r="D473" s="936" t="s">
        <v>2942</v>
      </c>
      <c r="E473" s="937"/>
      <c r="F473" s="967" t="s">
        <v>70</v>
      </c>
      <c r="G473" s="919"/>
      <c r="H473" s="926">
        <v>45002</v>
      </c>
      <c r="I473" s="927"/>
      <c r="J473" s="31" t="s">
        <v>67</v>
      </c>
      <c r="K473" s="31" t="s">
        <v>130</v>
      </c>
      <c r="L473" s="158" t="s">
        <v>2943</v>
      </c>
      <c r="M473" s="158">
        <v>1.88</v>
      </c>
      <c r="N473" s="161">
        <v>1.9</v>
      </c>
      <c r="O473" s="30"/>
    </row>
    <row r="474" spans="2:15" ht="22.75" customHeight="1" x14ac:dyDescent="0.55000000000000004">
      <c r="B474" s="918">
        <f t="shared" ref="B474:B476" si="130">1+B475</f>
        <v>2715</v>
      </c>
      <c r="C474" s="919"/>
      <c r="D474" s="920" t="s">
        <v>2935</v>
      </c>
      <c r="E474" s="921"/>
      <c r="F474" s="944" t="s">
        <v>510</v>
      </c>
      <c r="G474" s="945"/>
      <c r="H474" s="946">
        <v>45001</v>
      </c>
      <c r="I474" s="947"/>
      <c r="J474" s="31" t="s">
        <v>61</v>
      </c>
      <c r="K474" s="31"/>
      <c r="L474" s="61" t="s">
        <v>2938</v>
      </c>
      <c r="M474" s="62">
        <v>2.71</v>
      </c>
      <c r="N474" s="63">
        <v>2.7</v>
      </c>
    </row>
    <row r="475" spans="2:15" ht="22.75" customHeight="1" x14ac:dyDescent="0.55000000000000004">
      <c r="B475" s="948">
        <f t="shared" si="130"/>
        <v>2714</v>
      </c>
      <c r="C475" s="949"/>
      <c r="D475" s="942"/>
      <c r="E475" s="943"/>
      <c r="F475" s="950" t="s">
        <v>510</v>
      </c>
      <c r="G475" s="951"/>
      <c r="H475" s="952">
        <v>45001</v>
      </c>
      <c r="I475" s="953"/>
      <c r="J475" s="76" t="s">
        <v>61</v>
      </c>
      <c r="K475" s="76"/>
      <c r="L475" s="64" t="s">
        <v>2937</v>
      </c>
      <c r="M475" s="65">
        <v>5.08</v>
      </c>
      <c r="N475" s="66">
        <v>5.0999999999999996</v>
      </c>
    </row>
    <row r="476" spans="2:15" ht="22.75" customHeight="1" x14ac:dyDescent="0.55000000000000004">
      <c r="B476" s="928">
        <f t="shared" si="130"/>
        <v>2713</v>
      </c>
      <c r="C476" s="929"/>
      <c r="D476" s="922"/>
      <c r="E476" s="923"/>
      <c r="F476" s="990" t="s">
        <v>510</v>
      </c>
      <c r="G476" s="991"/>
      <c r="H476" s="956">
        <v>45001</v>
      </c>
      <c r="I476" s="957"/>
      <c r="J476" s="76" t="s">
        <v>61</v>
      </c>
      <c r="K476" s="76"/>
      <c r="L476" s="64" t="s">
        <v>2936</v>
      </c>
      <c r="M476" s="65">
        <v>3.93</v>
      </c>
      <c r="N476" s="66">
        <v>3.9</v>
      </c>
    </row>
    <row r="477" spans="2:15" s="129" customFormat="1" ht="22.75" customHeight="1" x14ac:dyDescent="0.55000000000000004">
      <c r="B477" s="918">
        <f t="shared" ref="B477:B479" si="131">1+B478</f>
        <v>2712</v>
      </c>
      <c r="C477" s="919"/>
      <c r="D477" s="920" t="s">
        <v>2929</v>
      </c>
      <c r="E477" s="921"/>
      <c r="F477" s="944" t="s">
        <v>530</v>
      </c>
      <c r="G477" s="945"/>
      <c r="H477" s="946">
        <v>45000</v>
      </c>
      <c r="I477" s="947"/>
      <c r="J477" s="31" t="s">
        <v>61</v>
      </c>
      <c r="K477" s="31"/>
      <c r="L477" s="61" t="s">
        <v>2930</v>
      </c>
      <c r="M477" s="183">
        <v>24.3</v>
      </c>
      <c r="N477" s="144">
        <v>24</v>
      </c>
      <c r="O477" s="30"/>
    </row>
    <row r="478" spans="2:15" s="129" customFormat="1" ht="22.75" customHeight="1" x14ac:dyDescent="0.55000000000000004">
      <c r="B478" s="948">
        <f t="shared" si="131"/>
        <v>2711</v>
      </c>
      <c r="C478" s="949"/>
      <c r="D478" s="942"/>
      <c r="E478" s="943"/>
      <c r="F478" s="950" t="s">
        <v>530</v>
      </c>
      <c r="G478" s="951"/>
      <c r="H478" s="1012">
        <v>45000</v>
      </c>
      <c r="I478" s="1013"/>
      <c r="J478" s="76" t="s">
        <v>61</v>
      </c>
      <c r="K478" s="76"/>
      <c r="L478" s="64" t="s">
        <v>2884</v>
      </c>
      <c r="M478" s="65">
        <v>8.66</v>
      </c>
      <c r="N478" s="66">
        <v>8.6999999999999993</v>
      </c>
      <c r="O478" s="30"/>
    </row>
    <row r="479" spans="2:15" s="129" customFormat="1" ht="22.75" customHeight="1" x14ac:dyDescent="0.55000000000000004">
      <c r="B479" s="948">
        <f t="shared" si="131"/>
        <v>2710</v>
      </c>
      <c r="C479" s="949"/>
      <c r="D479" s="942"/>
      <c r="E479" s="943"/>
      <c r="F479" s="950" t="s">
        <v>530</v>
      </c>
      <c r="G479" s="951"/>
      <c r="H479" s="952">
        <v>45000</v>
      </c>
      <c r="I479" s="953"/>
      <c r="J479" s="76" t="s">
        <v>61</v>
      </c>
      <c r="K479" s="76"/>
      <c r="L479" s="64" t="s">
        <v>2769</v>
      </c>
      <c r="M479" s="65">
        <v>9.68</v>
      </c>
      <c r="N479" s="66">
        <v>9.6999999999999993</v>
      </c>
      <c r="O479" s="30"/>
    </row>
    <row r="480" spans="2:15" s="129" customFormat="1" ht="22.75" customHeight="1" x14ac:dyDescent="0.55000000000000004">
      <c r="B480" s="928">
        <f>1+B481</f>
        <v>2709</v>
      </c>
      <c r="C480" s="929"/>
      <c r="D480" s="922"/>
      <c r="E480" s="923"/>
      <c r="F480" s="1005" t="s">
        <v>196</v>
      </c>
      <c r="G480" s="1006"/>
      <c r="H480" s="1003">
        <v>45000</v>
      </c>
      <c r="I480" s="1004"/>
      <c r="J480" s="51" t="s">
        <v>61</v>
      </c>
      <c r="K480" s="51"/>
      <c r="L480" s="153" t="s">
        <v>2838</v>
      </c>
      <c r="M480" s="154">
        <v>5.72</v>
      </c>
      <c r="N480" s="155">
        <v>5.7</v>
      </c>
      <c r="O480" s="30"/>
    </row>
    <row r="481" spans="2:15" ht="22.75" customHeight="1" x14ac:dyDescent="0.55000000000000004">
      <c r="B481" s="1011">
        <f t="shared" ref="B481" si="132">1+B482</f>
        <v>2708</v>
      </c>
      <c r="C481" s="996"/>
      <c r="D481" s="1005" t="s">
        <v>2926</v>
      </c>
      <c r="E481" s="1006"/>
      <c r="F481" s="1005" t="s">
        <v>54</v>
      </c>
      <c r="G481" s="1006"/>
      <c r="H481" s="1003">
        <v>44999</v>
      </c>
      <c r="I481" s="1004"/>
      <c r="J481" s="83" t="s">
        <v>55</v>
      </c>
      <c r="K481" s="170"/>
      <c r="L481" s="171" t="s">
        <v>2928</v>
      </c>
      <c r="M481" s="172">
        <v>1.91</v>
      </c>
      <c r="N481" s="173">
        <v>1.9</v>
      </c>
      <c r="O481" s="30"/>
    </row>
    <row r="482" spans="2:15" ht="22.75" customHeight="1" x14ac:dyDescent="0.55000000000000004">
      <c r="B482" s="994">
        <f t="shared" ref="B482" si="133">1+B483</f>
        <v>2707</v>
      </c>
      <c r="C482" s="937"/>
      <c r="D482" s="936" t="s">
        <v>2924</v>
      </c>
      <c r="E482" s="937"/>
      <c r="F482" s="967" t="s">
        <v>150</v>
      </c>
      <c r="G482" s="919"/>
      <c r="H482" s="926">
        <v>44993</v>
      </c>
      <c r="I482" s="927"/>
      <c r="J482" s="31" t="s">
        <v>67</v>
      </c>
      <c r="K482" s="31" t="s">
        <v>68</v>
      </c>
      <c r="L482" s="158" t="s">
        <v>2925</v>
      </c>
      <c r="M482" s="158">
        <v>1.46</v>
      </c>
      <c r="N482" s="161">
        <v>1.5</v>
      </c>
      <c r="O482" s="30"/>
    </row>
    <row r="483" spans="2:15" s="129" customFormat="1" ht="22.75" customHeight="1" x14ac:dyDescent="0.55000000000000004">
      <c r="B483" s="971">
        <f t="shared" ref="B483:B487" si="134">1+B484</f>
        <v>2706</v>
      </c>
      <c r="C483" s="972"/>
      <c r="D483" s="920" t="s">
        <v>2913</v>
      </c>
      <c r="E483" s="921"/>
      <c r="F483" s="974" t="s">
        <v>118</v>
      </c>
      <c r="G483" s="972"/>
      <c r="H483" s="975">
        <v>44992</v>
      </c>
      <c r="I483" s="976"/>
      <c r="J483" s="126" t="s">
        <v>55</v>
      </c>
      <c r="K483" s="126"/>
      <c r="L483" s="127" t="s">
        <v>2768</v>
      </c>
      <c r="M483" s="127">
        <v>2.1800000000000002</v>
      </c>
      <c r="N483" s="128">
        <v>2.2000000000000002</v>
      </c>
      <c r="O483" s="30"/>
    </row>
    <row r="484" spans="2:15" s="129" customFormat="1" ht="22.75" customHeight="1" x14ac:dyDescent="0.55000000000000004">
      <c r="B484" s="977">
        <f t="shared" si="134"/>
        <v>2705</v>
      </c>
      <c r="C484" s="978"/>
      <c r="D484" s="942"/>
      <c r="E484" s="973"/>
      <c r="F484" s="979" t="s">
        <v>118</v>
      </c>
      <c r="G484" s="980"/>
      <c r="H484" s="962">
        <v>44992</v>
      </c>
      <c r="I484" s="963"/>
      <c r="J484" s="130" t="s">
        <v>55</v>
      </c>
      <c r="K484" s="130"/>
      <c r="L484" s="131" t="s">
        <v>2918</v>
      </c>
      <c r="M484" s="131">
        <v>2.77</v>
      </c>
      <c r="N484" s="184">
        <v>2.8</v>
      </c>
      <c r="O484" s="30"/>
    </row>
    <row r="485" spans="2:15" s="129" customFormat="1" ht="22.75" customHeight="1" x14ac:dyDescent="0.55000000000000004">
      <c r="B485" s="977">
        <f t="shared" si="134"/>
        <v>2704</v>
      </c>
      <c r="C485" s="978"/>
      <c r="D485" s="973"/>
      <c r="E485" s="973"/>
      <c r="F485" s="981" t="s">
        <v>118</v>
      </c>
      <c r="G485" s="978"/>
      <c r="H485" s="962">
        <v>44992</v>
      </c>
      <c r="I485" s="963"/>
      <c r="J485" s="134" t="s">
        <v>55</v>
      </c>
      <c r="K485" s="135"/>
      <c r="L485" s="136" t="s">
        <v>2923</v>
      </c>
      <c r="M485" s="137">
        <v>3.3</v>
      </c>
      <c r="N485" s="138">
        <v>3.3</v>
      </c>
      <c r="O485" s="30"/>
    </row>
    <row r="486" spans="2:15" s="129" customFormat="1" ht="22.75" customHeight="1" x14ac:dyDescent="0.55000000000000004">
      <c r="B486" s="977">
        <f t="shared" si="134"/>
        <v>2703</v>
      </c>
      <c r="C486" s="978"/>
      <c r="D486" s="942"/>
      <c r="E486" s="943"/>
      <c r="F486" s="981" t="s">
        <v>2917</v>
      </c>
      <c r="G486" s="978"/>
      <c r="H486" s="962">
        <v>44992</v>
      </c>
      <c r="I486" s="963"/>
      <c r="J486" s="130" t="s">
        <v>2788</v>
      </c>
      <c r="K486" s="130" t="s">
        <v>2915</v>
      </c>
      <c r="L486" s="131" t="s">
        <v>2922</v>
      </c>
      <c r="M486" s="131">
        <v>2.09</v>
      </c>
      <c r="N486" s="133">
        <v>2.1</v>
      </c>
      <c r="O486" s="30"/>
    </row>
    <row r="487" spans="2:15" ht="22.75" customHeight="1" x14ac:dyDescent="0.55000000000000004">
      <c r="B487" s="982">
        <f t="shared" si="134"/>
        <v>2702</v>
      </c>
      <c r="C487" s="983"/>
      <c r="D487" s="922"/>
      <c r="E487" s="923"/>
      <c r="F487" s="922" t="s">
        <v>94</v>
      </c>
      <c r="G487" s="923"/>
      <c r="H487" s="984">
        <v>44992</v>
      </c>
      <c r="I487" s="985"/>
      <c r="J487" s="51" t="s">
        <v>2788</v>
      </c>
      <c r="K487" s="51" t="s">
        <v>2914</v>
      </c>
      <c r="L487" s="52" t="s">
        <v>2920</v>
      </c>
      <c r="M487" s="52">
        <v>2.95</v>
      </c>
      <c r="N487" s="139">
        <v>3</v>
      </c>
      <c r="O487" s="30"/>
    </row>
    <row r="488" spans="2:15" ht="22.75" customHeight="1" x14ac:dyDescent="0.55000000000000004">
      <c r="B488" s="1011">
        <f t="shared" ref="B488:B491" si="135">1+B489</f>
        <v>2701</v>
      </c>
      <c r="C488" s="996"/>
      <c r="D488" s="1005" t="s">
        <v>2912</v>
      </c>
      <c r="E488" s="1006"/>
      <c r="F488" s="1005" t="s">
        <v>94</v>
      </c>
      <c r="G488" s="1006"/>
      <c r="H488" s="1003">
        <v>44991</v>
      </c>
      <c r="I488" s="1004"/>
      <c r="J488" s="83" t="s">
        <v>55</v>
      </c>
      <c r="K488" s="170"/>
      <c r="L488" s="171" t="s">
        <v>456</v>
      </c>
      <c r="M488" s="185">
        <v>17.399999999999999</v>
      </c>
      <c r="N488" s="186">
        <v>17</v>
      </c>
      <c r="O488" s="30"/>
    </row>
    <row r="489" spans="2:15" ht="22.75" customHeight="1" x14ac:dyDescent="0.55000000000000004">
      <c r="B489" s="918">
        <f t="shared" si="135"/>
        <v>2700</v>
      </c>
      <c r="C489" s="919"/>
      <c r="D489" s="920" t="s">
        <v>2906</v>
      </c>
      <c r="E489" s="921"/>
      <c r="F489" s="967" t="s">
        <v>70</v>
      </c>
      <c r="G489" s="919"/>
      <c r="H489" s="1020">
        <v>44986</v>
      </c>
      <c r="I489" s="1021"/>
      <c r="J489" s="31" t="s">
        <v>67</v>
      </c>
      <c r="K489" s="31" t="s">
        <v>68</v>
      </c>
      <c r="L489" s="32" t="s">
        <v>2911</v>
      </c>
      <c r="M489" s="32">
        <v>0.86399999999999999</v>
      </c>
      <c r="N489" s="187">
        <v>0.86</v>
      </c>
      <c r="O489" s="30"/>
    </row>
    <row r="490" spans="2:15" ht="22.75" customHeight="1" x14ac:dyDescent="0.55000000000000004">
      <c r="B490" s="948">
        <f t="shared" si="135"/>
        <v>2699</v>
      </c>
      <c r="C490" s="949"/>
      <c r="D490" s="942"/>
      <c r="E490" s="943"/>
      <c r="F490" s="1018" t="s">
        <v>858</v>
      </c>
      <c r="G490" s="1019"/>
      <c r="H490" s="1022">
        <v>44986</v>
      </c>
      <c r="I490" s="1023"/>
      <c r="J490" s="102" t="s">
        <v>67</v>
      </c>
      <c r="K490" s="102" t="s">
        <v>2791</v>
      </c>
      <c r="L490" s="188" t="s">
        <v>2910</v>
      </c>
      <c r="M490" s="188">
        <v>7.31</v>
      </c>
      <c r="N490" s="189">
        <v>7.3</v>
      </c>
      <c r="O490" s="30"/>
    </row>
    <row r="491" spans="2:15" ht="22.75" customHeight="1" x14ac:dyDescent="0.55000000000000004">
      <c r="B491" s="928">
        <f t="shared" si="135"/>
        <v>2698</v>
      </c>
      <c r="C491" s="929"/>
      <c r="D491" s="922"/>
      <c r="E491" s="923"/>
      <c r="F491" s="1018" t="s">
        <v>1049</v>
      </c>
      <c r="G491" s="1019"/>
      <c r="H491" s="1146">
        <v>44986</v>
      </c>
      <c r="I491" s="1147"/>
      <c r="J491" s="51" t="s">
        <v>67</v>
      </c>
      <c r="K491" s="102" t="s">
        <v>130</v>
      </c>
      <c r="L491" s="90" t="s">
        <v>2909</v>
      </c>
      <c r="M491" s="90">
        <v>8.02</v>
      </c>
      <c r="N491" s="190">
        <v>8</v>
      </c>
      <c r="O491" s="30"/>
    </row>
    <row r="492" spans="2:15" ht="22.75" customHeight="1" x14ac:dyDescent="0.55000000000000004">
      <c r="B492" s="994">
        <f t="shared" ref="B492:B521" si="136">1+B493</f>
        <v>2697</v>
      </c>
      <c r="C492" s="937"/>
      <c r="D492" s="936" t="s">
        <v>2903</v>
      </c>
      <c r="E492" s="937"/>
      <c r="F492" s="967" t="s">
        <v>94</v>
      </c>
      <c r="G492" s="919"/>
      <c r="H492" s="926">
        <v>44984</v>
      </c>
      <c r="I492" s="927"/>
      <c r="J492" s="31" t="s">
        <v>67</v>
      </c>
      <c r="K492" s="31" t="s">
        <v>68</v>
      </c>
      <c r="L492" s="158" t="s">
        <v>2905</v>
      </c>
      <c r="M492" s="158">
        <v>3.26</v>
      </c>
      <c r="N492" s="161">
        <v>3.3</v>
      </c>
      <c r="O492" s="30"/>
    </row>
    <row r="493" spans="2:15" ht="22.75" customHeight="1" x14ac:dyDescent="0.55000000000000004">
      <c r="B493" s="918">
        <f t="shared" si="136"/>
        <v>2696</v>
      </c>
      <c r="C493" s="919"/>
      <c r="D493" s="920" t="s">
        <v>2899</v>
      </c>
      <c r="E493" s="921"/>
      <c r="F493" s="967" t="s">
        <v>2900</v>
      </c>
      <c r="G493" s="919"/>
      <c r="H493" s="926">
        <v>44978</v>
      </c>
      <c r="I493" s="927"/>
      <c r="J493" s="31" t="s">
        <v>67</v>
      </c>
      <c r="K493" s="31" t="s">
        <v>68</v>
      </c>
      <c r="L493" s="158" t="s">
        <v>2744</v>
      </c>
      <c r="M493" s="158">
        <v>2.38</v>
      </c>
      <c r="N493" s="161">
        <v>2.4</v>
      </c>
      <c r="O493" s="30"/>
    </row>
    <row r="494" spans="2:15" ht="22.75" customHeight="1" x14ac:dyDescent="0.55000000000000004">
      <c r="B494" s="928">
        <f t="shared" si="136"/>
        <v>2695</v>
      </c>
      <c r="C494" s="929"/>
      <c r="D494" s="922"/>
      <c r="E494" s="923"/>
      <c r="F494" s="922" t="s">
        <v>225</v>
      </c>
      <c r="G494" s="923"/>
      <c r="H494" s="932">
        <v>44978</v>
      </c>
      <c r="I494" s="933"/>
      <c r="J494" s="51" t="s">
        <v>67</v>
      </c>
      <c r="K494" s="51" t="s">
        <v>130</v>
      </c>
      <c r="L494" s="166" t="s">
        <v>2901</v>
      </c>
      <c r="M494" s="166">
        <v>2.13</v>
      </c>
      <c r="N494" s="167">
        <v>2.1</v>
      </c>
      <c r="O494" s="30"/>
    </row>
    <row r="495" spans="2:15" ht="22.75" customHeight="1" x14ac:dyDescent="0.55000000000000004">
      <c r="B495" s="994">
        <f t="shared" si="136"/>
        <v>2694</v>
      </c>
      <c r="C495" s="937"/>
      <c r="D495" s="936" t="s">
        <v>2896</v>
      </c>
      <c r="E495" s="937"/>
      <c r="F495" s="936" t="s">
        <v>2897</v>
      </c>
      <c r="G495" s="937"/>
      <c r="H495" s="997">
        <v>44977</v>
      </c>
      <c r="I495" s="998"/>
      <c r="J495" s="51" t="s">
        <v>67</v>
      </c>
      <c r="K495" s="51" t="s">
        <v>68</v>
      </c>
      <c r="L495" s="191" t="s">
        <v>2898</v>
      </c>
      <c r="M495" s="192">
        <v>14.9</v>
      </c>
      <c r="N495" s="193">
        <v>15</v>
      </c>
      <c r="O495" s="30"/>
    </row>
    <row r="496" spans="2:15" ht="22.75" customHeight="1" x14ac:dyDescent="0.55000000000000004">
      <c r="B496" s="918">
        <f t="shared" si="136"/>
        <v>2693</v>
      </c>
      <c r="C496" s="919"/>
      <c r="D496" s="920" t="s">
        <v>2890</v>
      </c>
      <c r="E496" s="921"/>
      <c r="F496" s="967" t="s">
        <v>150</v>
      </c>
      <c r="G496" s="919"/>
      <c r="H496" s="926">
        <v>44973</v>
      </c>
      <c r="I496" s="927"/>
      <c r="J496" s="31" t="s">
        <v>67</v>
      </c>
      <c r="K496" s="31" t="s">
        <v>68</v>
      </c>
      <c r="L496" s="158" t="s">
        <v>2895</v>
      </c>
      <c r="M496" s="158">
        <v>2.0099999999999998</v>
      </c>
      <c r="N496" s="161">
        <v>2</v>
      </c>
      <c r="O496" s="30"/>
    </row>
    <row r="497" spans="2:15" ht="22.75" customHeight="1" x14ac:dyDescent="0.55000000000000004">
      <c r="B497" s="928">
        <f t="shared" si="136"/>
        <v>2692</v>
      </c>
      <c r="C497" s="929"/>
      <c r="D497" s="922"/>
      <c r="E497" s="923"/>
      <c r="F497" s="922" t="s">
        <v>150</v>
      </c>
      <c r="G497" s="923"/>
      <c r="H497" s="932">
        <v>44973</v>
      </c>
      <c r="I497" s="933"/>
      <c r="J497" s="51" t="s">
        <v>67</v>
      </c>
      <c r="K497" s="51" t="s">
        <v>130</v>
      </c>
      <c r="L497" s="166" t="s">
        <v>2893</v>
      </c>
      <c r="M497" s="166">
        <v>1.93</v>
      </c>
      <c r="N497" s="167">
        <v>1.9</v>
      </c>
      <c r="O497" s="30"/>
    </row>
    <row r="498" spans="2:15" ht="22.75" customHeight="1" x14ac:dyDescent="0.55000000000000004">
      <c r="B498" s="994">
        <f t="shared" si="136"/>
        <v>2691</v>
      </c>
      <c r="C498" s="937"/>
      <c r="D498" s="936" t="s">
        <v>2887</v>
      </c>
      <c r="E498" s="937"/>
      <c r="F498" s="936" t="s">
        <v>235</v>
      </c>
      <c r="G498" s="937"/>
      <c r="H498" s="997">
        <v>44967</v>
      </c>
      <c r="I498" s="998"/>
      <c r="J498" s="51" t="s">
        <v>67</v>
      </c>
      <c r="K498" s="51" t="s">
        <v>68</v>
      </c>
      <c r="L498" s="191" t="s">
        <v>2889</v>
      </c>
      <c r="M498" s="192">
        <v>19.100000000000001</v>
      </c>
      <c r="N498" s="193">
        <v>19</v>
      </c>
      <c r="O498" s="30"/>
    </row>
    <row r="499" spans="2:15" ht="22.75" customHeight="1" x14ac:dyDescent="0.55000000000000004">
      <c r="B499" s="994">
        <f t="shared" si="136"/>
        <v>2690</v>
      </c>
      <c r="C499" s="937"/>
      <c r="D499" s="936" t="s">
        <v>2885</v>
      </c>
      <c r="E499" s="937"/>
      <c r="F499" s="936" t="s">
        <v>1049</v>
      </c>
      <c r="G499" s="937"/>
      <c r="H499" s="997">
        <v>44965</v>
      </c>
      <c r="I499" s="998"/>
      <c r="J499" s="51" t="s">
        <v>67</v>
      </c>
      <c r="K499" s="51" t="s">
        <v>130</v>
      </c>
      <c r="L499" s="191" t="s">
        <v>2886</v>
      </c>
      <c r="M499" s="191">
        <v>1.6</v>
      </c>
      <c r="N499" s="194">
        <v>1.6</v>
      </c>
      <c r="O499" s="30"/>
    </row>
    <row r="500" spans="2:15" ht="22.75" customHeight="1" x14ac:dyDescent="0.55000000000000004">
      <c r="B500" s="918">
        <f t="shared" si="136"/>
        <v>2689</v>
      </c>
      <c r="C500" s="919"/>
      <c r="D500" s="920" t="s">
        <v>2880</v>
      </c>
      <c r="E500" s="921"/>
      <c r="F500" s="967" t="s">
        <v>70</v>
      </c>
      <c r="G500" s="919"/>
      <c r="H500" s="926">
        <v>44963</v>
      </c>
      <c r="I500" s="927"/>
      <c r="J500" s="31" t="s">
        <v>67</v>
      </c>
      <c r="K500" s="31" t="s">
        <v>130</v>
      </c>
      <c r="L500" s="158" t="s">
        <v>2884</v>
      </c>
      <c r="M500" s="159">
        <v>16</v>
      </c>
      <c r="N500" s="160">
        <v>16</v>
      </c>
      <c r="O500" s="30"/>
    </row>
    <row r="501" spans="2:15" ht="22.75" customHeight="1" x14ac:dyDescent="0.55000000000000004">
      <c r="B501" s="928">
        <f t="shared" si="136"/>
        <v>2688</v>
      </c>
      <c r="C501" s="929"/>
      <c r="D501" s="922"/>
      <c r="E501" s="923"/>
      <c r="F501" s="922" t="s">
        <v>70</v>
      </c>
      <c r="G501" s="923"/>
      <c r="H501" s="932">
        <v>44963</v>
      </c>
      <c r="I501" s="933"/>
      <c r="J501" s="51" t="s">
        <v>67</v>
      </c>
      <c r="K501" s="51" t="s">
        <v>68</v>
      </c>
      <c r="L501" s="166" t="s">
        <v>2883</v>
      </c>
      <c r="M501" s="166">
        <v>1.19</v>
      </c>
      <c r="N501" s="167">
        <v>1.2</v>
      </c>
      <c r="O501" s="30"/>
    </row>
    <row r="502" spans="2:15" ht="22.75" customHeight="1" x14ac:dyDescent="0.55000000000000004">
      <c r="B502" s="918">
        <f t="shared" si="136"/>
        <v>2687</v>
      </c>
      <c r="C502" s="919"/>
      <c r="D502" s="920" t="s">
        <v>2877</v>
      </c>
      <c r="E502" s="921"/>
      <c r="F502" s="967" t="s">
        <v>2388</v>
      </c>
      <c r="G502" s="919"/>
      <c r="H502" s="926">
        <v>44944</v>
      </c>
      <c r="I502" s="927"/>
      <c r="J502" s="31" t="s">
        <v>67</v>
      </c>
      <c r="K502" s="31" t="s">
        <v>68</v>
      </c>
      <c r="L502" s="158" t="s">
        <v>202</v>
      </c>
      <c r="M502" s="158">
        <v>3.62</v>
      </c>
      <c r="N502" s="161">
        <v>3.6</v>
      </c>
      <c r="O502" s="30"/>
    </row>
    <row r="503" spans="2:15" ht="22.75" customHeight="1" x14ac:dyDescent="0.55000000000000004">
      <c r="B503" s="928">
        <f t="shared" si="136"/>
        <v>2686</v>
      </c>
      <c r="C503" s="929"/>
      <c r="D503" s="922"/>
      <c r="E503" s="923"/>
      <c r="F503" s="922" t="s">
        <v>1049</v>
      </c>
      <c r="G503" s="923"/>
      <c r="H503" s="932">
        <v>44944</v>
      </c>
      <c r="I503" s="933"/>
      <c r="J503" s="51" t="s">
        <v>67</v>
      </c>
      <c r="K503" s="51" t="s">
        <v>130</v>
      </c>
      <c r="L503" s="166" t="s">
        <v>2740</v>
      </c>
      <c r="M503" s="166" t="s">
        <v>2878</v>
      </c>
      <c r="N503" s="167" t="s">
        <v>2879</v>
      </c>
      <c r="O503" s="30"/>
    </row>
    <row r="504" spans="2:15" ht="22.75" customHeight="1" x14ac:dyDescent="0.55000000000000004">
      <c r="B504" s="994">
        <f t="shared" si="136"/>
        <v>2685</v>
      </c>
      <c r="C504" s="937"/>
      <c r="D504" s="936" t="s">
        <v>2874</v>
      </c>
      <c r="E504" s="937"/>
      <c r="F504" s="936" t="s">
        <v>150</v>
      </c>
      <c r="G504" s="937"/>
      <c r="H504" s="997">
        <v>44943</v>
      </c>
      <c r="I504" s="998"/>
      <c r="J504" s="51" t="s">
        <v>67</v>
      </c>
      <c r="K504" s="51" t="s">
        <v>130</v>
      </c>
      <c r="L504" s="191" t="s">
        <v>2875</v>
      </c>
      <c r="M504" s="191">
        <v>1.71</v>
      </c>
      <c r="N504" s="194">
        <v>1.7</v>
      </c>
      <c r="O504" s="30"/>
    </row>
    <row r="505" spans="2:15" ht="22.75" customHeight="1" x14ac:dyDescent="0.55000000000000004">
      <c r="B505" s="994">
        <f t="shared" si="136"/>
        <v>2684</v>
      </c>
      <c r="C505" s="937"/>
      <c r="D505" s="936" t="s">
        <v>2871</v>
      </c>
      <c r="E505" s="937"/>
      <c r="F505" s="936" t="s">
        <v>70</v>
      </c>
      <c r="G505" s="937"/>
      <c r="H505" s="997">
        <v>44938</v>
      </c>
      <c r="I505" s="998"/>
      <c r="J505" s="51" t="s">
        <v>67</v>
      </c>
      <c r="K505" s="51" t="s">
        <v>68</v>
      </c>
      <c r="L505" s="166" t="s">
        <v>2873</v>
      </c>
      <c r="M505" s="195">
        <v>2.84</v>
      </c>
      <c r="N505" s="161">
        <v>2.8</v>
      </c>
      <c r="O505" s="30"/>
    </row>
    <row r="506" spans="2:15" ht="22.75" customHeight="1" x14ac:dyDescent="0.55000000000000004">
      <c r="B506" s="994">
        <f t="shared" si="136"/>
        <v>2683</v>
      </c>
      <c r="C506" s="937"/>
      <c r="D506" s="936" t="s">
        <v>2869</v>
      </c>
      <c r="E506" s="937"/>
      <c r="F506" s="936" t="s">
        <v>150</v>
      </c>
      <c r="G506" s="937"/>
      <c r="H506" s="997">
        <v>44936</v>
      </c>
      <c r="I506" s="998"/>
      <c r="J506" s="51" t="s">
        <v>67</v>
      </c>
      <c r="K506" s="51" t="s">
        <v>68</v>
      </c>
      <c r="L506" s="166" t="s">
        <v>2870</v>
      </c>
      <c r="M506" s="195">
        <v>1.22</v>
      </c>
      <c r="N506" s="161">
        <v>1.2</v>
      </c>
      <c r="O506" s="30"/>
    </row>
    <row r="507" spans="2:15" ht="22.75" customHeight="1" x14ac:dyDescent="0.55000000000000004">
      <c r="B507" s="994">
        <f t="shared" si="136"/>
        <v>2682</v>
      </c>
      <c r="C507" s="937"/>
      <c r="D507" s="936" t="s">
        <v>2867</v>
      </c>
      <c r="E507" s="937"/>
      <c r="F507" s="936" t="s">
        <v>70</v>
      </c>
      <c r="G507" s="937"/>
      <c r="H507" s="997">
        <v>44931</v>
      </c>
      <c r="I507" s="998"/>
      <c r="J507" s="51" t="s">
        <v>67</v>
      </c>
      <c r="K507" s="51" t="s">
        <v>130</v>
      </c>
      <c r="L507" s="166" t="s">
        <v>2868</v>
      </c>
      <c r="M507" s="196">
        <v>14.2</v>
      </c>
      <c r="N507" s="160">
        <v>14</v>
      </c>
      <c r="O507" s="30"/>
    </row>
    <row r="508" spans="2:15" ht="22.75" customHeight="1" x14ac:dyDescent="0.55000000000000004">
      <c r="B508" s="994">
        <f t="shared" si="136"/>
        <v>2681</v>
      </c>
      <c r="C508" s="937"/>
      <c r="D508" s="936" t="s">
        <v>2865</v>
      </c>
      <c r="E508" s="937"/>
      <c r="F508" s="936" t="s">
        <v>175</v>
      </c>
      <c r="G508" s="937"/>
      <c r="H508" s="997">
        <v>44917</v>
      </c>
      <c r="I508" s="998"/>
      <c r="J508" s="51" t="s">
        <v>67</v>
      </c>
      <c r="K508" s="51" t="s">
        <v>130</v>
      </c>
      <c r="L508" s="166" t="s">
        <v>2866</v>
      </c>
      <c r="M508" s="195">
        <v>1.77</v>
      </c>
      <c r="N508" s="161">
        <v>1.8</v>
      </c>
      <c r="O508" s="30"/>
    </row>
    <row r="509" spans="2:15" ht="22.75" customHeight="1" x14ac:dyDescent="0.55000000000000004">
      <c r="B509" s="994">
        <f t="shared" si="136"/>
        <v>2680</v>
      </c>
      <c r="C509" s="937"/>
      <c r="D509" s="936" t="s">
        <v>2861</v>
      </c>
      <c r="E509" s="937"/>
      <c r="F509" s="936" t="s">
        <v>70</v>
      </c>
      <c r="G509" s="937"/>
      <c r="H509" s="997">
        <v>44916</v>
      </c>
      <c r="I509" s="998"/>
      <c r="J509" s="51" t="s">
        <v>67</v>
      </c>
      <c r="K509" s="51" t="s">
        <v>130</v>
      </c>
      <c r="L509" s="166" t="s">
        <v>2862</v>
      </c>
      <c r="M509" s="195" t="s">
        <v>2863</v>
      </c>
      <c r="N509" s="161" t="s">
        <v>2864</v>
      </c>
      <c r="O509" s="30"/>
    </row>
    <row r="510" spans="2:15" ht="22.75" customHeight="1" x14ac:dyDescent="0.55000000000000004">
      <c r="B510" s="994">
        <f t="shared" si="136"/>
        <v>2679</v>
      </c>
      <c r="C510" s="937"/>
      <c r="D510" s="936" t="s">
        <v>2859</v>
      </c>
      <c r="E510" s="937"/>
      <c r="F510" s="936" t="s">
        <v>316</v>
      </c>
      <c r="G510" s="937"/>
      <c r="H510" s="997">
        <v>44914</v>
      </c>
      <c r="I510" s="998"/>
      <c r="J510" s="51" t="s">
        <v>67</v>
      </c>
      <c r="K510" s="51" t="s">
        <v>68</v>
      </c>
      <c r="L510" s="166" t="s">
        <v>2860</v>
      </c>
      <c r="M510" s="195">
        <v>1.63</v>
      </c>
      <c r="N510" s="161">
        <v>1.6</v>
      </c>
      <c r="O510" s="30"/>
    </row>
    <row r="511" spans="2:15" ht="22.75" customHeight="1" x14ac:dyDescent="0.55000000000000004">
      <c r="B511" s="994">
        <f t="shared" si="136"/>
        <v>2678</v>
      </c>
      <c r="C511" s="937"/>
      <c r="D511" s="936" t="s">
        <v>2857</v>
      </c>
      <c r="E511" s="937"/>
      <c r="F511" s="936" t="s">
        <v>612</v>
      </c>
      <c r="G511" s="937"/>
      <c r="H511" s="997">
        <v>44907</v>
      </c>
      <c r="I511" s="998"/>
      <c r="J511" s="51" t="s">
        <v>67</v>
      </c>
      <c r="K511" s="51" t="s">
        <v>130</v>
      </c>
      <c r="L511" s="166" t="s">
        <v>2858</v>
      </c>
      <c r="M511" s="195">
        <v>2.0299999999999998</v>
      </c>
      <c r="N511" s="161">
        <v>2</v>
      </c>
      <c r="O511" s="30"/>
    </row>
    <row r="512" spans="2:15" ht="22.75" customHeight="1" x14ac:dyDescent="0.55000000000000004">
      <c r="B512" s="994">
        <f t="shared" si="136"/>
        <v>2677</v>
      </c>
      <c r="C512" s="937"/>
      <c r="D512" s="936" t="s">
        <v>2855</v>
      </c>
      <c r="E512" s="937"/>
      <c r="F512" s="936" t="s">
        <v>612</v>
      </c>
      <c r="G512" s="937"/>
      <c r="H512" s="997">
        <v>44901</v>
      </c>
      <c r="I512" s="998"/>
      <c r="J512" s="51" t="s">
        <v>67</v>
      </c>
      <c r="K512" s="51" t="s">
        <v>68</v>
      </c>
      <c r="L512" s="166" t="s">
        <v>2856</v>
      </c>
      <c r="M512" s="195">
        <v>7.44</v>
      </c>
      <c r="N512" s="161">
        <v>7.4</v>
      </c>
      <c r="O512" s="30"/>
    </row>
    <row r="513" spans="2:15" ht="22.75" customHeight="1" x14ac:dyDescent="0.55000000000000004">
      <c r="B513" s="918">
        <f t="shared" si="136"/>
        <v>2676</v>
      </c>
      <c r="C513" s="919"/>
      <c r="D513" s="920" t="s">
        <v>2850</v>
      </c>
      <c r="E513" s="921"/>
      <c r="F513" s="967" t="s">
        <v>70</v>
      </c>
      <c r="G513" s="919"/>
      <c r="H513" s="926">
        <v>44896</v>
      </c>
      <c r="I513" s="927"/>
      <c r="J513" s="31" t="s">
        <v>67</v>
      </c>
      <c r="K513" s="31" t="s">
        <v>68</v>
      </c>
      <c r="L513" s="158" t="s">
        <v>2854</v>
      </c>
      <c r="M513" s="158">
        <v>3.3</v>
      </c>
      <c r="N513" s="161">
        <v>3.3</v>
      </c>
      <c r="O513" s="30"/>
    </row>
    <row r="514" spans="2:15" ht="22.75" customHeight="1" x14ac:dyDescent="0.55000000000000004">
      <c r="B514" s="928">
        <f t="shared" si="136"/>
        <v>2675</v>
      </c>
      <c r="C514" s="929"/>
      <c r="D514" s="922"/>
      <c r="E514" s="923"/>
      <c r="F514" s="922" t="s">
        <v>761</v>
      </c>
      <c r="G514" s="923"/>
      <c r="H514" s="932">
        <v>44896</v>
      </c>
      <c r="I514" s="933"/>
      <c r="J514" s="51" t="s">
        <v>67</v>
      </c>
      <c r="K514" s="51" t="s">
        <v>130</v>
      </c>
      <c r="L514" s="166" t="s">
        <v>2851</v>
      </c>
      <c r="M514" s="166" t="s">
        <v>2852</v>
      </c>
      <c r="N514" s="167" t="s">
        <v>2853</v>
      </c>
      <c r="O514" s="30"/>
    </row>
    <row r="515" spans="2:15" ht="22.75" customHeight="1" x14ac:dyDescent="0.55000000000000004">
      <c r="B515" s="918">
        <f t="shared" si="136"/>
        <v>2674</v>
      </c>
      <c r="C515" s="919"/>
      <c r="D515" s="920" t="s">
        <v>2847</v>
      </c>
      <c r="E515" s="921"/>
      <c r="F515" s="967" t="s">
        <v>630</v>
      </c>
      <c r="G515" s="919"/>
      <c r="H515" s="926">
        <v>44893</v>
      </c>
      <c r="I515" s="927"/>
      <c r="J515" s="31" t="s">
        <v>67</v>
      </c>
      <c r="K515" s="31" t="s">
        <v>68</v>
      </c>
      <c r="L515" s="158" t="s">
        <v>2848</v>
      </c>
      <c r="M515" s="158">
        <v>6.91</v>
      </c>
      <c r="N515" s="161">
        <v>6.9</v>
      </c>
      <c r="O515" s="30"/>
    </row>
    <row r="516" spans="2:15" ht="22.75" customHeight="1" x14ac:dyDescent="0.55000000000000004">
      <c r="B516" s="928">
        <f t="shared" si="136"/>
        <v>2673</v>
      </c>
      <c r="C516" s="929"/>
      <c r="D516" s="922"/>
      <c r="E516" s="923"/>
      <c r="F516" s="922" t="s">
        <v>354</v>
      </c>
      <c r="G516" s="923"/>
      <c r="H516" s="932">
        <v>44895</v>
      </c>
      <c r="I516" s="933"/>
      <c r="J516" s="51" t="s">
        <v>67</v>
      </c>
      <c r="K516" s="51" t="s">
        <v>130</v>
      </c>
      <c r="L516" s="166" t="s">
        <v>2849</v>
      </c>
      <c r="M516" s="166">
        <v>1.89</v>
      </c>
      <c r="N516" s="167">
        <v>1.9</v>
      </c>
      <c r="O516" s="30"/>
    </row>
    <row r="517" spans="2:15" ht="22.75" customHeight="1" x14ac:dyDescent="0.55000000000000004">
      <c r="B517" s="994">
        <f t="shared" si="136"/>
        <v>2672</v>
      </c>
      <c r="C517" s="937"/>
      <c r="D517" s="936" t="s">
        <v>2843</v>
      </c>
      <c r="E517" s="937"/>
      <c r="F517" s="936" t="s">
        <v>308</v>
      </c>
      <c r="G517" s="937"/>
      <c r="H517" s="997">
        <v>44894</v>
      </c>
      <c r="I517" s="998"/>
      <c r="J517" s="51" t="s">
        <v>67</v>
      </c>
      <c r="K517" s="51" t="s">
        <v>68</v>
      </c>
      <c r="L517" s="166" t="s">
        <v>2844</v>
      </c>
      <c r="M517" s="195" t="s">
        <v>2845</v>
      </c>
      <c r="N517" s="161" t="s">
        <v>2846</v>
      </c>
      <c r="O517" s="30"/>
    </row>
    <row r="518" spans="2:15" ht="22.75" customHeight="1" x14ac:dyDescent="0.55000000000000004">
      <c r="B518" s="994">
        <f t="shared" si="136"/>
        <v>2671</v>
      </c>
      <c r="C518" s="937"/>
      <c r="D518" s="936" t="s">
        <v>2841</v>
      </c>
      <c r="E518" s="937"/>
      <c r="F518" s="936" t="s">
        <v>604</v>
      </c>
      <c r="G518" s="937"/>
      <c r="H518" s="997">
        <v>44893</v>
      </c>
      <c r="I518" s="998"/>
      <c r="J518" s="51" t="s">
        <v>67</v>
      </c>
      <c r="K518" s="51" t="s">
        <v>68</v>
      </c>
      <c r="L518" s="166" t="s">
        <v>2842</v>
      </c>
      <c r="M518" s="195">
        <v>1.23</v>
      </c>
      <c r="N518" s="161">
        <v>1.2</v>
      </c>
      <c r="O518" s="30"/>
    </row>
    <row r="519" spans="2:15" ht="22.75" customHeight="1" x14ac:dyDescent="0.55000000000000004">
      <c r="B519" s="918">
        <f t="shared" si="136"/>
        <v>2670</v>
      </c>
      <c r="C519" s="919"/>
      <c r="D519" s="920" t="s">
        <v>2835</v>
      </c>
      <c r="E519" s="921"/>
      <c r="F519" s="967" t="s">
        <v>481</v>
      </c>
      <c r="G519" s="919"/>
      <c r="H519" s="926">
        <v>44887</v>
      </c>
      <c r="I519" s="927"/>
      <c r="J519" s="31" t="s">
        <v>67</v>
      </c>
      <c r="K519" s="31" t="s">
        <v>130</v>
      </c>
      <c r="L519" s="158" t="s">
        <v>2837</v>
      </c>
      <c r="M519" s="158">
        <v>2.79</v>
      </c>
      <c r="N519" s="161">
        <v>2.8</v>
      </c>
      <c r="O519" s="30"/>
    </row>
    <row r="520" spans="2:15" ht="22.75" customHeight="1" x14ac:dyDescent="0.55000000000000004">
      <c r="B520" s="928">
        <f t="shared" si="136"/>
        <v>2669</v>
      </c>
      <c r="C520" s="929"/>
      <c r="D520" s="922"/>
      <c r="E520" s="923"/>
      <c r="F520" s="922" t="s">
        <v>2836</v>
      </c>
      <c r="G520" s="923"/>
      <c r="H520" s="932">
        <v>44887</v>
      </c>
      <c r="I520" s="933"/>
      <c r="J520" s="51" t="s">
        <v>67</v>
      </c>
      <c r="K520" s="51" t="s">
        <v>130</v>
      </c>
      <c r="L520" s="166" t="s">
        <v>2838</v>
      </c>
      <c r="M520" s="166" t="s">
        <v>2839</v>
      </c>
      <c r="N520" s="167" t="s">
        <v>2840</v>
      </c>
      <c r="O520" s="30"/>
    </row>
    <row r="521" spans="2:15" ht="22.75" customHeight="1" x14ac:dyDescent="0.55000000000000004">
      <c r="B521" s="994">
        <f t="shared" si="136"/>
        <v>2668</v>
      </c>
      <c r="C521" s="937"/>
      <c r="D521" s="936" t="s">
        <v>2833</v>
      </c>
      <c r="E521" s="937"/>
      <c r="F521" s="936" t="s">
        <v>209</v>
      </c>
      <c r="G521" s="937"/>
      <c r="H521" s="997">
        <v>44883</v>
      </c>
      <c r="I521" s="998"/>
      <c r="J521" s="51" t="s">
        <v>67</v>
      </c>
      <c r="K521" s="51" t="s">
        <v>130</v>
      </c>
      <c r="L521" s="166" t="s">
        <v>2834</v>
      </c>
      <c r="M521" s="196">
        <v>17.8</v>
      </c>
      <c r="N521" s="160">
        <v>18</v>
      </c>
      <c r="O521" s="30"/>
    </row>
    <row r="522" spans="2:15" ht="22.75" customHeight="1" x14ac:dyDescent="0.55000000000000004">
      <c r="B522" s="971">
        <f>1+B523</f>
        <v>2667</v>
      </c>
      <c r="C522" s="972"/>
      <c r="D522" s="920" t="s">
        <v>2826</v>
      </c>
      <c r="E522" s="921"/>
      <c r="F522" s="974" t="s">
        <v>66</v>
      </c>
      <c r="G522" s="972"/>
      <c r="H522" s="1014">
        <v>44881</v>
      </c>
      <c r="I522" s="1015"/>
      <c r="J522" s="126" t="s">
        <v>67</v>
      </c>
      <c r="K522" s="126" t="s">
        <v>68</v>
      </c>
      <c r="L522" s="197" t="s">
        <v>2832</v>
      </c>
      <c r="M522" s="198">
        <v>4.33</v>
      </c>
      <c r="N522" s="199">
        <v>4.3</v>
      </c>
      <c r="O522" s="30"/>
    </row>
    <row r="523" spans="2:15" ht="22.75" customHeight="1" x14ac:dyDescent="0.55000000000000004">
      <c r="B523" s="977">
        <f>1+B524</f>
        <v>2666</v>
      </c>
      <c r="C523" s="978"/>
      <c r="D523" s="942"/>
      <c r="E523" s="943"/>
      <c r="F523" s="981" t="s">
        <v>262</v>
      </c>
      <c r="G523" s="978"/>
      <c r="H523" s="1016">
        <v>44881</v>
      </c>
      <c r="I523" s="1017"/>
      <c r="J523" s="130" t="s">
        <v>67</v>
      </c>
      <c r="K523" s="130" t="s">
        <v>130</v>
      </c>
      <c r="L523" s="200" t="s">
        <v>2829</v>
      </c>
      <c r="M523" s="201" t="s">
        <v>2830</v>
      </c>
      <c r="N523" s="202" t="s">
        <v>2831</v>
      </c>
      <c r="O523" s="30"/>
    </row>
    <row r="524" spans="2:15" s="129" customFormat="1" ht="22.75" customHeight="1" x14ac:dyDescent="0.55000000000000004">
      <c r="B524" s="982">
        <f>1+B525</f>
        <v>2665</v>
      </c>
      <c r="C524" s="983"/>
      <c r="D524" s="922"/>
      <c r="E524" s="923"/>
      <c r="F524" s="1024" t="s">
        <v>255</v>
      </c>
      <c r="G524" s="983"/>
      <c r="H524" s="1025">
        <v>44881</v>
      </c>
      <c r="I524" s="1026"/>
      <c r="J524" s="203" t="s">
        <v>67</v>
      </c>
      <c r="K524" s="51" t="s">
        <v>130</v>
      </c>
      <c r="L524" s="181" t="s">
        <v>2828</v>
      </c>
      <c r="M524" s="204">
        <v>15.4</v>
      </c>
      <c r="N524" s="205">
        <v>15</v>
      </c>
      <c r="O524" s="30"/>
    </row>
    <row r="525" spans="2:15" s="129" customFormat="1" ht="22.75" customHeight="1" x14ac:dyDescent="0.55000000000000004">
      <c r="B525" s="994">
        <f t="shared" ref="B525" si="137">1+B526</f>
        <v>2664</v>
      </c>
      <c r="C525" s="937"/>
      <c r="D525" s="936" t="s">
        <v>2824</v>
      </c>
      <c r="E525" s="937"/>
      <c r="F525" s="936" t="s">
        <v>118</v>
      </c>
      <c r="G525" s="937"/>
      <c r="H525" s="997">
        <v>44880</v>
      </c>
      <c r="I525" s="998"/>
      <c r="J525" s="51" t="s">
        <v>67</v>
      </c>
      <c r="K525" s="51" t="s">
        <v>2802</v>
      </c>
      <c r="L525" s="166" t="s">
        <v>2825</v>
      </c>
      <c r="M525" s="162">
        <v>1.36</v>
      </c>
      <c r="N525" s="161">
        <v>1.4</v>
      </c>
      <c r="O525" s="30"/>
    </row>
    <row r="526" spans="2:15" ht="22.75" customHeight="1" x14ac:dyDescent="0.55000000000000004">
      <c r="B526" s="918">
        <f t="shared" ref="B526:B529" si="138">1+B527</f>
        <v>2663</v>
      </c>
      <c r="C526" s="919"/>
      <c r="D526" s="920" t="s">
        <v>2819</v>
      </c>
      <c r="E526" s="921"/>
      <c r="F526" s="967" t="s">
        <v>596</v>
      </c>
      <c r="G526" s="919"/>
      <c r="H526" s="926">
        <v>44879</v>
      </c>
      <c r="I526" s="927"/>
      <c r="J526" s="31" t="s">
        <v>67</v>
      </c>
      <c r="K526" s="31" t="s">
        <v>130</v>
      </c>
      <c r="L526" s="158" t="s">
        <v>2820</v>
      </c>
      <c r="M526" s="158" t="s">
        <v>2822</v>
      </c>
      <c r="N526" s="161" t="s">
        <v>2823</v>
      </c>
      <c r="O526" s="30"/>
    </row>
    <row r="527" spans="2:15" ht="22.75" customHeight="1" x14ac:dyDescent="0.55000000000000004">
      <c r="B527" s="928">
        <f t="shared" si="138"/>
        <v>2662</v>
      </c>
      <c r="C527" s="929"/>
      <c r="D527" s="922"/>
      <c r="E527" s="923"/>
      <c r="F527" s="922" t="s">
        <v>628</v>
      </c>
      <c r="G527" s="923"/>
      <c r="H527" s="932">
        <v>44879</v>
      </c>
      <c r="I527" s="933"/>
      <c r="J527" s="51" t="s">
        <v>67</v>
      </c>
      <c r="K527" s="51" t="s">
        <v>130</v>
      </c>
      <c r="L527" s="166" t="s">
        <v>2821</v>
      </c>
      <c r="M527" s="166">
        <v>1.52</v>
      </c>
      <c r="N527" s="167">
        <v>1.5</v>
      </c>
      <c r="O527" s="30"/>
    </row>
    <row r="528" spans="2:15" ht="22.75" customHeight="1" x14ac:dyDescent="0.55000000000000004">
      <c r="B528" s="918">
        <f t="shared" si="138"/>
        <v>2661</v>
      </c>
      <c r="C528" s="919"/>
      <c r="D528" s="920" t="s">
        <v>2814</v>
      </c>
      <c r="E528" s="921"/>
      <c r="F528" s="967" t="s">
        <v>318</v>
      </c>
      <c r="G528" s="919"/>
      <c r="H528" s="926">
        <v>44874</v>
      </c>
      <c r="I528" s="927"/>
      <c r="J528" s="31" t="s">
        <v>67</v>
      </c>
      <c r="K528" s="31" t="s">
        <v>130</v>
      </c>
      <c r="L528" s="158" t="s">
        <v>2815</v>
      </c>
      <c r="M528" s="159" t="s">
        <v>2817</v>
      </c>
      <c r="N528" s="160" t="s">
        <v>2818</v>
      </c>
      <c r="O528" s="30"/>
    </row>
    <row r="529" spans="2:15" s="129" customFormat="1" ht="22.75" customHeight="1" x14ac:dyDescent="0.55000000000000004">
      <c r="B529" s="928">
        <f t="shared" si="138"/>
        <v>2660</v>
      </c>
      <c r="C529" s="929"/>
      <c r="D529" s="922"/>
      <c r="E529" s="923"/>
      <c r="F529" s="922" t="s">
        <v>1049</v>
      </c>
      <c r="G529" s="923"/>
      <c r="H529" s="932">
        <v>44874</v>
      </c>
      <c r="I529" s="933"/>
      <c r="J529" s="51" t="s">
        <v>67</v>
      </c>
      <c r="K529" s="51" t="s">
        <v>130</v>
      </c>
      <c r="L529" s="166" t="s">
        <v>2816</v>
      </c>
      <c r="M529" s="166">
        <v>2.84</v>
      </c>
      <c r="N529" s="167">
        <v>2.8</v>
      </c>
      <c r="O529" s="30"/>
    </row>
    <row r="530" spans="2:15" s="129" customFormat="1" ht="22.75" customHeight="1" x14ac:dyDescent="0.55000000000000004">
      <c r="B530" s="918">
        <f t="shared" ref="B530:B532" si="139">1+B531</f>
        <v>2659</v>
      </c>
      <c r="C530" s="919"/>
      <c r="D530" s="920" t="s">
        <v>2809</v>
      </c>
      <c r="E530" s="921"/>
      <c r="F530" s="944" t="s">
        <v>612</v>
      </c>
      <c r="G530" s="945"/>
      <c r="H530" s="946">
        <v>44873</v>
      </c>
      <c r="I530" s="947"/>
      <c r="J530" s="31" t="s">
        <v>67</v>
      </c>
      <c r="K530" s="31" t="s">
        <v>130</v>
      </c>
      <c r="L530" s="61" t="s">
        <v>2810</v>
      </c>
      <c r="M530" s="62">
        <v>2.11</v>
      </c>
      <c r="N530" s="63">
        <v>2.1</v>
      </c>
      <c r="O530" s="30"/>
    </row>
    <row r="531" spans="2:15" s="129" customFormat="1" ht="22.75" customHeight="1" x14ac:dyDescent="0.55000000000000004">
      <c r="B531" s="948">
        <f t="shared" si="139"/>
        <v>2658</v>
      </c>
      <c r="C531" s="949"/>
      <c r="D531" s="942"/>
      <c r="E531" s="943"/>
      <c r="F531" s="950" t="s">
        <v>728</v>
      </c>
      <c r="G531" s="951"/>
      <c r="H531" s="1012">
        <v>44873</v>
      </c>
      <c r="I531" s="1013"/>
      <c r="J531" s="76" t="s">
        <v>67</v>
      </c>
      <c r="K531" s="76" t="s">
        <v>130</v>
      </c>
      <c r="L531" s="64" t="s">
        <v>2811</v>
      </c>
      <c r="M531" s="65">
        <v>4.6100000000000003</v>
      </c>
      <c r="N531" s="66">
        <v>4.5999999999999996</v>
      </c>
      <c r="O531" s="30"/>
    </row>
    <row r="532" spans="2:15" s="129" customFormat="1" ht="22.75" customHeight="1" x14ac:dyDescent="0.55000000000000004">
      <c r="B532" s="948">
        <f t="shared" si="139"/>
        <v>2657</v>
      </c>
      <c r="C532" s="949"/>
      <c r="D532" s="942"/>
      <c r="E532" s="943"/>
      <c r="F532" s="950" t="s">
        <v>330</v>
      </c>
      <c r="G532" s="951"/>
      <c r="H532" s="952">
        <v>44873</v>
      </c>
      <c r="I532" s="953"/>
      <c r="J532" s="76" t="s">
        <v>67</v>
      </c>
      <c r="K532" s="76" t="s">
        <v>130</v>
      </c>
      <c r="L532" s="64" t="s">
        <v>2812</v>
      </c>
      <c r="M532" s="71">
        <v>20.7</v>
      </c>
      <c r="N532" s="72">
        <v>21</v>
      </c>
      <c r="O532" s="30"/>
    </row>
    <row r="533" spans="2:15" s="129" customFormat="1" ht="22.75" customHeight="1" x14ac:dyDescent="0.55000000000000004">
      <c r="B533" s="928">
        <f>1+B534</f>
        <v>2656</v>
      </c>
      <c r="C533" s="929"/>
      <c r="D533" s="922"/>
      <c r="E533" s="923"/>
      <c r="F533" s="1005" t="s">
        <v>331</v>
      </c>
      <c r="G533" s="1006"/>
      <c r="H533" s="1003">
        <v>44873</v>
      </c>
      <c r="I533" s="1004"/>
      <c r="J533" s="51" t="s">
        <v>67</v>
      </c>
      <c r="K533" s="51" t="s">
        <v>130</v>
      </c>
      <c r="L533" s="153" t="s">
        <v>2813</v>
      </c>
      <c r="M533" s="154">
        <v>1.92</v>
      </c>
      <c r="N533" s="155">
        <v>1.9</v>
      </c>
      <c r="O533" s="30"/>
    </row>
    <row r="534" spans="2:15" s="129" customFormat="1" ht="22.75" customHeight="1" x14ac:dyDescent="0.55000000000000004">
      <c r="B534" s="918">
        <f t="shared" ref="B534:B536" si="140">1+B535</f>
        <v>2655</v>
      </c>
      <c r="C534" s="919"/>
      <c r="D534" s="920" t="s">
        <v>2804</v>
      </c>
      <c r="E534" s="921"/>
      <c r="F534" s="944" t="s">
        <v>1426</v>
      </c>
      <c r="G534" s="945"/>
      <c r="H534" s="946">
        <v>44872</v>
      </c>
      <c r="I534" s="947"/>
      <c r="J534" s="31" t="s">
        <v>67</v>
      </c>
      <c r="K534" s="31" t="s">
        <v>68</v>
      </c>
      <c r="L534" s="61" t="s">
        <v>2805</v>
      </c>
      <c r="M534" s="62">
        <v>2.16</v>
      </c>
      <c r="N534" s="63">
        <v>2.2000000000000002</v>
      </c>
      <c r="O534" s="30"/>
    </row>
    <row r="535" spans="2:15" s="129" customFormat="1" ht="22.75" customHeight="1" x14ac:dyDescent="0.55000000000000004">
      <c r="B535" s="948">
        <f t="shared" si="140"/>
        <v>2654</v>
      </c>
      <c r="C535" s="949"/>
      <c r="D535" s="942"/>
      <c r="E535" s="943"/>
      <c r="F535" s="950" t="s">
        <v>70</v>
      </c>
      <c r="G535" s="951"/>
      <c r="H535" s="1012">
        <v>44872</v>
      </c>
      <c r="I535" s="1013"/>
      <c r="J535" s="76" t="s">
        <v>67</v>
      </c>
      <c r="K535" s="76" t="s">
        <v>68</v>
      </c>
      <c r="L535" s="64" t="s">
        <v>2806</v>
      </c>
      <c r="M535" s="65">
        <v>3</v>
      </c>
      <c r="N535" s="66">
        <v>3</v>
      </c>
      <c r="O535" s="30"/>
    </row>
    <row r="536" spans="2:15" s="129" customFormat="1" ht="22.75" customHeight="1" x14ac:dyDescent="0.55000000000000004">
      <c r="B536" s="948">
        <f t="shared" si="140"/>
        <v>2653</v>
      </c>
      <c r="C536" s="949"/>
      <c r="D536" s="942"/>
      <c r="E536" s="943"/>
      <c r="F536" s="950" t="s">
        <v>63</v>
      </c>
      <c r="G536" s="951"/>
      <c r="H536" s="952">
        <v>44872</v>
      </c>
      <c r="I536" s="953"/>
      <c r="J536" s="76" t="s">
        <v>67</v>
      </c>
      <c r="K536" s="76" t="s">
        <v>130</v>
      </c>
      <c r="L536" s="64" t="s">
        <v>2807</v>
      </c>
      <c r="M536" s="65">
        <v>4.83</v>
      </c>
      <c r="N536" s="66">
        <v>4.8</v>
      </c>
      <c r="O536" s="30"/>
    </row>
    <row r="537" spans="2:15" s="129" customFormat="1" ht="22.75" customHeight="1" x14ac:dyDescent="0.55000000000000004">
      <c r="B537" s="928">
        <f>1+B538</f>
        <v>2652</v>
      </c>
      <c r="C537" s="929"/>
      <c r="D537" s="922"/>
      <c r="E537" s="923"/>
      <c r="F537" s="1005" t="s">
        <v>254</v>
      </c>
      <c r="G537" s="1006"/>
      <c r="H537" s="1003">
        <v>44872</v>
      </c>
      <c r="I537" s="1004"/>
      <c r="J537" s="51" t="s">
        <v>67</v>
      </c>
      <c r="K537" s="51" t="s">
        <v>130</v>
      </c>
      <c r="L537" s="153" t="s">
        <v>2808</v>
      </c>
      <c r="M537" s="206">
        <v>0.97399999999999998</v>
      </c>
      <c r="N537" s="207">
        <v>0.97</v>
      </c>
      <c r="O537" s="30"/>
    </row>
    <row r="538" spans="2:15" s="129" customFormat="1" ht="22.75" customHeight="1" x14ac:dyDescent="0.55000000000000004">
      <c r="B538" s="994">
        <f t="shared" ref="B538" si="141">1+B539</f>
        <v>2651</v>
      </c>
      <c r="C538" s="937"/>
      <c r="D538" s="936" t="s">
        <v>2801</v>
      </c>
      <c r="E538" s="937"/>
      <c r="F538" s="936" t="s">
        <v>741</v>
      </c>
      <c r="G538" s="937"/>
      <c r="H538" s="997">
        <v>44867</v>
      </c>
      <c r="I538" s="998"/>
      <c r="J538" s="51" t="s">
        <v>67</v>
      </c>
      <c r="K538" s="51" t="s">
        <v>2802</v>
      </c>
      <c r="L538" s="166" t="s">
        <v>2803</v>
      </c>
      <c r="M538" s="162">
        <v>3.24</v>
      </c>
      <c r="N538" s="161">
        <v>3.2</v>
      </c>
      <c r="O538" s="30"/>
    </row>
    <row r="539" spans="2:15" s="129" customFormat="1" ht="22.75" customHeight="1" x14ac:dyDescent="0.55000000000000004">
      <c r="B539" s="971">
        <f t="shared" ref="B539:B542" si="142">1+B540</f>
        <v>2650</v>
      </c>
      <c r="C539" s="972"/>
      <c r="D539" s="920" t="s">
        <v>2785</v>
      </c>
      <c r="E539" s="921"/>
      <c r="F539" s="974" t="s">
        <v>348</v>
      </c>
      <c r="G539" s="972"/>
      <c r="H539" s="975">
        <v>44865</v>
      </c>
      <c r="I539" s="976"/>
      <c r="J539" s="126" t="s">
        <v>2788</v>
      </c>
      <c r="K539" s="126" t="s">
        <v>2790</v>
      </c>
      <c r="L539" s="127" t="s">
        <v>2793</v>
      </c>
      <c r="M539" s="127">
        <v>3.62</v>
      </c>
      <c r="N539" s="128">
        <v>3.6</v>
      </c>
      <c r="O539" s="30"/>
    </row>
    <row r="540" spans="2:15" s="129" customFormat="1" ht="22.75" customHeight="1" x14ac:dyDescent="0.55000000000000004">
      <c r="B540" s="977">
        <f t="shared" si="142"/>
        <v>2649</v>
      </c>
      <c r="C540" s="978"/>
      <c r="D540" s="942"/>
      <c r="E540" s="973"/>
      <c r="F540" s="979" t="s">
        <v>2787</v>
      </c>
      <c r="G540" s="980"/>
      <c r="H540" s="962">
        <v>44866</v>
      </c>
      <c r="I540" s="963"/>
      <c r="J540" s="130" t="s">
        <v>2788</v>
      </c>
      <c r="K540" s="130" t="s">
        <v>2791</v>
      </c>
      <c r="L540" s="131" t="s">
        <v>2794</v>
      </c>
      <c r="M540" s="131">
        <v>8.39</v>
      </c>
      <c r="N540" s="184">
        <v>8.4</v>
      </c>
      <c r="O540" s="30"/>
    </row>
    <row r="541" spans="2:15" s="129" customFormat="1" ht="22.75" customHeight="1" x14ac:dyDescent="0.55000000000000004">
      <c r="B541" s="977">
        <f t="shared" si="142"/>
        <v>2648</v>
      </c>
      <c r="C541" s="978"/>
      <c r="D541" s="973"/>
      <c r="E541" s="973"/>
      <c r="F541" s="981" t="s">
        <v>2787</v>
      </c>
      <c r="G541" s="978"/>
      <c r="H541" s="962">
        <v>44866</v>
      </c>
      <c r="I541" s="963"/>
      <c r="J541" s="134" t="s">
        <v>2788</v>
      </c>
      <c r="K541" s="134" t="s">
        <v>2790</v>
      </c>
      <c r="L541" s="136" t="s">
        <v>2795</v>
      </c>
      <c r="M541" s="136">
        <v>7.49</v>
      </c>
      <c r="N541" s="138">
        <v>7.5</v>
      </c>
      <c r="O541" s="30"/>
    </row>
    <row r="542" spans="2:15" s="129" customFormat="1" ht="22.75" customHeight="1" x14ac:dyDescent="0.55000000000000004">
      <c r="B542" s="977">
        <f t="shared" si="142"/>
        <v>2647</v>
      </c>
      <c r="C542" s="978"/>
      <c r="D542" s="942"/>
      <c r="E542" s="943"/>
      <c r="F542" s="981" t="s">
        <v>2786</v>
      </c>
      <c r="G542" s="978"/>
      <c r="H542" s="962">
        <v>44866</v>
      </c>
      <c r="I542" s="963"/>
      <c r="J542" s="130" t="s">
        <v>2788</v>
      </c>
      <c r="K542" s="130" t="s">
        <v>2791</v>
      </c>
      <c r="L542" s="131" t="s">
        <v>2797</v>
      </c>
      <c r="M542" s="131">
        <v>4.99</v>
      </c>
      <c r="N542" s="133">
        <v>5</v>
      </c>
      <c r="O542" s="30"/>
    </row>
    <row r="543" spans="2:15" ht="22.75" customHeight="1" x14ac:dyDescent="0.55000000000000004">
      <c r="B543" s="982">
        <f t="shared" ref="B543:B549" si="143">1+B544</f>
        <v>2646</v>
      </c>
      <c r="C543" s="983"/>
      <c r="D543" s="922"/>
      <c r="E543" s="923"/>
      <c r="F543" s="922" t="s">
        <v>345</v>
      </c>
      <c r="G543" s="923"/>
      <c r="H543" s="984">
        <v>44866</v>
      </c>
      <c r="I543" s="985"/>
      <c r="J543" s="51" t="s">
        <v>2788</v>
      </c>
      <c r="K543" s="51" t="s">
        <v>2790</v>
      </c>
      <c r="L543" s="52" t="s">
        <v>2798</v>
      </c>
      <c r="M543" s="52" t="s">
        <v>2799</v>
      </c>
      <c r="N543" s="208" t="s">
        <v>2800</v>
      </c>
      <c r="O543" s="30"/>
    </row>
    <row r="544" spans="2:15" ht="22.75" customHeight="1" x14ac:dyDescent="0.55000000000000004">
      <c r="B544" s="994">
        <f t="shared" si="143"/>
        <v>2645</v>
      </c>
      <c r="C544" s="937"/>
      <c r="D544" s="936" t="s">
        <v>2783</v>
      </c>
      <c r="E544" s="937"/>
      <c r="F544" s="936" t="s">
        <v>360</v>
      </c>
      <c r="G544" s="937"/>
      <c r="H544" s="997">
        <v>44861</v>
      </c>
      <c r="I544" s="998"/>
      <c r="J544" s="51" t="s">
        <v>67</v>
      </c>
      <c r="K544" s="51" t="s">
        <v>2789</v>
      </c>
      <c r="L544" s="166" t="s">
        <v>2784</v>
      </c>
      <c r="M544" s="162">
        <v>1.03</v>
      </c>
      <c r="N544" s="161">
        <v>1</v>
      </c>
      <c r="O544" s="30"/>
    </row>
    <row r="545" spans="2:15" ht="22.75" customHeight="1" x14ac:dyDescent="0.55000000000000004">
      <c r="B545" s="994">
        <f t="shared" si="143"/>
        <v>2644</v>
      </c>
      <c r="C545" s="937"/>
      <c r="D545" s="936" t="s">
        <v>2781</v>
      </c>
      <c r="E545" s="937"/>
      <c r="F545" s="936" t="s">
        <v>1267</v>
      </c>
      <c r="G545" s="937"/>
      <c r="H545" s="997">
        <v>44860</v>
      </c>
      <c r="I545" s="998"/>
      <c r="J545" s="51" t="s">
        <v>67</v>
      </c>
      <c r="K545" s="51" t="s">
        <v>68</v>
      </c>
      <c r="L545" s="166" t="s">
        <v>2782</v>
      </c>
      <c r="M545" s="162">
        <v>1.61</v>
      </c>
      <c r="N545" s="161">
        <v>1.6</v>
      </c>
      <c r="O545" s="30"/>
    </row>
    <row r="546" spans="2:15" ht="22.75" customHeight="1" x14ac:dyDescent="0.55000000000000004">
      <c r="B546" s="918">
        <f t="shared" si="143"/>
        <v>2643</v>
      </c>
      <c r="C546" s="919"/>
      <c r="D546" s="920" t="s">
        <v>2775</v>
      </c>
      <c r="E546" s="921"/>
      <c r="F546" s="967" t="s">
        <v>481</v>
      </c>
      <c r="G546" s="919"/>
      <c r="H546" s="926">
        <v>44859</v>
      </c>
      <c r="I546" s="927"/>
      <c r="J546" s="31" t="s">
        <v>67</v>
      </c>
      <c r="K546" s="31" t="s">
        <v>68</v>
      </c>
      <c r="L546" s="158" t="s">
        <v>2780</v>
      </c>
      <c r="M546" s="158">
        <v>3.84</v>
      </c>
      <c r="N546" s="161">
        <v>3.8</v>
      </c>
      <c r="O546" s="30"/>
    </row>
    <row r="547" spans="2:15" ht="22.75" customHeight="1" x14ac:dyDescent="0.55000000000000004">
      <c r="B547" s="928">
        <f t="shared" si="143"/>
        <v>2642</v>
      </c>
      <c r="C547" s="929"/>
      <c r="D547" s="922"/>
      <c r="E547" s="923"/>
      <c r="F547" s="922" t="s">
        <v>377</v>
      </c>
      <c r="G547" s="923"/>
      <c r="H547" s="932">
        <v>44859</v>
      </c>
      <c r="I547" s="933"/>
      <c r="J547" s="51" t="s">
        <v>67</v>
      </c>
      <c r="K547" s="51" t="s">
        <v>68</v>
      </c>
      <c r="L547" s="166" t="s">
        <v>2776</v>
      </c>
      <c r="M547" s="166" t="s">
        <v>2777</v>
      </c>
      <c r="N547" s="167" t="s">
        <v>2778</v>
      </c>
      <c r="O547" s="30"/>
    </row>
    <row r="548" spans="2:15" ht="22.75" customHeight="1" x14ac:dyDescent="0.55000000000000004">
      <c r="B548" s="994">
        <f t="shared" si="143"/>
        <v>2641</v>
      </c>
      <c r="C548" s="937"/>
      <c r="D548" s="922" t="s">
        <v>2771</v>
      </c>
      <c r="E548" s="923"/>
      <c r="F548" s="922" t="s">
        <v>1322</v>
      </c>
      <c r="G548" s="923"/>
      <c r="H548" s="1003">
        <v>44858</v>
      </c>
      <c r="I548" s="1004"/>
      <c r="J548" s="51" t="s">
        <v>67</v>
      </c>
      <c r="K548" s="51" t="s">
        <v>130</v>
      </c>
      <c r="L548" s="166" t="s">
        <v>2772</v>
      </c>
      <c r="M548" s="162" t="s">
        <v>2773</v>
      </c>
      <c r="N548" s="161" t="s">
        <v>2774</v>
      </c>
      <c r="O548" s="30"/>
    </row>
    <row r="549" spans="2:15" ht="22.75" customHeight="1" x14ac:dyDescent="0.55000000000000004">
      <c r="B549" s="994">
        <f t="shared" si="143"/>
        <v>2640</v>
      </c>
      <c r="C549" s="937"/>
      <c r="D549" s="922" t="s">
        <v>2767</v>
      </c>
      <c r="E549" s="923"/>
      <c r="F549" s="922" t="s">
        <v>1040</v>
      </c>
      <c r="G549" s="923"/>
      <c r="H549" s="1003">
        <v>44854</v>
      </c>
      <c r="I549" s="1004"/>
      <c r="J549" s="51" t="s">
        <v>67</v>
      </c>
      <c r="K549" s="51" t="s">
        <v>130</v>
      </c>
      <c r="L549" s="166" t="s">
        <v>168</v>
      </c>
      <c r="M549" s="162" t="s">
        <v>1150</v>
      </c>
      <c r="N549" s="161" t="s">
        <v>2399</v>
      </c>
      <c r="O549" s="30"/>
    </row>
    <row r="550" spans="2:15" ht="22.75" customHeight="1" x14ac:dyDescent="0.55000000000000004">
      <c r="B550" s="918">
        <f t="shared" ref="B550:B553" si="144">1+B551</f>
        <v>2639</v>
      </c>
      <c r="C550" s="919"/>
      <c r="D550" s="920" t="s">
        <v>2762</v>
      </c>
      <c r="E550" s="921"/>
      <c r="F550" s="944" t="s">
        <v>612</v>
      </c>
      <c r="G550" s="945"/>
      <c r="H550" s="946">
        <v>44852</v>
      </c>
      <c r="I550" s="947"/>
      <c r="J550" s="31" t="s">
        <v>67</v>
      </c>
      <c r="K550" s="31" t="s">
        <v>130</v>
      </c>
      <c r="L550" s="61" t="s">
        <v>509</v>
      </c>
      <c r="M550" s="62">
        <v>1.92</v>
      </c>
      <c r="N550" s="63">
        <v>1.9</v>
      </c>
      <c r="O550" s="30"/>
    </row>
    <row r="551" spans="2:15" ht="22.75" customHeight="1" x14ac:dyDescent="0.55000000000000004">
      <c r="B551" s="948">
        <f t="shared" si="144"/>
        <v>2638</v>
      </c>
      <c r="C551" s="949"/>
      <c r="D551" s="942"/>
      <c r="E551" s="943"/>
      <c r="F551" s="950" t="s">
        <v>160</v>
      </c>
      <c r="G551" s="951"/>
      <c r="H551" s="1012">
        <v>44853</v>
      </c>
      <c r="I551" s="1013"/>
      <c r="J551" s="76" t="s">
        <v>67</v>
      </c>
      <c r="K551" s="76" t="s">
        <v>130</v>
      </c>
      <c r="L551" s="64" t="s">
        <v>337</v>
      </c>
      <c r="M551" s="65">
        <v>7.08</v>
      </c>
      <c r="N551" s="66">
        <v>7.1</v>
      </c>
      <c r="O551" s="30"/>
    </row>
    <row r="552" spans="2:15" ht="22.75" customHeight="1" x14ac:dyDescent="0.55000000000000004">
      <c r="B552" s="948">
        <f t="shared" si="144"/>
        <v>2637</v>
      </c>
      <c r="C552" s="949"/>
      <c r="D552" s="942"/>
      <c r="E552" s="943"/>
      <c r="F552" s="950" t="s">
        <v>858</v>
      </c>
      <c r="G552" s="951"/>
      <c r="H552" s="952">
        <v>44853</v>
      </c>
      <c r="I552" s="953"/>
      <c r="J552" s="76" t="s">
        <v>67</v>
      </c>
      <c r="K552" s="76" t="s">
        <v>130</v>
      </c>
      <c r="L552" s="64" t="s">
        <v>172</v>
      </c>
      <c r="M552" s="65">
        <v>2.73</v>
      </c>
      <c r="N552" s="66">
        <v>2.7</v>
      </c>
      <c r="O552" s="30"/>
    </row>
    <row r="553" spans="2:15" ht="22.75" customHeight="1" x14ac:dyDescent="0.55000000000000004">
      <c r="B553" s="928">
        <f t="shared" si="144"/>
        <v>2636</v>
      </c>
      <c r="C553" s="929"/>
      <c r="D553" s="922"/>
      <c r="E553" s="923"/>
      <c r="F553" s="1005" t="s">
        <v>354</v>
      </c>
      <c r="G553" s="1006"/>
      <c r="H553" s="1003">
        <v>44852</v>
      </c>
      <c r="I553" s="1004"/>
      <c r="J553" s="51" t="s">
        <v>67</v>
      </c>
      <c r="K553" s="51" t="s">
        <v>68</v>
      </c>
      <c r="L553" s="153" t="s">
        <v>2766</v>
      </c>
      <c r="M553" s="154">
        <v>2.13</v>
      </c>
      <c r="N553" s="155">
        <v>2.1</v>
      </c>
      <c r="O553" s="30"/>
    </row>
    <row r="554" spans="2:15" ht="22.75" customHeight="1" x14ac:dyDescent="0.55000000000000004">
      <c r="B554" s="971">
        <f>1+B555</f>
        <v>2635</v>
      </c>
      <c r="C554" s="972"/>
      <c r="D554" s="920" t="s">
        <v>2759</v>
      </c>
      <c r="E554" s="921"/>
      <c r="F554" s="974" t="s">
        <v>316</v>
      </c>
      <c r="G554" s="972"/>
      <c r="H554" s="1014">
        <v>44852</v>
      </c>
      <c r="I554" s="1015"/>
      <c r="J554" s="126" t="s">
        <v>67</v>
      </c>
      <c r="K554" s="126" t="s">
        <v>130</v>
      </c>
      <c r="L554" s="197" t="s">
        <v>2744</v>
      </c>
      <c r="M554" s="198">
        <v>1.5</v>
      </c>
      <c r="N554" s="199">
        <v>1.5</v>
      </c>
      <c r="O554" s="30"/>
    </row>
    <row r="555" spans="2:15" ht="22.75" customHeight="1" x14ac:dyDescent="0.55000000000000004">
      <c r="B555" s="977">
        <f>1+B556</f>
        <v>2634</v>
      </c>
      <c r="C555" s="978"/>
      <c r="D555" s="942"/>
      <c r="E555" s="943"/>
      <c r="F555" s="981" t="s">
        <v>479</v>
      </c>
      <c r="G555" s="978"/>
      <c r="H555" s="1016">
        <v>44851</v>
      </c>
      <c r="I555" s="1017"/>
      <c r="J555" s="130" t="s">
        <v>67</v>
      </c>
      <c r="K555" s="130" t="s">
        <v>130</v>
      </c>
      <c r="L555" s="200" t="s">
        <v>2760</v>
      </c>
      <c r="M555" s="201">
        <v>4.07</v>
      </c>
      <c r="N555" s="202">
        <v>4.0999999999999996</v>
      </c>
      <c r="O555" s="30"/>
    </row>
    <row r="556" spans="2:15" ht="22.75" customHeight="1" x14ac:dyDescent="0.55000000000000004">
      <c r="B556" s="982">
        <f>1+B557</f>
        <v>2633</v>
      </c>
      <c r="C556" s="983"/>
      <c r="D556" s="922"/>
      <c r="E556" s="923"/>
      <c r="F556" s="1024" t="s">
        <v>630</v>
      </c>
      <c r="G556" s="983"/>
      <c r="H556" s="1025">
        <v>44852</v>
      </c>
      <c r="I556" s="1026"/>
      <c r="J556" s="203" t="s">
        <v>67</v>
      </c>
      <c r="K556" s="51" t="s">
        <v>130</v>
      </c>
      <c r="L556" s="181" t="s">
        <v>2761</v>
      </c>
      <c r="M556" s="181">
        <v>1.86</v>
      </c>
      <c r="N556" s="209">
        <v>1.9</v>
      </c>
      <c r="O556" s="30"/>
    </row>
    <row r="557" spans="2:15" ht="22.75" customHeight="1" x14ac:dyDescent="0.55000000000000004">
      <c r="B557" s="918">
        <f>1+B558</f>
        <v>2632</v>
      </c>
      <c r="C557" s="919"/>
      <c r="D557" s="920" t="s">
        <v>2756</v>
      </c>
      <c r="E557" s="921"/>
      <c r="F557" s="967" t="s">
        <v>66</v>
      </c>
      <c r="G557" s="919"/>
      <c r="H557" s="926">
        <v>44851</v>
      </c>
      <c r="I557" s="927"/>
      <c r="J557" s="31" t="s">
        <v>67</v>
      </c>
      <c r="K557" s="31" t="s">
        <v>68</v>
      </c>
      <c r="L557" s="158" t="s">
        <v>2758</v>
      </c>
      <c r="M557" s="158">
        <v>1.05</v>
      </c>
      <c r="N557" s="161">
        <v>1.1000000000000001</v>
      </c>
      <c r="O557" s="30"/>
    </row>
    <row r="558" spans="2:15" ht="22.75" customHeight="1" x14ac:dyDescent="0.55000000000000004">
      <c r="B558" s="928">
        <f>1+B559</f>
        <v>2631</v>
      </c>
      <c r="C558" s="929"/>
      <c r="D558" s="922"/>
      <c r="E558" s="923"/>
      <c r="F558" s="922" t="s">
        <v>54</v>
      </c>
      <c r="G558" s="923"/>
      <c r="H558" s="932">
        <v>44851</v>
      </c>
      <c r="I558" s="933"/>
      <c r="J558" s="51" t="s">
        <v>67</v>
      </c>
      <c r="K558" s="51" t="s">
        <v>130</v>
      </c>
      <c r="L558" s="166" t="s">
        <v>2757</v>
      </c>
      <c r="M558" s="166">
        <v>2.3199999999999998</v>
      </c>
      <c r="N558" s="167">
        <v>2.2999999999999998</v>
      </c>
      <c r="O558" s="30"/>
    </row>
    <row r="559" spans="2:15" ht="22.75" customHeight="1" x14ac:dyDescent="0.55000000000000004">
      <c r="B559" s="918">
        <f t="shared" ref="B559:B560" si="145">1+B560</f>
        <v>2630</v>
      </c>
      <c r="C559" s="919"/>
      <c r="D559" s="920" t="s">
        <v>2753</v>
      </c>
      <c r="E559" s="921"/>
      <c r="F559" s="967" t="s">
        <v>1581</v>
      </c>
      <c r="G559" s="919"/>
      <c r="H559" s="926">
        <v>44846</v>
      </c>
      <c r="I559" s="927"/>
      <c r="J559" s="31" t="s">
        <v>67</v>
      </c>
      <c r="K559" s="31" t="s">
        <v>130</v>
      </c>
      <c r="L559" s="158" t="s">
        <v>2755</v>
      </c>
      <c r="M559" s="159">
        <v>11.7</v>
      </c>
      <c r="N559" s="160">
        <v>12</v>
      </c>
      <c r="O559" s="30"/>
    </row>
    <row r="560" spans="2:15" ht="22.75" customHeight="1" x14ac:dyDescent="0.55000000000000004">
      <c r="B560" s="928">
        <f t="shared" si="145"/>
        <v>2629</v>
      </c>
      <c r="C560" s="929"/>
      <c r="D560" s="922"/>
      <c r="E560" s="923"/>
      <c r="F560" s="922" t="s">
        <v>368</v>
      </c>
      <c r="G560" s="923"/>
      <c r="H560" s="932">
        <v>44845</v>
      </c>
      <c r="I560" s="933"/>
      <c r="J560" s="51" t="s">
        <v>67</v>
      </c>
      <c r="K560" s="51" t="s">
        <v>130</v>
      </c>
      <c r="L560" s="166" t="s">
        <v>2754</v>
      </c>
      <c r="M560" s="166">
        <v>2.31</v>
      </c>
      <c r="N560" s="167">
        <v>2.2999999999999998</v>
      </c>
      <c r="O560" s="30"/>
    </row>
    <row r="561" spans="2:15" ht="22.75" customHeight="1" x14ac:dyDescent="0.55000000000000004">
      <c r="B561" s="971">
        <f t="shared" ref="B561:B563" si="146">1+B562</f>
        <v>2628</v>
      </c>
      <c r="C561" s="972"/>
      <c r="D561" s="920" t="s">
        <v>2747</v>
      </c>
      <c r="E561" s="921"/>
      <c r="F561" s="974" t="s">
        <v>311</v>
      </c>
      <c r="G561" s="972"/>
      <c r="H561" s="1014">
        <v>44839</v>
      </c>
      <c r="I561" s="1015"/>
      <c r="J561" s="126" t="s">
        <v>67</v>
      </c>
      <c r="K561" s="126" t="s">
        <v>68</v>
      </c>
      <c r="L561" s="197" t="s">
        <v>2748</v>
      </c>
      <c r="M561" s="210">
        <v>10.8</v>
      </c>
      <c r="N561" s="211">
        <v>11</v>
      </c>
      <c r="O561" s="30"/>
    </row>
    <row r="562" spans="2:15" ht="22.75" customHeight="1" x14ac:dyDescent="0.55000000000000004">
      <c r="B562" s="977">
        <f t="shared" si="146"/>
        <v>2627</v>
      </c>
      <c r="C562" s="978"/>
      <c r="D562" s="942"/>
      <c r="E562" s="943"/>
      <c r="F562" s="981" t="s">
        <v>311</v>
      </c>
      <c r="G562" s="978"/>
      <c r="H562" s="1016">
        <v>44839</v>
      </c>
      <c r="I562" s="1017"/>
      <c r="J562" s="130" t="s">
        <v>67</v>
      </c>
      <c r="K562" s="130" t="s">
        <v>130</v>
      </c>
      <c r="L562" s="200" t="s">
        <v>2749</v>
      </c>
      <c r="M562" s="212">
        <v>14.5</v>
      </c>
      <c r="N562" s="213">
        <v>15</v>
      </c>
      <c r="O562" s="30"/>
    </row>
    <row r="563" spans="2:15" ht="22.75" customHeight="1" x14ac:dyDescent="0.55000000000000004">
      <c r="B563" s="982">
        <f t="shared" si="146"/>
        <v>2626</v>
      </c>
      <c r="C563" s="983"/>
      <c r="D563" s="922"/>
      <c r="E563" s="923"/>
      <c r="F563" s="968" t="s">
        <v>807</v>
      </c>
      <c r="G563" s="929"/>
      <c r="H563" s="1025">
        <v>44839</v>
      </c>
      <c r="I563" s="1026"/>
      <c r="J563" s="203" t="s">
        <v>67</v>
      </c>
      <c r="K563" s="51" t="s">
        <v>68</v>
      </c>
      <c r="L563" s="181" t="s">
        <v>2750</v>
      </c>
      <c r="M563" s="181" t="s">
        <v>2751</v>
      </c>
      <c r="N563" s="209" t="s">
        <v>2752</v>
      </c>
      <c r="O563" s="30"/>
    </row>
    <row r="564" spans="2:15" ht="22.75" customHeight="1" x14ac:dyDescent="0.55000000000000004">
      <c r="B564" s="994">
        <f>1+B565</f>
        <v>2625</v>
      </c>
      <c r="C564" s="937"/>
      <c r="D564" s="922" t="s">
        <v>2745</v>
      </c>
      <c r="E564" s="923"/>
      <c r="F564" s="922" t="s">
        <v>881</v>
      </c>
      <c r="G564" s="923"/>
      <c r="H564" s="1003">
        <v>44837</v>
      </c>
      <c r="I564" s="1004"/>
      <c r="J564" s="51" t="s">
        <v>67</v>
      </c>
      <c r="K564" s="51" t="s">
        <v>68</v>
      </c>
      <c r="L564" s="166" t="s">
        <v>2746</v>
      </c>
      <c r="M564" s="162">
        <v>1.26</v>
      </c>
      <c r="N564" s="161">
        <v>1.3</v>
      </c>
      <c r="O564" s="30"/>
    </row>
    <row r="565" spans="2:15" ht="22.75" customHeight="1" x14ac:dyDescent="0.55000000000000004">
      <c r="B565" s="918">
        <f t="shared" ref="B565:B566" si="147">1+B566</f>
        <v>2624</v>
      </c>
      <c r="C565" s="919"/>
      <c r="D565" s="920" t="s">
        <v>2741</v>
      </c>
      <c r="E565" s="921"/>
      <c r="F565" s="967" t="s">
        <v>577</v>
      </c>
      <c r="G565" s="919"/>
      <c r="H565" s="926">
        <v>44837</v>
      </c>
      <c r="I565" s="927"/>
      <c r="J565" s="31" t="s">
        <v>67</v>
      </c>
      <c r="K565" s="31" t="s">
        <v>68</v>
      </c>
      <c r="L565" s="158" t="s">
        <v>2743</v>
      </c>
      <c r="M565" s="158">
        <v>2.76</v>
      </c>
      <c r="N565" s="161">
        <v>2.8</v>
      </c>
      <c r="O565" s="30"/>
    </row>
    <row r="566" spans="2:15" ht="22.75" customHeight="1" x14ac:dyDescent="0.55000000000000004">
      <c r="B566" s="928">
        <f t="shared" si="147"/>
        <v>2623</v>
      </c>
      <c r="C566" s="929"/>
      <c r="D566" s="922"/>
      <c r="E566" s="923"/>
      <c r="F566" s="922" t="s">
        <v>287</v>
      </c>
      <c r="G566" s="923"/>
      <c r="H566" s="932">
        <v>44837</v>
      </c>
      <c r="I566" s="933"/>
      <c r="J566" s="51" t="s">
        <v>67</v>
      </c>
      <c r="K566" s="51" t="s">
        <v>130</v>
      </c>
      <c r="L566" s="166" t="s">
        <v>2744</v>
      </c>
      <c r="M566" s="166">
        <v>2.54</v>
      </c>
      <c r="N566" s="167">
        <v>2.5</v>
      </c>
      <c r="O566" s="30"/>
    </row>
    <row r="567" spans="2:15" ht="22.75" customHeight="1" x14ac:dyDescent="0.55000000000000004">
      <c r="B567" s="994">
        <f>1+B568</f>
        <v>2622</v>
      </c>
      <c r="C567" s="937"/>
      <c r="D567" s="922" t="s">
        <v>2739</v>
      </c>
      <c r="E567" s="923"/>
      <c r="F567" s="922" t="s">
        <v>266</v>
      </c>
      <c r="G567" s="923"/>
      <c r="H567" s="1003">
        <v>44834</v>
      </c>
      <c r="I567" s="1004"/>
      <c r="J567" s="51" t="s">
        <v>67</v>
      </c>
      <c r="K567" s="51" t="s">
        <v>130</v>
      </c>
      <c r="L567" s="166" t="s">
        <v>2740</v>
      </c>
      <c r="M567" s="162">
        <v>6.88</v>
      </c>
      <c r="N567" s="161">
        <v>6.9</v>
      </c>
      <c r="O567" s="30"/>
    </row>
    <row r="568" spans="2:15" ht="22.75" customHeight="1" x14ac:dyDescent="0.55000000000000004">
      <c r="B568" s="994">
        <f>1+B569</f>
        <v>2621</v>
      </c>
      <c r="C568" s="937"/>
      <c r="D568" s="922" t="s">
        <v>2736</v>
      </c>
      <c r="E568" s="923"/>
      <c r="F568" s="922" t="s">
        <v>510</v>
      </c>
      <c r="G568" s="923"/>
      <c r="H568" s="1003">
        <v>44832</v>
      </c>
      <c r="I568" s="1004"/>
      <c r="J568" s="51" t="s">
        <v>67</v>
      </c>
      <c r="K568" s="51" t="s">
        <v>68</v>
      </c>
      <c r="L568" s="166" t="s">
        <v>2738</v>
      </c>
      <c r="M568" s="162">
        <v>1.1399999999999999</v>
      </c>
      <c r="N568" s="161">
        <v>1.1000000000000001</v>
      </c>
      <c r="O568" s="30"/>
    </row>
    <row r="569" spans="2:15" ht="22.75" customHeight="1" x14ac:dyDescent="0.55000000000000004">
      <c r="B569" s="918">
        <f t="shared" ref="B569:B570" si="148">1+B570</f>
        <v>2620</v>
      </c>
      <c r="C569" s="919"/>
      <c r="D569" s="920" t="s">
        <v>2735</v>
      </c>
      <c r="E569" s="921"/>
      <c r="F569" s="967" t="s">
        <v>804</v>
      </c>
      <c r="G569" s="919"/>
      <c r="H569" s="926">
        <v>44830</v>
      </c>
      <c r="I569" s="927"/>
      <c r="J569" s="31" t="s">
        <v>67</v>
      </c>
      <c r="K569" s="31" t="s">
        <v>130</v>
      </c>
      <c r="L569" s="158" t="s">
        <v>967</v>
      </c>
      <c r="M569" s="158">
        <v>1.36</v>
      </c>
      <c r="N569" s="161">
        <v>1.4</v>
      </c>
      <c r="O569" s="30"/>
    </row>
    <row r="570" spans="2:15" ht="22.75" customHeight="1" x14ac:dyDescent="0.55000000000000004">
      <c r="B570" s="928">
        <f t="shared" si="148"/>
        <v>2619</v>
      </c>
      <c r="C570" s="929"/>
      <c r="D570" s="922"/>
      <c r="E570" s="923"/>
      <c r="F570" s="922" t="s">
        <v>150</v>
      </c>
      <c r="G570" s="923"/>
      <c r="H570" s="932">
        <v>44830</v>
      </c>
      <c r="I570" s="933"/>
      <c r="J570" s="51" t="s">
        <v>67</v>
      </c>
      <c r="K570" s="51" t="s">
        <v>68</v>
      </c>
      <c r="L570" s="166" t="s">
        <v>2725</v>
      </c>
      <c r="M570" s="166">
        <v>3.18</v>
      </c>
      <c r="N570" s="167">
        <v>3.2</v>
      </c>
      <c r="O570" s="30"/>
    </row>
    <row r="571" spans="2:15" ht="22.75" customHeight="1" x14ac:dyDescent="0.55000000000000004">
      <c r="B571" s="994">
        <f>1+B572</f>
        <v>2618</v>
      </c>
      <c r="C571" s="937"/>
      <c r="D571" s="922" t="s">
        <v>2733</v>
      </c>
      <c r="E571" s="923"/>
      <c r="F571" s="922" t="s">
        <v>360</v>
      </c>
      <c r="G571" s="923"/>
      <c r="H571" s="1003">
        <v>44825</v>
      </c>
      <c r="I571" s="1004"/>
      <c r="J571" s="51" t="s">
        <v>67</v>
      </c>
      <c r="K571" s="51" t="s">
        <v>68</v>
      </c>
      <c r="L571" s="166" t="s">
        <v>2734</v>
      </c>
      <c r="M571" s="214">
        <v>18.8</v>
      </c>
      <c r="N571" s="215">
        <v>19</v>
      </c>
      <c r="O571" s="30"/>
    </row>
    <row r="572" spans="2:15" ht="22.75" customHeight="1" x14ac:dyDescent="0.55000000000000004">
      <c r="B572" s="994">
        <f t="shared" ref="B572:B577" si="149">1+B573</f>
        <v>2617</v>
      </c>
      <c r="C572" s="937"/>
      <c r="D572" s="922" t="s">
        <v>2731</v>
      </c>
      <c r="E572" s="923"/>
      <c r="F572" s="922" t="s">
        <v>70</v>
      </c>
      <c r="G572" s="923"/>
      <c r="H572" s="1003">
        <v>44812</v>
      </c>
      <c r="I572" s="1004"/>
      <c r="J572" s="51" t="s">
        <v>67</v>
      </c>
      <c r="K572" s="51" t="s">
        <v>68</v>
      </c>
      <c r="L572" s="166" t="s">
        <v>2732</v>
      </c>
      <c r="M572" s="162">
        <v>2.33</v>
      </c>
      <c r="N572" s="216">
        <v>2.2999999999999998</v>
      </c>
      <c r="O572" s="30"/>
    </row>
    <row r="573" spans="2:15" ht="22.75" customHeight="1" x14ac:dyDescent="0.55000000000000004">
      <c r="B573" s="994">
        <f t="shared" si="149"/>
        <v>2616</v>
      </c>
      <c r="C573" s="937"/>
      <c r="D573" s="922" t="s">
        <v>2721</v>
      </c>
      <c r="E573" s="923"/>
      <c r="F573" s="922" t="s">
        <v>150</v>
      </c>
      <c r="G573" s="923"/>
      <c r="H573" s="1003">
        <v>44790</v>
      </c>
      <c r="I573" s="1004"/>
      <c r="J573" s="51" t="s">
        <v>67</v>
      </c>
      <c r="K573" s="51" t="s">
        <v>68</v>
      </c>
      <c r="L573" s="166" t="s">
        <v>921</v>
      </c>
      <c r="M573" s="162">
        <v>1.35</v>
      </c>
      <c r="N573" s="216">
        <v>1.4</v>
      </c>
      <c r="O573" s="30"/>
    </row>
    <row r="574" spans="2:15" ht="22.75" customHeight="1" x14ac:dyDescent="0.55000000000000004">
      <c r="B574" s="994">
        <f t="shared" si="149"/>
        <v>2615</v>
      </c>
      <c r="C574" s="937"/>
      <c r="D574" s="922" t="s">
        <v>2722</v>
      </c>
      <c r="E574" s="923"/>
      <c r="F574" s="922" t="s">
        <v>70</v>
      </c>
      <c r="G574" s="923"/>
      <c r="H574" s="1003">
        <v>44775</v>
      </c>
      <c r="I574" s="1004"/>
      <c r="J574" s="51" t="s">
        <v>67</v>
      </c>
      <c r="K574" s="51" t="s">
        <v>68</v>
      </c>
      <c r="L574" s="166" t="s">
        <v>2723</v>
      </c>
      <c r="M574" s="162">
        <v>2.0099999999999998</v>
      </c>
      <c r="N574" s="216">
        <v>2</v>
      </c>
      <c r="O574" s="30"/>
    </row>
    <row r="575" spans="2:15" ht="22.75" customHeight="1" x14ac:dyDescent="0.55000000000000004">
      <c r="B575" s="918">
        <f t="shared" si="149"/>
        <v>2614</v>
      </c>
      <c r="C575" s="919"/>
      <c r="D575" s="920" t="s">
        <v>2724</v>
      </c>
      <c r="E575" s="921"/>
      <c r="F575" s="967" t="s">
        <v>66</v>
      </c>
      <c r="G575" s="919"/>
      <c r="H575" s="926">
        <v>44749</v>
      </c>
      <c r="I575" s="927"/>
      <c r="J575" s="31" t="s">
        <v>67</v>
      </c>
      <c r="K575" s="31" t="s">
        <v>68</v>
      </c>
      <c r="L575" s="158" t="s">
        <v>2725</v>
      </c>
      <c r="M575" s="158">
        <v>3.32</v>
      </c>
      <c r="N575" s="161">
        <v>3.3</v>
      </c>
      <c r="O575" s="30"/>
    </row>
    <row r="576" spans="2:15" ht="22.75" customHeight="1" x14ac:dyDescent="0.55000000000000004">
      <c r="B576" s="928">
        <f t="shared" si="149"/>
        <v>2613</v>
      </c>
      <c r="C576" s="929"/>
      <c r="D576" s="942"/>
      <c r="E576" s="943"/>
      <c r="F576" s="942" t="s">
        <v>70</v>
      </c>
      <c r="G576" s="943"/>
      <c r="H576" s="1093">
        <v>44749</v>
      </c>
      <c r="I576" s="1094"/>
      <c r="J576" s="37" t="s">
        <v>67</v>
      </c>
      <c r="K576" s="37" t="s">
        <v>68</v>
      </c>
      <c r="L576" s="217" t="s">
        <v>56</v>
      </c>
      <c r="M576" s="217">
        <v>2</v>
      </c>
      <c r="N576" s="218">
        <v>2</v>
      </c>
      <c r="O576" s="30"/>
    </row>
    <row r="577" spans="2:15" ht="22.75" customHeight="1" x14ac:dyDescent="0.55000000000000004">
      <c r="B577" s="994">
        <f t="shared" si="149"/>
        <v>2612</v>
      </c>
      <c r="C577" s="937"/>
      <c r="D577" s="936" t="s">
        <v>2726</v>
      </c>
      <c r="E577" s="937"/>
      <c r="F577" s="936" t="s">
        <v>63</v>
      </c>
      <c r="G577" s="937"/>
      <c r="H577" s="997">
        <v>44734</v>
      </c>
      <c r="I577" s="998"/>
      <c r="J577" s="55" t="s">
        <v>55</v>
      </c>
      <c r="K577" s="55"/>
      <c r="L577" s="162" t="s">
        <v>814</v>
      </c>
      <c r="M577" s="162">
        <v>5.66</v>
      </c>
      <c r="N577" s="216">
        <v>5.7</v>
      </c>
      <c r="O577" s="30"/>
    </row>
    <row r="578" spans="2:15" ht="22.75" customHeight="1" x14ac:dyDescent="0.55000000000000004">
      <c r="B578" s="994">
        <f>1+B579</f>
        <v>2611</v>
      </c>
      <c r="C578" s="937"/>
      <c r="D578" s="936" t="s">
        <v>53</v>
      </c>
      <c r="E578" s="937"/>
      <c r="F578" s="936" t="s">
        <v>54</v>
      </c>
      <c r="G578" s="937"/>
      <c r="H578" s="997">
        <v>44732</v>
      </c>
      <c r="I578" s="998"/>
      <c r="J578" s="55" t="s">
        <v>55</v>
      </c>
      <c r="K578" s="55"/>
      <c r="L578" s="219" t="s">
        <v>56</v>
      </c>
      <c r="M578" s="219" t="s">
        <v>57</v>
      </c>
      <c r="N578" s="220" t="s">
        <v>58</v>
      </c>
      <c r="O578" s="30"/>
    </row>
    <row r="579" spans="2:15" ht="22.75" customHeight="1" x14ac:dyDescent="0.55000000000000004">
      <c r="B579" s="918">
        <f t="shared" ref="B579:B601" si="150">1+B580</f>
        <v>2610</v>
      </c>
      <c r="C579" s="919"/>
      <c r="D579" s="920" t="s">
        <v>59</v>
      </c>
      <c r="E579" s="921"/>
      <c r="F579" s="967" t="s">
        <v>60</v>
      </c>
      <c r="G579" s="919"/>
      <c r="H579" s="926">
        <v>44725</v>
      </c>
      <c r="I579" s="927"/>
      <c r="J579" s="31" t="s">
        <v>61</v>
      </c>
      <c r="K579" s="31"/>
      <c r="L579" s="62" t="s">
        <v>62</v>
      </c>
      <c r="M579" s="62">
        <v>1.8</v>
      </c>
      <c r="N579" s="63">
        <v>1.8</v>
      </c>
      <c r="O579" s="30"/>
    </row>
    <row r="580" spans="2:15" ht="22.75" customHeight="1" x14ac:dyDescent="0.55000000000000004">
      <c r="B580" s="928">
        <f t="shared" si="150"/>
        <v>2609</v>
      </c>
      <c r="C580" s="929"/>
      <c r="D580" s="942"/>
      <c r="E580" s="943"/>
      <c r="F580" s="942" t="s">
        <v>63</v>
      </c>
      <c r="G580" s="943"/>
      <c r="H580" s="1093">
        <v>44725</v>
      </c>
      <c r="I580" s="1094"/>
      <c r="J580" s="37" t="s">
        <v>61</v>
      </c>
      <c r="K580" s="37"/>
      <c r="L580" s="221" t="s">
        <v>64</v>
      </c>
      <c r="M580" s="221">
        <v>2.02</v>
      </c>
      <c r="N580" s="222">
        <v>2</v>
      </c>
      <c r="O580" s="30"/>
    </row>
    <row r="581" spans="2:15" ht="22.75" customHeight="1" x14ac:dyDescent="0.55000000000000004">
      <c r="B581" s="918">
        <f t="shared" si="150"/>
        <v>2608</v>
      </c>
      <c r="C581" s="919"/>
      <c r="D581" s="920" t="s">
        <v>65</v>
      </c>
      <c r="E581" s="921"/>
      <c r="F581" s="967" t="s">
        <v>66</v>
      </c>
      <c r="G581" s="919"/>
      <c r="H581" s="926">
        <v>44720</v>
      </c>
      <c r="I581" s="927"/>
      <c r="J581" s="31" t="s">
        <v>67</v>
      </c>
      <c r="K581" s="31" t="s">
        <v>68</v>
      </c>
      <c r="L581" s="62" t="s">
        <v>69</v>
      </c>
      <c r="M581" s="62">
        <v>1.9</v>
      </c>
      <c r="N581" s="63">
        <v>1.9</v>
      </c>
      <c r="O581" s="30"/>
    </row>
    <row r="582" spans="2:15" ht="22.75" customHeight="1" x14ac:dyDescent="0.55000000000000004">
      <c r="B582" s="928">
        <f t="shared" si="150"/>
        <v>2607</v>
      </c>
      <c r="C582" s="929"/>
      <c r="D582" s="942"/>
      <c r="E582" s="943"/>
      <c r="F582" s="942" t="s">
        <v>70</v>
      </c>
      <c r="G582" s="943"/>
      <c r="H582" s="1093">
        <v>44720</v>
      </c>
      <c r="I582" s="1094"/>
      <c r="J582" s="37" t="s">
        <v>67</v>
      </c>
      <c r="K582" s="37" t="s">
        <v>68</v>
      </c>
      <c r="L582" s="221" t="s">
        <v>71</v>
      </c>
      <c r="M582" s="221">
        <v>1.5</v>
      </c>
      <c r="N582" s="222">
        <v>1.5</v>
      </c>
      <c r="O582" s="30"/>
    </row>
    <row r="583" spans="2:15" ht="22.75" customHeight="1" x14ac:dyDescent="0.55000000000000004">
      <c r="B583" s="918">
        <f t="shared" si="150"/>
        <v>2606</v>
      </c>
      <c r="C583" s="919"/>
      <c r="D583" s="920" t="s">
        <v>72</v>
      </c>
      <c r="E583" s="921"/>
      <c r="F583" s="967" t="s">
        <v>60</v>
      </c>
      <c r="G583" s="919"/>
      <c r="H583" s="926">
        <v>44718</v>
      </c>
      <c r="I583" s="927"/>
      <c r="J583" s="31" t="s">
        <v>61</v>
      </c>
      <c r="K583" s="31"/>
      <c r="L583" s="62" t="s">
        <v>73</v>
      </c>
      <c r="M583" s="62">
        <v>1.7</v>
      </c>
      <c r="N583" s="63">
        <v>1.7</v>
      </c>
      <c r="O583" s="30"/>
    </row>
    <row r="584" spans="2:15" ht="22.75" customHeight="1" x14ac:dyDescent="0.55000000000000004">
      <c r="B584" s="928">
        <f t="shared" si="150"/>
        <v>2605</v>
      </c>
      <c r="C584" s="929"/>
      <c r="D584" s="942"/>
      <c r="E584" s="943"/>
      <c r="F584" s="942" t="s">
        <v>63</v>
      </c>
      <c r="G584" s="943"/>
      <c r="H584" s="1093">
        <v>44718</v>
      </c>
      <c r="I584" s="1094"/>
      <c r="J584" s="37" t="s">
        <v>61</v>
      </c>
      <c r="K584" s="37"/>
      <c r="L584" s="221" t="s">
        <v>74</v>
      </c>
      <c r="M584" s="221">
        <v>3.4</v>
      </c>
      <c r="N584" s="222">
        <v>3.4</v>
      </c>
      <c r="O584" s="30"/>
    </row>
    <row r="585" spans="2:15" ht="22.75" customHeight="1" x14ac:dyDescent="0.55000000000000004">
      <c r="B585" s="918">
        <f t="shared" si="150"/>
        <v>2604</v>
      </c>
      <c r="C585" s="919"/>
      <c r="D585" s="920" t="s">
        <v>75</v>
      </c>
      <c r="E585" s="921"/>
      <c r="F585" s="967" t="s">
        <v>60</v>
      </c>
      <c r="G585" s="919"/>
      <c r="H585" s="926">
        <v>44711</v>
      </c>
      <c r="I585" s="927"/>
      <c r="J585" s="31" t="s">
        <v>61</v>
      </c>
      <c r="K585" s="31"/>
      <c r="L585" s="62" t="s">
        <v>76</v>
      </c>
      <c r="M585" s="62">
        <v>1.33</v>
      </c>
      <c r="N585" s="63">
        <v>1.3</v>
      </c>
      <c r="O585" s="30"/>
    </row>
    <row r="586" spans="2:15" ht="22.75" customHeight="1" x14ac:dyDescent="0.55000000000000004">
      <c r="B586" s="928">
        <f t="shared" si="150"/>
        <v>2603</v>
      </c>
      <c r="C586" s="929"/>
      <c r="D586" s="942"/>
      <c r="E586" s="943"/>
      <c r="F586" s="942" t="s">
        <v>63</v>
      </c>
      <c r="G586" s="943"/>
      <c r="H586" s="1093">
        <v>44711</v>
      </c>
      <c r="I586" s="1094"/>
      <c r="J586" s="37" t="s">
        <v>61</v>
      </c>
      <c r="K586" s="37"/>
      <c r="L586" s="221" t="s">
        <v>77</v>
      </c>
      <c r="M586" s="221">
        <v>3.44</v>
      </c>
      <c r="N586" s="222">
        <v>3.4</v>
      </c>
      <c r="O586" s="30"/>
    </row>
    <row r="587" spans="2:15" ht="22.75" customHeight="1" x14ac:dyDescent="0.55000000000000004">
      <c r="B587" s="994">
        <f t="shared" si="150"/>
        <v>2602</v>
      </c>
      <c r="C587" s="937"/>
      <c r="D587" s="936" t="s">
        <v>78</v>
      </c>
      <c r="E587" s="937"/>
      <c r="F587" s="936" t="s">
        <v>54</v>
      </c>
      <c r="G587" s="937"/>
      <c r="H587" s="997">
        <v>44707</v>
      </c>
      <c r="I587" s="998"/>
      <c r="J587" s="55" t="s">
        <v>55</v>
      </c>
      <c r="K587" s="55"/>
      <c r="L587" s="219" t="s">
        <v>79</v>
      </c>
      <c r="M587" s="219" t="s">
        <v>56</v>
      </c>
      <c r="N587" s="220" t="s">
        <v>80</v>
      </c>
      <c r="O587" s="30"/>
    </row>
    <row r="588" spans="2:15" ht="22.75" customHeight="1" x14ac:dyDescent="0.55000000000000004">
      <c r="B588" s="994">
        <f t="shared" si="150"/>
        <v>2601</v>
      </c>
      <c r="C588" s="937"/>
      <c r="D588" s="922" t="s">
        <v>81</v>
      </c>
      <c r="E588" s="923"/>
      <c r="F588" s="922" t="s">
        <v>70</v>
      </c>
      <c r="G588" s="923"/>
      <c r="H588" s="1003">
        <v>44699</v>
      </c>
      <c r="I588" s="1004"/>
      <c r="J588" s="51" t="s">
        <v>67</v>
      </c>
      <c r="K588" s="51" t="s">
        <v>68</v>
      </c>
      <c r="L588" s="181" t="s">
        <v>82</v>
      </c>
      <c r="M588" s="219">
        <v>1.3</v>
      </c>
      <c r="N588" s="220">
        <v>1.3</v>
      </c>
      <c r="O588" s="30"/>
    </row>
    <row r="589" spans="2:15" ht="22.75" customHeight="1" x14ac:dyDescent="0.55000000000000004">
      <c r="B589" s="994">
        <f t="shared" si="150"/>
        <v>2600</v>
      </c>
      <c r="C589" s="937"/>
      <c r="D589" s="922" t="s">
        <v>83</v>
      </c>
      <c r="E589" s="923"/>
      <c r="F589" s="922" t="s">
        <v>54</v>
      </c>
      <c r="G589" s="923"/>
      <c r="H589" s="1003">
        <v>44698</v>
      </c>
      <c r="I589" s="1004"/>
      <c r="J589" s="51" t="s">
        <v>55</v>
      </c>
      <c r="K589" s="51"/>
      <c r="L589" s="181" t="s">
        <v>84</v>
      </c>
      <c r="M589" s="219" t="s">
        <v>85</v>
      </c>
      <c r="N589" s="220" t="s">
        <v>86</v>
      </c>
      <c r="O589" s="30"/>
    </row>
    <row r="590" spans="2:15" ht="22.75" customHeight="1" x14ac:dyDescent="0.55000000000000004">
      <c r="B590" s="994">
        <f t="shared" si="150"/>
        <v>2599</v>
      </c>
      <c r="C590" s="937"/>
      <c r="D590" s="922" t="s">
        <v>87</v>
      </c>
      <c r="E590" s="923"/>
      <c r="F590" s="922" t="s">
        <v>88</v>
      </c>
      <c r="G590" s="923"/>
      <c r="H590" s="1003">
        <v>44692</v>
      </c>
      <c r="I590" s="1004"/>
      <c r="J590" s="51" t="s">
        <v>55</v>
      </c>
      <c r="K590" s="51"/>
      <c r="L590" s="181" t="s">
        <v>89</v>
      </c>
      <c r="M590" s="219">
        <v>4.17</v>
      </c>
      <c r="N590" s="220">
        <v>4.2</v>
      </c>
      <c r="O590" s="30"/>
    </row>
    <row r="591" spans="2:15" ht="22.75" customHeight="1" x14ac:dyDescent="0.55000000000000004">
      <c r="B591" s="918">
        <f t="shared" si="150"/>
        <v>2598</v>
      </c>
      <c r="C591" s="919"/>
      <c r="D591" s="920" t="s">
        <v>90</v>
      </c>
      <c r="E591" s="921"/>
      <c r="F591" s="944" t="s">
        <v>91</v>
      </c>
      <c r="G591" s="945"/>
      <c r="H591" s="946">
        <v>44690</v>
      </c>
      <c r="I591" s="947"/>
      <c r="J591" s="31" t="s">
        <v>67</v>
      </c>
      <c r="K591" s="102" t="s">
        <v>68</v>
      </c>
      <c r="L591" s="223" t="s">
        <v>92</v>
      </c>
      <c r="M591" s="223">
        <v>1.37</v>
      </c>
      <c r="N591" s="224">
        <v>1.4</v>
      </c>
      <c r="O591" s="30"/>
    </row>
    <row r="592" spans="2:15" ht="22.75" customHeight="1" x14ac:dyDescent="0.55000000000000004">
      <c r="B592" s="948">
        <f t="shared" si="150"/>
        <v>2597</v>
      </c>
      <c r="C592" s="949"/>
      <c r="D592" s="942"/>
      <c r="E592" s="943"/>
      <c r="F592" s="950" t="s">
        <v>54</v>
      </c>
      <c r="G592" s="951"/>
      <c r="H592" s="952">
        <v>44690</v>
      </c>
      <c r="I592" s="953"/>
      <c r="J592" s="76" t="s">
        <v>55</v>
      </c>
      <c r="K592" s="76"/>
      <c r="L592" s="225" t="s">
        <v>93</v>
      </c>
      <c r="M592" s="226">
        <v>2.2000000000000002</v>
      </c>
      <c r="N592" s="224">
        <v>2.2000000000000002</v>
      </c>
      <c r="O592" s="30"/>
    </row>
    <row r="593" spans="2:15" ht="22.75" customHeight="1" x14ac:dyDescent="0.55000000000000004">
      <c r="B593" s="948">
        <f t="shared" si="150"/>
        <v>2596</v>
      </c>
      <c r="C593" s="949"/>
      <c r="D593" s="942"/>
      <c r="E593" s="943"/>
      <c r="F593" s="950" t="s">
        <v>94</v>
      </c>
      <c r="G593" s="951"/>
      <c r="H593" s="952">
        <v>44690</v>
      </c>
      <c r="I593" s="953"/>
      <c r="J593" s="76" t="s">
        <v>55</v>
      </c>
      <c r="K593" s="76"/>
      <c r="L593" s="225" t="s">
        <v>95</v>
      </c>
      <c r="M593" s="225" t="s">
        <v>57</v>
      </c>
      <c r="N593" s="227" t="s">
        <v>80</v>
      </c>
      <c r="O593" s="30"/>
    </row>
    <row r="594" spans="2:15" ht="22.75" customHeight="1" x14ac:dyDescent="0.55000000000000004">
      <c r="B594" s="948">
        <f t="shared" si="150"/>
        <v>2595</v>
      </c>
      <c r="C594" s="949"/>
      <c r="D594" s="942"/>
      <c r="E594" s="943"/>
      <c r="F594" s="950" t="s">
        <v>96</v>
      </c>
      <c r="G594" s="951"/>
      <c r="H594" s="952">
        <v>44690</v>
      </c>
      <c r="I594" s="953"/>
      <c r="J594" s="76" t="s">
        <v>55</v>
      </c>
      <c r="K594" s="76"/>
      <c r="L594" s="225" t="s">
        <v>97</v>
      </c>
      <c r="M594" s="225">
        <v>5.32</v>
      </c>
      <c r="N594" s="228">
        <v>5.3</v>
      </c>
      <c r="O594" s="30"/>
    </row>
    <row r="595" spans="2:15" ht="22.75" customHeight="1" x14ac:dyDescent="0.55000000000000004">
      <c r="B595" s="928">
        <f t="shared" si="150"/>
        <v>2594</v>
      </c>
      <c r="C595" s="929"/>
      <c r="D595" s="922"/>
      <c r="E595" s="923"/>
      <c r="F595" s="1005" t="s">
        <v>98</v>
      </c>
      <c r="G595" s="1006"/>
      <c r="H595" s="1003">
        <v>44690</v>
      </c>
      <c r="I595" s="1004"/>
      <c r="J595" s="51" t="s">
        <v>61</v>
      </c>
      <c r="K595" s="51"/>
      <c r="L595" s="229" t="s">
        <v>99</v>
      </c>
      <c r="M595" s="229" t="s">
        <v>100</v>
      </c>
      <c r="N595" s="230" t="s">
        <v>101</v>
      </c>
      <c r="O595" s="30"/>
    </row>
    <row r="596" spans="2:15" ht="22.75" customHeight="1" x14ac:dyDescent="0.55000000000000004">
      <c r="B596" s="918">
        <f t="shared" si="150"/>
        <v>2593</v>
      </c>
      <c r="C596" s="919"/>
      <c r="D596" s="973" t="s">
        <v>102</v>
      </c>
      <c r="E596" s="943"/>
      <c r="F596" s="967" t="s">
        <v>96</v>
      </c>
      <c r="G596" s="919"/>
      <c r="H596" s="926">
        <v>44677</v>
      </c>
      <c r="I596" s="927"/>
      <c r="J596" s="31" t="s">
        <v>61</v>
      </c>
      <c r="K596" s="31"/>
      <c r="L596" s="174" t="s">
        <v>103</v>
      </c>
      <c r="M596" s="175">
        <v>9.11</v>
      </c>
      <c r="N596" s="176">
        <v>9.1</v>
      </c>
      <c r="O596" s="30"/>
    </row>
    <row r="597" spans="2:15" ht="22.75" customHeight="1" x14ac:dyDescent="0.55000000000000004">
      <c r="B597" s="948">
        <f t="shared" si="150"/>
        <v>2592</v>
      </c>
      <c r="C597" s="949"/>
      <c r="D597" s="973"/>
      <c r="E597" s="943"/>
      <c r="F597" s="965" t="s">
        <v>104</v>
      </c>
      <c r="G597" s="949"/>
      <c r="H597" s="1007">
        <v>44678</v>
      </c>
      <c r="I597" s="1008"/>
      <c r="J597" s="76" t="s">
        <v>61</v>
      </c>
      <c r="K597" s="76"/>
      <c r="L597" s="177" t="s">
        <v>105</v>
      </c>
      <c r="M597" s="65">
        <v>5.48</v>
      </c>
      <c r="N597" s="66">
        <v>5.5</v>
      </c>
      <c r="O597" s="30"/>
    </row>
    <row r="598" spans="2:15" ht="22.75" customHeight="1" x14ac:dyDescent="0.55000000000000004">
      <c r="B598" s="948">
        <f t="shared" si="150"/>
        <v>2591</v>
      </c>
      <c r="C598" s="949"/>
      <c r="D598" s="973"/>
      <c r="E598" s="943"/>
      <c r="F598" s="965" t="s">
        <v>106</v>
      </c>
      <c r="G598" s="949"/>
      <c r="H598" s="1007">
        <v>44678</v>
      </c>
      <c r="I598" s="1008"/>
      <c r="J598" s="76" t="s">
        <v>61</v>
      </c>
      <c r="K598" s="76"/>
      <c r="L598" s="177" t="s">
        <v>107</v>
      </c>
      <c r="M598" s="71">
        <v>15.3</v>
      </c>
      <c r="N598" s="178">
        <v>15</v>
      </c>
      <c r="O598" s="30"/>
    </row>
    <row r="599" spans="2:15" ht="22.75" customHeight="1" x14ac:dyDescent="0.55000000000000004">
      <c r="B599" s="948">
        <f t="shared" si="150"/>
        <v>2590</v>
      </c>
      <c r="C599" s="949"/>
      <c r="D599" s="973"/>
      <c r="E599" s="943"/>
      <c r="F599" s="965" t="s">
        <v>106</v>
      </c>
      <c r="G599" s="949"/>
      <c r="H599" s="1007">
        <v>44676</v>
      </c>
      <c r="I599" s="1008"/>
      <c r="J599" s="76" t="s">
        <v>61</v>
      </c>
      <c r="K599" s="76"/>
      <c r="L599" s="177" t="s">
        <v>107</v>
      </c>
      <c r="M599" s="179">
        <v>4.46</v>
      </c>
      <c r="N599" s="178">
        <v>4.5</v>
      </c>
      <c r="O599" s="30"/>
    </row>
    <row r="600" spans="2:15" ht="22.75" customHeight="1" x14ac:dyDescent="0.55000000000000004">
      <c r="B600" s="948">
        <f t="shared" si="150"/>
        <v>2589</v>
      </c>
      <c r="C600" s="949"/>
      <c r="D600" s="973"/>
      <c r="E600" s="943"/>
      <c r="F600" s="950" t="s">
        <v>63</v>
      </c>
      <c r="G600" s="951"/>
      <c r="H600" s="1007">
        <v>44678</v>
      </c>
      <c r="I600" s="1008"/>
      <c r="J600" s="76" t="s">
        <v>61</v>
      </c>
      <c r="K600" s="76"/>
      <c r="L600" s="177" t="s">
        <v>108</v>
      </c>
      <c r="M600" s="65" t="s">
        <v>109</v>
      </c>
      <c r="N600" s="66" t="s">
        <v>80</v>
      </c>
      <c r="O600" s="30"/>
    </row>
    <row r="601" spans="2:15" ht="22.75" customHeight="1" x14ac:dyDescent="0.55000000000000004">
      <c r="B601" s="928">
        <f t="shared" si="150"/>
        <v>2588</v>
      </c>
      <c r="C601" s="929"/>
      <c r="D601" s="1002"/>
      <c r="E601" s="923"/>
      <c r="F601" s="968" t="s">
        <v>110</v>
      </c>
      <c r="G601" s="929"/>
      <c r="H601" s="1009">
        <v>44678</v>
      </c>
      <c r="I601" s="1010"/>
      <c r="J601" s="43" t="s">
        <v>61</v>
      </c>
      <c r="K601" s="43"/>
      <c r="L601" s="180" t="s">
        <v>111</v>
      </c>
      <c r="M601" s="181">
        <v>1.52</v>
      </c>
      <c r="N601" s="182">
        <v>1.5</v>
      </c>
      <c r="O601" s="30"/>
    </row>
    <row r="602" spans="2:15" ht="22.75" customHeight="1" x14ac:dyDescent="0.55000000000000004">
      <c r="B602" s="918">
        <f>1+B603</f>
        <v>2587</v>
      </c>
      <c r="C602" s="919"/>
      <c r="D602" s="920" t="s">
        <v>112</v>
      </c>
      <c r="E602" s="921"/>
      <c r="F602" s="944" t="s">
        <v>113</v>
      </c>
      <c r="G602" s="945"/>
      <c r="H602" s="946">
        <v>44677</v>
      </c>
      <c r="I602" s="947"/>
      <c r="J602" s="31" t="s">
        <v>55</v>
      </c>
      <c r="K602" s="102"/>
      <c r="L602" s="223" t="s">
        <v>114</v>
      </c>
      <c r="M602" s="223">
        <v>1.84</v>
      </c>
      <c r="N602" s="224">
        <v>1.8</v>
      </c>
      <c r="O602" s="30"/>
    </row>
    <row r="603" spans="2:15" ht="22.75" customHeight="1" x14ac:dyDescent="0.55000000000000004">
      <c r="B603" s="948">
        <f>1+B604</f>
        <v>2586</v>
      </c>
      <c r="C603" s="949"/>
      <c r="D603" s="942"/>
      <c r="E603" s="943"/>
      <c r="F603" s="950" t="s">
        <v>94</v>
      </c>
      <c r="G603" s="951"/>
      <c r="H603" s="952">
        <v>44677</v>
      </c>
      <c r="I603" s="953"/>
      <c r="J603" s="76" t="s">
        <v>55</v>
      </c>
      <c r="K603" s="76"/>
      <c r="L603" s="225" t="s">
        <v>115</v>
      </c>
      <c r="M603" s="226">
        <v>7.21</v>
      </c>
      <c r="N603" s="231">
        <v>7.2</v>
      </c>
      <c r="O603" s="30"/>
    </row>
    <row r="604" spans="2:15" ht="22.75" customHeight="1" x14ac:dyDescent="0.55000000000000004">
      <c r="B604" s="948">
        <f>1+B605</f>
        <v>2585</v>
      </c>
      <c r="C604" s="949"/>
      <c r="D604" s="942"/>
      <c r="E604" s="943"/>
      <c r="F604" s="950" t="s">
        <v>63</v>
      </c>
      <c r="G604" s="951"/>
      <c r="H604" s="952">
        <v>44677</v>
      </c>
      <c r="I604" s="953"/>
      <c r="J604" s="76" t="s">
        <v>55</v>
      </c>
      <c r="K604" s="76"/>
      <c r="L604" s="225" t="s">
        <v>116</v>
      </c>
      <c r="M604" s="225">
        <v>1.99</v>
      </c>
      <c r="N604" s="227">
        <v>2</v>
      </c>
      <c r="O604" s="30"/>
    </row>
    <row r="605" spans="2:15" ht="22.75" customHeight="1" x14ac:dyDescent="0.55000000000000004">
      <c r="B605" s="948">
        <f>1+B606</f>
        <v>2584</v>
      </c>
      <c r="C605" s="949"/>
      <c r="D605" s="942"/>
      <c r="E605" s="943"/>
      <c r="F605" s="950" t="s">
        <v>98</v>
      </c>
      <c r="G605" s="951"/>
      <c r="H605" s="952">
        <v>44677</v>
      </c>
      <c r="I605" s="953"/>
      <c r="J605" s="76" t="s">
        <v>55</v>
      </c>
      <c r="K605" s="76"/>
      <c r="L605" s="225" t="s">
        <v>108</v>
      </c>
      <c r="M605" s="225">
        <v>1.45</v>
      </c>
      <c r="N605" s="228">
        <v>1.5</v>
      </c>
      <c r="O605" s="30"/>
    </row>
    <row r="606" spans="2:15" ht="22.75" customHeight="1" x14ac:dyDescent="0.55000000000000004">
      <c r="B606" s="928">
        <f>1+B607</f>
        <v>2583</v>
      </c>
      <c r="C606" s="929"/>
      <c r="D606" s="922"/>
      <c r="E606" s="923"/>
      <c r="F606" s="1005" t="s">
        <v>98</v>
      </c>
      <c r="G606" s="1006"/>
      <c r="H606" s="1003">
        <v>44677</v>
      </c>
      <c r="I606" s="1004"/>
      <c r="J606" s="51" t="s">
        <v>61</v>
      </c>
      <c r="K606" s="51"/>
      <c r="L606" s="229" t="s">
        <v>79</v>
      </c>
      <c r="M606" s="229">
        <v>1.82</v>
      </c>
      <c r="N606" s="230">
        <v>1.8</v>
      </c>
      <c r="O606" s="30"/>
    </row>
    <row r="607" spans="2:15" ht="22.75" customHeight="1" x14ac:dyDescent="0.55000000000000004">
      <c r="B607" s="918">
        <f t="shared" ref="B607:B658" si="151">1+B608</f>
        <v>2582</v>
      </c>
      <c r="C607" s="919"/>
      <c r="D607" s="920" t="s">
        <v>117</v>
      </c>
      <c r="E607" s="921"/>
      <c r="F607" s="944" t="s">
        <v>118</v>
      </c>
      <c r="G607" s="945"/>
      <c r="H607" s="946">
        <v>44676</v>
      </c>
      <c r="I607" s="947"/>
      <c r="J607" s="31" t="s">
        <v>55</v>
      </c>
      <c r="K607" s="31"/>
      <c r="L607" s="232" t="s">
        <v>119</v>
      </c>
      <c r="M607" s="225" t="s">
        <v>120</v>
      </c>
      <c r="N607" s="233" t="s">
        <v>121</v>
      </c>
      <c r="O607" s="30"/>
    </row>
    <row r="608" spans="2:15" ht="22.75" customHeight="1" x14ac:dyDescent="0.55000000000000004">
      <c r="B608" s="948">
        <f t="shared" si="151"/>
        <v>2581</v>
      </c>
      <c r="C608" s="949"/>
      <c r="D608" s="942"/>
      <c r="E608" s="943"/>
      <c r="F608" s="950" t="s">
        <v>122</v>
      </c>
      <c r="G608" s="951"/>
      <c r="H608" s="952">
        <v>44676</v>
      </c>
      <c r="I608" s="953"/>
      <c r="J608" s="76" t="s">
        <v>55</v>
      </c>
      <c r="K608" s="76"/>
      <c r="L608" s="225" t="s">
        <v>123</v>
      </c>
      <c r="M608" s="225">
        <v>6.23</v>
      </c>
      <c r="N608" s="224">
        <v>6.2</v>
      </c>
      <c r="O608" s="30"/>
    </row>
    <row r="609" spans="2:15" ht="22.75" customHeight="1" x14ac:dyDescent="0.55000000000000004">
      <c r="B609" s="948">
        <f t="shared" si="151"/>
        <v>2580</v>
      </c>
      <c r="C609" s="949"/>
      <c r="D609" s="942"/>
      <c r="E609" s="943"/>
      <c r="F609" s="950" t="s">
        <v>113</v>
      </c>
      <c r="G609" s="951"/>
      <c r="H609" s="952">
        <v>44676</v>
      </c>
      <c r="I609" s="953"/>
      <c r="J609" s="76" t="s">
        <v>55</v>
      </c>
      <c r="K609" s="76"/>
      <c r="L609" s="225" t="s">
        <v>111</v>
      </c>
      <c r="M609" s="225" t="s">
        <v>124</v>
      </c>
      <c r="N609" s="233" t="s">
        <v>125</v>
      </c>
      <c r="O609" s="30"/>
    </row>
    <row r="610" spans="2:15" ht="22.75" customHeight="1" x14ac:dyDescent="0.55000000000000004">
      <c r="B610" s="948">
        <f t="shared" si="151"/>
        <v>2579</v>
      </c>
      <c r="C610" s="949"/>
      <c r="D610" s="942"/>
      <c r="E610" s="943"/>
      <c r="F610" s="950" t="s">
        <v>94</v>
      </c>
      <c r="G610" s="951"/>
      <c r="H610" s="952">
        <v>44676</v>
      </c>
      <c r="I610" s="953"/>
      <c r="J610" s="76" t="s">
        <v>55</v>
      </c>
      <c r="K610" s="76"/>
      <c r="L610" s="225" t="s">
        <v>126</v>
      </c>
      <c r="M610" s="225">
        <v>1.97</v>
      </c>
      <c r="N610" s="228">
        <v>2</v>
      </c>
      <c r="O610" s="30"/>
    </row>
    <row r="611" spans="2:15" ht="22.75" customHeight="1" x14ac:dyDescent="0.55000000000000004">
      <c r="B611" s="928">
        <f t="shared" si="151"/>
        <v>2578</v>
      </c>
      <c r="C611" s="929"/>
      <c r="D611" s="922"/>
      <c r="E611" s="923"/>
      <c r="F611" s="1005" t="s">
        <v>127</v>
      </c>
      <c r="G611" s="1006"/>
      <c r="H611" s="1003">
        <v>44676</v>
      </c>
      <c r="I611" s="1004"/>
      <c r="J611" s="51" t="s">
        <v>61</v>
      </c>
      <c r="K611" s="51"/>
      <c r="L611" s="229" t="s">
        <v>128</v>
      </c>
      <c r="M611" s="229">
        <v>2.11</v>
      </c>
      <c r="N611" s="230">
        <v>2.1</v>
      </c>
      <c r="O611" s="30"/>
    </row>
    <row r="612" spans="2:15" ht="22.75" customHeight="1" x14ac:dyDescent="0.55000000000000004">
      <c r="B612" s="994">
        <f t="shared" si="151"/>
        <v>2577</v>
      </c>
      <c r="C612" s="937"/>
      <c r="D612" s="922" t="s">
        <v>129</v>
      </c>
      <c r="E612" s="923"/>
      <c r="F612" s="922" t="s">
        <v>94</v>
      </c>
      <c r="G612" s="923"/>
      <c r="H612" s="1003">
        <v>44672</v>
      </c>
      <c r="I612" s="1004"/>
      <c r="J612" s="51" t="s">
        <v>67</v>
      </c>
      <c r="K612" s="51" t="s">
        <v>130</v>
      </c>
      <c r="L612" s="171" t="s">
        <v>131</v>
      </c>
      <c r="M612" s="171">
        <v>2.69</v>
      </c>
      <c r="N612" s="230">
        <v>2.7</v>
      </c>
      <c r="O612" s="30"/>
    </row>
    <row r="613" spans="2:15" ht="22.75" customHeight="1" x14ac:dyDescent="0.55000000000000004">
      <c r="B613" s="971">
        <f t="shared" si="151"/>
        <v>2576</v>
      </c>
      <c r="C613" s="972"/>
      <c r="D613" s="920" t="s">
        <v>132</v>
      </c>
      <c r="E613" s="921"/>
      <c r="F613" s="974" t="s">
        <v>133</v>
      </c>
      <c r="G613" s="972"/>
      <c r="H613" s="1014">
        <v>44671</v>
      </c>
      <c r="I613" s="1015"/>
      <c r="J613" s="126" t="s">
        <v>61</v>
      </c>
      <c r="K613" s="126"/>
      <c r="L613" s="197" t="s">
        <v>84</v>
      </c>
      <c r="M613" s="198" t="s">
        <v>134</v>
      </c>
      <c r="N613" s="199" t="s">
        <v>86</v>
      </c>
      <c r="O613" s="30"/>
    </row>
    <row r="614" spans="2:15" ht="22.75" customHeight="1" x14ac:dyDescent="0.55000000000000004">
      <c r="B614" s="977">
        <f t="shared" si="151"/>
        <v>2575</v>
      </c>
      <c r="C614" s="978"/>
      <c r="D614" s="942"/>
      <c r="E614" s="943"/>
      <c r="F614" s="981" t="s">
        <v>135</v>
      </c>
      <c r="G614" s="978"/>
      <c r="H614" s="1016">
        <v>44671</v>
      </c>
      <c r="I614" s="1017"/>
      <c r="J614" s="130" t="s">
        <v>61</v>
      </c>
      <c r="K614" s="130"/>
      <c r="L614" s="200" t="s">
        <v>136</v>
      </c>
      <c r="M614" s="201" t="s">
        <v>137</v>
      </c>
      <c r="N614" s="202" t="s">
        <v>138</v>
      </c>
      <c r="O614" s="30"/>
    </row>
    <row r="615" spans="2:15" ht="22.75" customHeight="1" x14ac:dyDescent="0.55000000000000004">
      <c r="B615" s="982">
        <f t="shared" si="151"/>
        <v>2574</v>
      </c>
      <c r="C615" s="983"/>
      <c r="D615" s="922"/>
      <c r="E615" s="923"/>
      <c r="F615" s="968" t="s">
        <v>63</v>
      </c>
      <c r="G615" s="929"/>
      <c r="H615" s="1003">
        <v>44671</v>
      </c>
      <c r="I615" s="1004"/>
      <c r="J615" s="203" t="s">
        <v>61</v>
      </c>
      <c r="K615" s="51"/>
      <c r="L615" s="181" t="s">
        <v>139</v>
      </c>
      <c r="M615" s="181">
        <v>6.32</v>
      </c>
      <c r="N615" s="209">
        <v>6.32</v>
      </c>
      <c r="O615" s="30"/>
    </row>
    <row r="616" spans="2:15" ht="22.75" customHeight="1" x14ac:dyDescent="0.55000000000000004">
      <c r="B616" s="994">
        <f t="shared" si="151"/>
        <v>2573</v>
      </c>
      <c r="C616" s="937"/>
      <c r="D616" s="922" t="s">
        <v>140</v>
      </c>
      <c r="E616" s="923"/>
      <c r="F616" s="922" t="s">
        <v>98</v>
      </c>
      <c r="G616" s="923"/>
      <c r="H616" s="1003">
        <v>44670</v>
      </c>
      <c r="I616" s="1004"/>
      <c r="J616" s="51" t="s">
        <v>55</v>
      </c>
      <c r="K616" s="51"/>
      <c r="L616" s="181" t="s">
        <v>141</v>
      </c>
      <c r="M616" s="219">
        <v>1.06</v>
      </c>
      <c r="N616" s="220">
        <v>1.1000000000000001</v>
      </c>
      <c r="O616" s="30"/>
    </row>
    <row r="617" spans="2:15" ht="22.75" customHeight="1" x14ac:dyDescent="0.55000000000000004">
      <c r="B617" s="918">
        <f t="shared" si="151"/>
        <v>2572</v>
      </c>
      <c r="C617" s="919"/>
      <c r="D617" s="920" t="s">
        <v>142</v>
      </c>
      <c r="E617" s="921"/>
      <c r="F617" s="944" t="s">
        <v>118</v>
      </c>
      <c r="G617" s="945"/>
      <c r="H617" s="946">
        <v>44669</v>
      </c>
      <c r="I617" s="947"/>
      <c r="J617" s="31" t="s">
        <v>55</v>
      </c>
      <c r="K617" s="31"/>
      <c r="L617" s="61" t="s">
        <v>143</v>
      </c>
      <c r="M617" s="62">
        <v>5.48</v>
      </c>
      <c r="N617" s="63">
        <v>5.5</v>
      </c>
      <c r="O617" s="30"/>
    </row>
    <row r="618" spans="2:15" ht="22.75" customHeight="1" x14ac:dyDescent="0.55000000000000004">
      <c r="B618" s="948">
        <f t="shared" si="151"/>
        <v>2571</v>
      </c>
      <c r="C618" s="949"/>
      <c r="D618" s="942"/>
      <c r="E618" s="943"/>
      <c r="F618" s="950" t="s">
        <v>113</v>
      </c>
      <c r="G618" s="951"/>
      <c r="H618" s="1012">
        <v>44669</v>
      </c>
      <c r="I618" s="1013"/>
      <c r="J618" s="76" t="s">
        <v>55</v>
      </c>
      <c r="K618" s="76"/>
      <c r="L618" s="64" t="s">
        <v>144</v>
      </c>
      <c r="M618" s="151" t="s">
        <v>145</v>
      </c>
      <c r="N618" s="152" t="s">
        <v>146</v>
      </c>
      <c r="O618" s="30"/>
    </row>
    <row r="619" spans="2:15" ht="22.75" customHeight="1" x14ac:dyDescent="0.55000000000000004">
      <c r="B619" s="948">
        <f t="shared" si="151"/>
        <v>2570</v>
      </c>
      <c r="C619" s="949"/>
      <c r="D619" s="942"/>
      <c r="E619" s="943"/>
      <c r="F619" s="950" t="s">
        <v>94</v>
      </c>
      <c r="G619" s="951"/>
      <c r="H619" s="952">
        <v>44669</v>
      </c>
      <c r="I619" s="953"/>
      <c r="J619" s="76" t="s">
        <v>55</v>
      </c>
      <c r="K619" s="76"/>
      <c r="L619" s="64" t="s">
        <v>147</v>
      </c>
      <c r="M619" s="65">
        <v>4.99</v>
      </c>
      <c r="N619" s="66">
        <v>5</v>
      </c>
      <c r="O619" s="30"/>
    </row>
    <row r="620" spans="2:15" ht="22.75" customHeight="1" x14ac:dyDescent="0.55000000000000004">
      <c r="B620" s="928">
        <f t="shared" si="151"/>
        <v>2569</v>
      </c>
      <c r="C620" s="929"/>
      <c r="D620" s="922"/>
      <c r="E620" s="923"/>
      <c r="F620" s="1005" t="s">
        <v>127</v>
      </c>
      <c r="G620" s="1006"/>
      <c r="H620" s="1003">
        <v>44669</v>
      </c>
      <c r="I620" s="1004"/>
      <c r="J620" s="51" t="s">
        <v>61</v>
      </c>
      <c r="K620" s="51"/>
      <c r="L620" s="153" t="s">
        <v>148</v>
      </c>
      <c r="M620" s="154">
        <v>1.1100000000000001</v>
      </c>
      <c r="N620" s="155">
        <v>1.1000000000000001</v>
      </c>
      <c r="O620" s="30"/>
    </row>
    <row r="621" spans="2:15" ht="22.75" customHeight="1" x14ac:dyDescent="0.55000000000000004">
      <c r="B621" s="918">
        <f t="shared" si="151"/>
        <v>2568</v>
      </c>
      <c r="C621" s="919"/>
      <c r="D621" s="920" t="s">
        <v>149</v>
      </c>
      <c r="E621" s="921"/>
      <c r="F621" s="967" t="s">
        <v>150</v>
      </c>
      <c r="G621" s="919"/>
      <c r="H621" s="926">
        <v>44665</v>
      </c>
      <c r="I621" s="927"/>
      <c r="J621" s="31" t="s">
        <v>67</v>
      </c>
      <c r="K621" s="31" t="s">
        <v>68</v>
      </c>
      <c r="L621" s="62" t="s">
        <v>151</v>
      </c>
      <c r="M621" s="62">
        <v>3.07</v>
      </c>
      <c r="N621" s="63">
        <v>3.1</v>
      </c>
      <c r="O621" s="30"/>
    </row>
    <row r="622" spans="2:15" ht="22.75" customHeight="1" x14ac:dyDescent="0.55000000000000004">
      <c r="B622" s="928">
        <f t="shared" si="151"/>
        <v>2567</v>
      </c>
      <c r="C622" s="929"/>
      <c r="D622" s="922"/>
      <c r="E622" s="923"/>
      <c r="F622" s="922" t="s">
        <v>54</v>
      </c>
      <c r="G622" s="923"/>
      <c r="H622" s="932">
        <v>44665</v>
      </c>
      <c r="I622" s="933"/>
      <c r="J622" s="51" t="s">
        <v>55</v>
      </c>
      <c r="K622" s="51"/>
      <c r="L622" s="181" t="s">
        <v>152</v>
      </c>
      <c r="M622" s="181">
        <v>7.01</v>
      </c>
      <c r="N622" s="209">
        <v>7</v>
      </c>
      <c r="O622" s="30"/>
    </row>
    <row r="623" spans="2:15" ht="22.75" customHeight="1" x14ac:dyDescent="0.55000000000000004">
      <c r="B623" s="918">
        <f t="shared" si="151"/>
        <v>2566</v>
      </c>
      <c r="C623" s="919"/>
      <c r="D623" s="920" t="s">
        <v>153</v>
      </c>
      <c r="E623" s="921"/>
      <c r="F623" s="967" t="s">
        <v>133</v>
      </c>
      <c r="G623" s="919"/>
      <c r="H623" s="926">
        <v>44664</v>
      </c>
      <c r="I623" s="927"/>
      <c r="J623" s="31" t="s">
        <v>61</v>
      </c>
      <c r="K623" s="31"/>
      <c r="L623" s="62" t="s">
        <v>154</v>
      </c>
      <c r="M623" s="183">
        <v>15.8</v>
      </c>
      <c r="N623" s="144">
        <v>16</v>
      </c>
      <c r="O623" s="30"/>
    </row>
    <row r="624" spans="2:15" ht="22.75" customHeight="1" x14ac:dyDescent="0.55000000000000004">
      <c r="B624" s="928">
        <f t="shared" si="151"/>
        <v>2565</v>
      </c>
      <c r="C624" s="929"/>
      <c r="D624" s="922"/>
      <c r="E624" s="923"/>
      <c r="F624" s="979" t="s">
        <v>135</v>
      </c>
      <c r="G624" s="980"/>
      <c r="H624" s="1159">
        <v>44664</v>
      </c>
      <c r="I624" s="1160"/>
      <c r="J624" s="134" t="s">
        <v>61</v>
      </c>
      <c r="K624" s="134"/>
      <c r="L624" s="234" t="s">
        <v>154</v>
      </c>
      <c r="M624" s="235" t="s">
        <v>155</v>
      </c>
      <c r="N624" s="236" t="s">
        <v>156</v>
      </c>
      <c r="O624" s="30"/>
    </row>
    <row r="625" spans="2:15" ht="22.75" customHeight="1" x14ac:dyDescent="0.55000000000000004">
      <c r="B625" s="971">
        <f t="shared" si="151"/>
        <v>2564</v>
      </c>
      <c r="C625" s="972"/>
      <c r="D625" s="920" t="s">
        <v>157</v>
      </c>
      <c r="E625" s="921"/>
      <c r="F625" s="974" t="s">
        <v>158</v>
      </c>
      <c r="G625" s="972"/>
      <c r="H625" s="1155">
        <v>44663</v>
      </c>
      <c r="I625" s="1156"/>
      <c r="J625" s="126" t="s">
        <v>61</v>
      </c>
      <c r="K625" s="126"/>
      <c r="L625" s="198" t="s">
        <v>159</v>
      </c>
      <c r="M625" s="210">
        <v>15.4</v>
      </c>
      <c r="N625" s="211">
        <v>15</v>
      </c>
      <c r="O625" s="30"/>
    </row>
    <row r="626" spans="2:15" ht="22.75" customHeight="1" x14ac:dyDescent="0.55000000000000004">
      <c r="B626" s="977">
        <f t="shared" si="151"/>
        <v>2563</v>
      </c>
      <c r="C626" s="978"/>
      <c r="D626" s="942"/>
      <c r="E626" s="943"/>
      <c r="F626" s="981" t="s">
        <v>160</v>
      </c>
      <c r="G626" s="978"/>
      <c r="H626" s="1157">
        <v>44663</v>
      </c>
      <c r="I626" s="1158"/>
      <c r="J626" s="130" t="s">
        <v>67</v>
      </c>
      <c r="K626" s="130" t="s">
        <v>130</v>
      </c>
      <c r="L626" s="201" t="s">
        <v>62</v>
      </c>
      <c r="M626" s="212">
        <v>17.7</v>
      </c>
      <c r="N626" s="213">
        <v>18</v>
      </c>
      <c r="O626" s="30"/>
    </row>
    <row r="627" spans="2:15" ht="22.75" customHeight="1" x14ac:dyDescent="0.55000000000000004">
      <c r="B627" s="982">
        <f t="shared" si="151"/>
        <v>2562</v>
      </c>
      <c r="C627" s="983"/>
      <c r="D627" s="922"/>
      <c r="E627" s="923"/>
      <c r="F627" s="968" t="s">
        <v>98</v>
      </c>
      <c r="G627" s="929"/>
      <c r="H627" s="932">
        <v>44663</v>
      </c>
      <c r="I627" s="933"/>
      <c r="J627" s="203" t="s">
        <v>61</v>
      </c>
      <c r="K627" s="51"/>
      <c r="L627" s="181" t="s">
        <v>161</v>
      </c>
      <c r="M627" s="204" t="s">
        <v>89</v>
      </c>
      <c r="N627" s="205" t="s">
        <v>80</v>
      </c>
      <c r="O627" s="30"/>
    </row>
    <row r="628" spans="2:15" ht="22.75" customHeight="1" x14ac:dyDescent="0.55000000000000004">
      <c r="B628" s="918">
        <f t="shared" si="151"/>
        <v>2561</v>
      </c>
      <c r="C628" s="919"/>
      <c r="D628" s="920" t="s">
        <v>162</v>
      </c>
      <c r="E628" s="921"/>
      <c r="F628" s="944" t="s">
        <v>163</v>
      </c>
      <c r="G628" s="945"/>
      <c r="H628" s="946">
        <v>44662</v>
      </c>
      <c r="I628" s="947"/>
      <c r="J628" s="31" t="s">
        <v>55</v>
      </c>
      <c r="K628" s="31"/>
      <c r="L628" s="61" t="s">
        <v>164</v>
      </c>
      <c r="M628" s="62">
        <v>1.35</v>
      </c>
      <c r="N628" s="63">
        <v>1.4</v>
      </c>
      <c r="O628" s="30"/>
    </row>
    <row r="629" spans="2:15" ht="22.75" customHeight="1" x14ac:dyDescent="0.55000000000000004">
      <c r="B629" s="948">
        <f t="shared" si="151"/>
        <v>2560</v>
      </c>
      <c r="C629" s="949"/>
      <c r="D629" s="942"/>
      <c r="E629" s="943"/>
      <c r="F629" s="950" t="s">
        <v>165</v>
      </c>
      <c r="G629" s="951"/>
      <c r="H629" s="1012">
        <v>44662</v>
      </c>
      <c r="I629" s="1013"/>
      <c r="J629" s="76" t="s">
        <v>55</v>
      </c>
      <c r="K629" s="76"/>
      <c r="L629" s="64" t="s">
        <v>166</v>
      </c>
      <c r="M629" s="151">
        <v>0.98599999999999999</v>
      </c>
      <c r="N629" s="152">
        <v>0.99</v>
      </c>
      <c r="O629" s="30"/>
    </row>
    <row r="630" spans="2:15" ht="22.75" customHeight="1" x14ac:dyDescent="0.55000000000000004">
      <c r="B630" s="948">
        <f t="shared" si="151"/>
        <v>2559</v>
      </c>
      <c r="C630" s="949"/>
      <c r="D630" s="942"/>
      <c r="E630" s="943"/>
      <c r="F630" s="950" t="s">
        <v>127</v>
      </c>
      <c r="G630" s="951"/>
      <c r="H630" s="952">
        <v>44662</v>
      </c>
      <c r="I630" s="953"/>
      <c r="J630" s="76" t="s">
        <v>55</v>
      </c>
      <c r="K630" s="76"/>
      <c r="L630" s="64" t="s">
        <v>167</v>
      </c>
      <c r="M630" s="65" t="s">
        <v>168</v>
      </c>
      <c r="N630" s="66" t="s">
        <v>169</v>
      </c>
      <c r="O630" s="30"/>
    </row>
    <row r="631" spans="2:15" ht="22.75" customHeight="1" x14ac:dyDescent="0.55000000000000004">
      <c r="B631" s="928">
        <f t="shared" si="151"/>
        <v>2558</v>
      </c>
      <c r="C631" s="929"/>
      <c r="D631" s="922"/>
      <c r="E631" s="923"/>
      <c r="F631" s="1005" t="s">
        <v>170</v>
      </c>
      <c r="G631" s="1006"/>
      <c r="H631" s="1003">
        <v>44659</v>
      </c>
      <c r="I631" s="1004"/>
      <c r="J631" s="51" t="s">
        <v>61</v>
      </c>
      <c r="K631" s="51"/>
      <c r="L631" s="153" t="s">
        <v>171</v>
      </c>
      <c r="M631" s="154" t="s">
        <v>172</v>
      </c>
      <c r="N631" s="155" t="s">
        <v>169</v>
      </c>
      <c r="O631" s="30"/>
    </row>
    <row r="632" spans="2:15" ht="22.75" customHeight="1" x14ac:dyDescent="0.55000000000000004">
      <c r="B632" s="918">
        <f t="shared" si="151"/>
        <v>2557</v>
      </c>
      <c r="C632" s="919"/>
      <c r="D632" s="920" t="s">
        <v>173</v>
      </c>
      <c r="E632" s="921"/>
      <c r="F632" s="967" t="s">
        <v>70</v>
      </c>
      <c r="G632" s="919"/>
      <c r="H632" s="926">
        <v>44658</v>
      </c>
      <c r="I632" s="927"/>
      <c r="J632" s="31" t="s">
        <v>67</v>
      </c>
      <c r="K632" s="31" t="s">
        <v>130</v>
      </c>
      <c r="L632" s="62" t="s">
        <v>174</v>
      </c>
      <c r="M632" s="62">
        <v>2.67</v>
      </c>
      <c r="N632" s="63">
        <v>2.7</v>
      </c>
      <c r="O632" s="30"/>
    </row>
    <row r="633" spans="2:15" ht="22.75" customHeight="1" x14ac:dyDescent="0.55000000000000004">
      <c r="B633" s="928">
        <f t="shared" si="151"/>
        <v>2556</v>
      </c>
      <c r="C633" s="929"/>
      <c r="D633" s="922"/>
      <c r="E633" s="923"/>
      <c r="F633" s="922" t="s">
        <v>175</v>
      </c>
      <c r="G633" s="923"/>
      <c r="H633" s="932">
        <v>44658</v>
      </c>
      <c r="I633" s="933"/>
      <c r="J633" s="51" t="s">
        <v>67</v>
      </c>
      <c r="K633" s="51" t="s">
        <v>130</v>
      </c>
      <c r="L633" s="181" t="s">
        <v>176</v>
      </c>
      <c r="M633" s="181">
        <v>3.14</v>
      </c>
      <c r="N633" s="209">
        <v>3.1</v>
      </c>
      <c r="O633" s="30"/>
    </row>
    <row r="634" spans="2:15" ht="22.75" customHeight="1" x14ac:dyDescent="0.55000000000000004">
      <c r="B634" s="918">
        <f t="shared" si="151"/>
        <v>2555</v>
      </c>
      <c r="C634" s="919"/>
      <c r="D634" s="920" t="s">
        <v>177</v>
      </c>
      <c r="E634" s="921"/>
      <c r="F634" s="944" t="s">
        <v>118</v>
      </c>
      <c r="G634" s="945"/>
      <c r="H634" s="946">
        <v>44657</v>
      </c>
      <c r="I634" s="947"/>
      <c r="J634" s="31" t="s">
        <v>55</v>
      </c>
      <c r="K634" s="31"/>
      <c r="L634" s="61" t="s">
        <v>178</v>
      </c>
      <c r="M634" s="62">
        <v>7.1</v>
      </c>
      <c r="N634" s="63">
        <v>7.1</v>
      </c>
      <c r="O634" s="30"/>
    </row>
    <row r="635" spans="2:15" ht="22.75" customHeight="1" x14ac:dyDescent="0.55000000000000004">
      <c r="B635" s="948">
        <f t="shared" si="151"/>
        <v>2554</v>
      </c>
      <c r="C635" s="949"/>
      <c r="D635" s="942"/>
      <c r="E635" s="943"/>
      <c r="F635" s="950" t="s">
        <v>113</v>
      </c>
      <c r="G635" s="951"/>
      <c r="H635" s="1012">
        <v>44657</v>
      </c>
      <c r="I635" s="1013"/>
      <c r="J635" s="76" t="s">
        <v>55</v>
      </c>
      <c r="K635" s="76"/>
      <c r="L635" s="64" t="s">
        <v>56</v>
      </c>
      <c r="M635" s="71">
        <v>28.3</v>
      </c>
      <c r="N635" s="72">
        <v>28</v>
      </c>
      <c r="O635" s="30"/>
    </row>
    <row r="636" spans="2:15" ht="22.75" customHeight="1" x14ac:dyDescent="0.55000000000000004">
      <c r="B636" s="948">
        <f t="shared" si="151"/>
        <v>2553</v>
      </c>
      <c r="C636" s="949"/>
      <c r="D636" s="942"/>
      <c r="E636" s="943"/>
      <c r="F636" s="950" t="s">
        <v>96</v>
      </c>
      <c r="G636" s="951"/>
      <c r="H636" s="952">
        <v>44657</v>
      </c>
      <c r="I636" s="953"/>
      <c r="J636" s="76" t="s">
        <v>55</v>
      </c>
      <c r="K636" s="76"/>
      <c r="L636" s="64" t="s">
        <v>179</v>
      </c>
      <c r="M636" s="65">
        <v>8.59</v>
      </c>
      <c r="N636" s="66">
        <v>8.6</v>
      </c>
      <c r="O636" s="30"/>
    </row>
    <row r="637" spans="2:15" ht="22.75" customHeight="1" x14ac:dyDescent="0.55000000000000004">
      <c r="B637" s="928">
        <f t="shared" si="151"/>
        <v>2552</v>
      </c>
      <c r="C637" s="929"/>
      <c r="D637" s="922"/>
      <c r="E637" s="923"/>
      <c r="F637" s="1005" t="s">
        <v>88</v>
      </c>
      <c r="G637" s="1006"/>
      <c r="H637" s="1003">
        <v>44657</v>
      </c>
      <c r="I637" s="1004"/>
      <c r="J637" s="51" t="s">
        <v>61</v>
      </c>
      <c r="K637" s="51"/>
      <c r="L637" s="153" t="s">
        <v>89</v>
      </c>
      <c r="M637" s="154" t="s">
        <v>180</v>
      </c>
      <c r="N637" s="155" t="s">
        <v>181</v>
      </c>
      <c r="O637" s="30"/>
    </row>
    <row r="638" spans="2:15" ht="22.75" customHeight="1" x14ac:dyDescent="0.55000000000000004">
      <c r="B638" s="918">
        <f t="shared" si="151"/>
        <v>2551</v>
      </c>
      <c r="C638" s="919"/>
      <c r="D638" s="920" t="s">
        <v>182</v>
      </c>
      <c r="E638" s="921"/>
      <c r="F638" s="944" t="s">
        <v>66</v>
      </c>
      <c r="G638" s="945"/>
      <c r="H638" s="946">
        <v>44656</v>
      </c>
      <c r="I638" s="947"/>
      <c r="J638" s="31" t="s">
        <v>35</v>
      </c>
      <c r="K638" s="31" t="s">
        <v>130</v>
      </c>
      <c r="L638" s="61" t="s">
        <v>183</v>
      </c>
      <c r="M638" s="62">
        <v>1.45</v>
      </c>
      <c r="N638" s="63">
        <v>1.5</v>
      </c>
      <c r="O638" s="30"/>
    </row>
    <row r="639" spans="2:15" ht="22.75" customHeight="1" x14ac:dyDescent="0.55000000000000004">
      <c r="B639" s="948">
        <f t="shared" si="151"/>
        <v>2550</v>
      </c>
      <c r="C639" s="949"/>
      <c r="D639" s="942"/>
      <c r="E639" s="943"/>
      <c r="F639" s="950" t="s">
        <v>70</v>
      </c>
      <c r="G639" s="951"/>
      <c r="H639" s="1012">
        <v>44656</v>
      </c>
      <c r="I639" s="1013"/>
      <c r="J639" s="76" t="s">
        <v>35</v>
      </c>
      <c r="K639" s="76" t="s">
        <v>68</v>
      </c>
      <c r="L639" s="64" t="s">
        <v>184</v>
      </c>
      <c r="M639" s="65">
        <v>1.73</v>
      </c>
      <c r="N639" s="66">
        <v>1.7</v>
      </c>
      <c r="O639" s="30"/>
    </row>
    <row r="640" spans="2:15" ht="22.75" customHeight="1" x14ac:dyDescent="0.55000000000000004">
      <c r="B640" s="948">
        <f t="shared" si="151"/>
        <v>2549</v>
      </c>
      <c r="C640" s="949"/>
      <c r="D640" s="942"/>
      <c r="E640" s="943"/>
      <c r="F640" s="950" t="s">
        <v>63</v>
      </c>
      <c r="G640" s="951"/>
      <c r="H640" s="952">
        <v>44656</v>
      </c>
      <c r="I640" s="953"/>
      <c r="J640" s="76" t="s">
        <v>55</v>
      </c>
      <c r="K640" s="76"/>
      <c r="L640" s="64" t="s">
        <v>185</v>
      </c>
      <c r="M640" s="65">
        <v>2.99</v>
      </c>
      <c r="N640" s="66">
        <v>3</v>
      </c>
      <c r="O640" s="30"/>
    </row>
    <row r="641" spans="2:15" ht="22.75" customHeight="1" x14ac:dyDescent="0.55000000000000004">
      <c r="B641" s="928">
        <f t="shared" si="151"/>
        <v>2548</v>
      </c>
      <c r="C641" s="929"/>
      <c r="D641" s="922"/>
      <c r="E641" s="923"/>
      <c r="F641" s="1005" t="s">
        <v>186</v>
      </c>
      <c r="G641" s="1006"/>
      <c r="H641" s="1003">
        <v>44656</v>
      </c>
      <c r="I641" s="1004"/>
      <c r="J641" s="51" t="s">
        <v>35</v>
      </c>
      <c r="K641" s="51" t="s">
        <v>130</v>
      </c>
      <c r="L641" s="153" t="s">
        <v>187</v>
      </c>
      <c r="M641" s="154">
        <v>2.15</v>
      </c>
      <c r="N641" s="155">
        <v>2.2000000000000002</v>
      </c>
      <c r="O641" s="30"/>
    </row>
    <row r="642" spans="2:15" ht="22.75" customHeight="1" x14ac:dyDescent="0.55000000000000004">
      <c r="B642" s="918">
        <f t="shared" si="151"/>
        <v>2547</v>
      </c>
      <c r="C642" s="919"/>
      <c r="D642" s="920" t="s">
        <v>188</v>
      </c>
      <c r="E642" s="921"/>
      <c r="F642" s="944" t="s">
        <v>189</v>
      </c>
      <c r="G642" s="945"/>
      <c r="H642" s="946">
        <v>44655</v>
      </c>
      <c r="I642" s="947"/>
      <c r="J642" s="31" t="s">
        <v>55</v>
      </c>
      <c r="K642" s="31"/>
      <c r="L642" s="61" t="s">
        <v>62</v>
      </c>
      <c r="M642" s="62">
        <v>1.54</v>
      </c>
      <c r="N642" s="63">
        <v>1.5</v>
      </c>
      <c r="O642" s="30"/>
    </row>
    <row r="643" spans="2:15" ht="22.75" customHeight="1" x14ac:dyDescent="0.55000000000000004">
      <c r="B643" s="948">
        <f t="shared" si="151"/>
        <v>2546</v>
      </c>
      <c r="C643" s="949"/>
      <c r="D643" s="942"/>
      <c r="E643" s="943"/>
      <c r="F643" s="950" t="s">
        <v>127</v>
      </c>
      <c r="G643" s="951"/>
      <c r="H643" s="1012">
        <v>44655</v>
      </c>
      <c r="I643" s="1013"/>
      <c r="J643" s="76" t="s">
        <v>55</v>
      </c>
      <c r="K643" s="76"/>
      <c r="L643" s="64" t="s">
        <v>161</v>
      </c>
      <c r="M643" s="65">
        <v>9.01</v>
      </c>
      <c r="N643" s="66">
        <v>9</v>
      </c>
      <c r="O643" s="30"/>
    </row>
    <row r="644" spans="2:15" ht="22.75" customHeight="1" x14ac:dyDescent="0.55000000000000004">
      <c r="B644" s="948">
        <f t="shared" si="151"/>
        <v>2545</v>
      </c>
      <c r="C644" s="949"/>
      <c r="D644" s="942"/>
      <c r="E644" s="943"/>
      <c r="F644" s="950" t="s">
        <v>98</v>
      </c>
      <c r="G644" s="951"/>
      <c r="H644" s="952">
        <v>44655</v>
      </c>
      <c r="I644" s="953"/>
      <c r="J644" s="76" t="s">
        <v>55</v>
      </c>
      <c r="K644" s="76"/>
      <c r="L644" s="64" t="s">
        <v>179</v>
      </c>
      <c r="M644" s="65" t="s">
        <v>107</v>
      </c>
      <c r="N644" s="66" t="s">
        <v>181</v>
      </c>
      <c r="O644" s="30"/>
    </row>
    <row r="645" spans="2:15" ht="22.75" customHeight="1" x14ac:dyDescent="0.55000000000000004">
      <c r="B645" s="928">
        <f t="shared" si="151"/>
        <v>2544</v>
      </c>
      <c r="C645" s="929"/>
      <c r="D645" s="922"/>
      <c r="E645" s="923"/>
      <c r="F645" s="1005" t="s">
        <v>98</v>
      </c>
      <c r="G645" s="1006"/>
      <c r="H645" s="1003">
        <v>44655</v>
      </c>
      <c r="I645" s="1004"/>
      <c r="J645" s="51" t="s">
        <v>61</v>
      </c>
      <c r="K645" s="51"/>
      <c r="L645" s="153" t="s">
        <v>116</v>
      </c>
      <c r="M645" s="154">
        <v>1.86</v>
      </c>
      <c r="N645" s="155">
        <v>1.9</v>
      </c>
      <c r="O645" s="30"/>
    </row>
    <row r="646" spans="2:15" ht="22.75" customHeight="1" x14ac:dyDescent="0.55000000000000004">
      <c r="B646" s="994">
        <f t="shared" si="151"/>
        <v>2543</v>
      </c>
      <c r="C646" s="937"/>
      <c r="D646" s="922" t="s">
        <v>190</v>
      </c>
      <c r="E646" s="923"/>
      <c r="F646" s="922" t="s">
        <v>191</v>
      </c>
      <c r="G646" s="923"/>
      <c r="H646" s="1003">
        <v>44651</v>
      </c>
      <c r="I646" s="1004"/>
      <c r="J646" s="51" t="s">
        <v>55</v>
      </c>
      <c r="K646" s="51"/>
      <c r="L646" s="181" t="s">
        <v>105</v>
      </c>
      <c r="M646" s="219">
        <v>2.88</v>
      </c>
      <c r="N646" s="220">
        <v>2.9</v>
      </c>
      <c r="O646" s="30"/>
    </row>
    <row r="647" spans="2:15" ht="22.75" customHeight="1" x14ac:dyDescent="0.55000000000000004">
      <c r="B647" s="918">
        <f t="shared" si="151"/>
        <v>2542</v>
      </c>
      <c r="C647" s="919"/>
      <c r="D647" s="920" t="s">
        <v>192</v>
      </c>
      <c r="E647" s="921"/>
      <c r="F647" s="944" t="s">
        <v>193</v>
      </c>
      <c r="G647" s="945"/>
      <c r="H647" s="946">
        <v>44649</v>
      </c>
      <c r="I647" s="947"/>
      <c r="J647" s="31" t="s">
        <v>55</v>
      </c>
      <c r="K647" s="31"/>
      <c r="L647" s="61" t="s">
        <v>134</v>
      </c>
      <c r="M647" s="183">
        <v>15.2</v>
      </c>
      <c r="N647" s="144">
        <v>15</v>
      </c>
      <c r="O647" s="30"/>
    </row>
    <row r="648" spans="2:15" ht="22.75" customHeight="1" x14ac:dyDescent="0.55000000000000004">
      <c r="B648" s="948">
        <f t="shared" si="151"/>
        <v>2541</v>
      </c>
      <c r="C648" s="949"/>
      <c r="D648" s="942"/>
      <c r="E648" s="943"/>
      <c r="F648" s="950" t="s">
        <v>88</v>
      </c>
      <c r="G648" s="951"/>
      <c r="H648" s="952">
        <v>44649</v>
      </c>
      <c r="I648" s="953"/>
      <c r="J648" s="76" t="s">
        <v>55</v>
      </c>
      <c r="K648" s="76"/>
      <c r="L648" s="64" t="s">
        <v>194</v>
      </c>
      <c r="M648" s="65">
        <v>7.37</v>
      </c>
      <c r="N648" s="66">
        <v>7.4</v>
      </c>
      <c r="O648" s="30"/>
    </row>
    <row r="649" spans="2:15" ht="22.75" customHeight="1" x14ac:dyDescent="0.55000000000000004">
      <c r="B649" s="948">
        <f t="shared" si="151"/>
        <v>2540</v>
      </c>
      <c r="C649" s="949"/>
      <c r="D649" s="942"/>
      <c r="E649" s="943"/>
      <c r="F649" s="950" t="s">
        <v>165</v>
      </c>
      <c r="G649" s="951"/>
      <c r="H649" s="952">
        <v>44649</v>
      </c>
      <c r="I649" s="953"/>
      <c r="J649" s="76" t="s">
        <v>55</v>
      </c>
      <c r="K649" s="76"/>
      <c r="L649" s="64" t="s">
        <v>195</v>
      </c>
      <c r="M649" s="65">
        <v>3.27</v>
      </c>
      <c r="N649" s="66">
        <v>3.3</v>
      </c>
      <c r="O649" s="30"/>
    </row>
    <row r="650" spans="2:15" ht="22.75" customHeight="1" x14ac:dyDescent="0.55000000000000004">
      <c r="B650" s="928">
        <f t="shared" si="151"/>
        <v>2539</v>
      </c>
      <c r="C650" s="929"/>
      <c r="D650" s="922"/>
      <c r="E650" s="923"/>
      <c r="F650" s="1005" t="s">
        <v>196</v>
      </c>
      <c r="G650" s="1006"/>
      <c r="H650" s="1003">
        <v>44649</v>
      </c>
      <c r="I650" s="1004"/>
      <c r="J650" s="51" t="s">
        <v>61</v>
      </c>
      <c r="K650" s="51"/>
      <c r="L650" s="153" t="s">
        <v>197</v>
      </c>
      <c r="M650" s="65">
        <v>4.96</v>
      </c>
      <c r="N650" s="66">
        <v>5</v>
      </c>
      <c r="O650" s="30"/>
    </row>
    <row r="651" spans="2:15" ht="22.75" customHeight="1" x14ac:dyDescent="0.55000000000000004">
      <c r="B651" s="971">
        <f t="shared" si="151"/>
        <v>2538</v>
      </c>
      <c r="C651" s="972"/>
      <c r="D651" s="920" t="s">
        <v>198</v>
      </c>
      <c r="E651" s="921"/>
      <c r="F651" s="974" t="s">
        <v>54</v>
      </c>
      <c r="G651" s="972"/>
      <c r="H651" s="1155">
        <v>44648</v>
      </c>
      <c r="I651" s="1156"/>
      <c r="J651" s="126" t="s">
        <v>61</v>
      </c>
      <c r="K651" s="126"/>
      <c r="L651" s="197" t="s">
        <v>199</v>
      </c>
      <c r="M651" s="198">
        <v>3.11</v>
      </c>
      <c r="N651" s="199">
        <v>3.1</v>
      </c>
      <c r="O651" s="30"/>
    </row>
    <row r="652" spans="2:15" ht="22.75" customHeight="1" x14ac:dyDescent="0.55000000000000004">
      <c r="B652" s="977">
        <f t="shared" si="151"/>
        <v>2537</v>
      </c>
      <c r="C652" s="978"/>
      <c r="D652" s="942"/>
      <c r="E652" s="943"/>
      <c r="F652" s="981" t="s">
        <v>200</v>
      </c>
      <c r="G652" s="978"/>
      <c r="H652" s="1157">
        <v>44648</v>
      </c>
      <c r="I652" s="1158"/>
      <c r="J652" s="130" t="s">
        <v>61</v>
      </c>
      <c r="K652" s="130"/>
      <c r="L652" s="200" t="s">
        <v>201</v>
      </c>
      <c r="M652" s="212">
        <v>29.6</v>
      </c>
      <c r="N652" s="213">
        <v>30</v>
      </c>
      <c r="O652" s="30"/>
    </row>
    <row r="653" spans="2:15" ht="22.75" customHeight="1" x14ac:dyDescent="0.55000000000000004">
      <c r="B653" s="982">
        <f t="shared" si="151"/>
        <v>2536</v>
      </c>
      <c r="C653" s="983"/>
      <c r="D653" s="922"/>
      <c r="E653" s="923"/>
      <c r="F653" s="968" t="s">
        <v>94</v>
      </c>
      <c r="G653" s="929"/>
      <c r="H653" s="932">
        <v>44648</v>
      </c>
      <c r="I653" s="933"/>
      <c r="J653" s="203" t="s">
        <v>61</v>
      </c>
      <c r="K653" s="51"/>
      <c r="L653" s="181" t="s">
        <v>202</v>
      </c>
      <c r="M653" s="204">
        <v>16.3</v>
      </c>
      <c r="N653" s="205">
        <v>16</v>
      </c>
      <c r="O653" s="30"/>
    </row>
    <row r="654" spans="2:15" ht="22.75" customHeight="1" x14ac:dyDescent="0.55000000000000004">
      <c r="B654" s="971">
        <f t="shared" si="151"/>
        <v>2535</v>
      </c>
      <c r="C654" s="972"/>
      <c r="D654" s="920" t="s">
        <v>203</v>
      </c>
      <c r="E654" s="921"/>
      <c r="F654" s="974" t="s">
        <v>63</v>
      </c>
      <c r="G654" s="972"/>
      <c r="H654" s="1014">
        <v>44645</v>
      </c>
      <c r="I654" s="1015"/>
      <c r="J654" s="126" t="s">
        <v>61</v>
      </c>
      <c r="K654" s="126"/>
      <c r="L654" s="197" t="s">
        <v>204</v>
      </c>
      <c r="M654" s="198">
        <v>3.07</v>
      </c>
      <c r="N654" s="199">
        <v>3.1</v>
      </c>
      <c r="O654" s="30"/>
    </row>
    <row r="655" spans="2:15" ht="22.75" customHeight="1" x14ac:dyDescent="0.55000000000000004">
      <c r="B655" s="977">
        <f t="shared" si="151"/>
        <v>2534</v>
      </c>
      <c r="C655" s="978"/>
      <c r="D655" s="942"/>
      <c r="E655" s="943"/>
      <c r="F655" s="981" t="s">
        <v>63</v>
      </c>
      <c r="G655" s="978"/>
      <c r="H655" s="1016">
        <v>44645</v>
      </c>
      <c r="I655" s="1017"/>
      <c r="J655" s="130" t="s">
        <v>61</v>
      </c>
      <c r="K655" s="130"/>
      <c r="L655" s="200" t="s">
        <v>205</v>
      </c>
      <c r="M655" s="201">
        <v>3.68</v>
      </c>
      <c r="N655" s="202">
        <v>3.7</v>
      </c>
      <c r="O655" s="30"/>
    </row>
    <row r="656" spans="2:15" ht="22.75" customHeight="1" x14ac:dyDescent="0.55000000000000004">
      <c r="B656" s="982">
        <f t="shared" si="151"/>
        <v>2533</v>
      </c>
      <c r="C656" s="983"/>
      <c r="D656" s="922"/>
      <c r="E656" s="923"/>
      <c r="F656" s="968" t="s">
        <v>63</v>
      </c>
      <c r="G656" s="929"/>
      <c r="H656" s="1003">
        <v>44645</v>
      </c>
      <c r="I656" s="1004"/>
      <c r="J656" s="203" t="s">
        <v>61</v>
      </c>
      <c r="K656" s="51"/>
      <c r="L656" s="181" t="s">
        <v>107</v>
      </c>
      <c r="M656" s="181">
        <v>5.65</v>
      </c>
      <c r="N656" s="209">
        <v>5.7</v>
      </c>
      <c r="O656" s="30"/>
    </row>
    <row r="657" spans="2:15" ht="22.75" customHeight="1" x14ac:dyDescent="0.55000000000000004">
      <c r="B657" s="971">
        <f t="shared" si="151"/>
        <v>2532</v>
      </c>
      <c r="C657" s="972"/>
      <c r="D657" s="920" t="s">
        <v>206</v>
      </c>
      <c r="E657" s="921"/>
      <c r="F657" s="974" t="s">
        <v>122</v>
      </c>
      <c r="G657" s="972"/>
      <c r="H657" s="1014">
        <v>44644</v>
      </c>
      <c r="I657" s="1015"/>
      <c r="J657" s="126" t="s">
        <v>61</v>
      </c>
      <c r="K657" s="126"/>
      <c r="L657" s="198" t="s">
        <v>207</v>
      </c>
      <c r="M657" s="197">
        <v>0.86099999999999999</v>
      </c>
      <c r="N657" s="237">
        <v>0.86</v>
      </c>
      <c r="O657" s="30"/>
    </row>
    <row r="658" spans="2:15" ht="22.75" customHeight="1" x14ac:dyDescent="0.55000000000000004">
      <c r="B658" s="977">
        <f t="shared" si="151"/>
        <v>2531</v>
      </c>
      <c r="C658" s="978"/>
      <c r="D658" s="942"/>
      <c r="E658" s="943"/>
      <c r="F658" s="981" t="s">
        <v>113</v>
      </c>
      <c r="G658" s="978"/>
      <c r="H658" s="1016">
        <v>44644</v>
      </c>
      <c r="I658" s="1017"/>
      <c r="J658" s="130" t="s">
        <v>61</v>
      </c>
      <c r="K658" s="130"/>
      <c r="L658" s="201" t="s">
        <v>180</v>
      </c>
      <c r="M658" s="212">
        <v>17.2</v>
      </c>
      <c r="N658" s="213">
        <v>17</v>
      </c>
      <c r="O658" s="30"/>
    </row>
    <row r="659" spans="2:15" ht="22.75" customHeight="1" x14ac:dyDescent="0.55000000000000004">
      <c r="B659" s="982">
        <f>1+B660</f>
        <v>2530</v>
      </c>
      <c r="C659" s="983"/>
      <c r="D659" s="922"/>
      <c r="E659" s="923"/>
      <c r="F659" s="968" t="s">
        <v>113</v>
      </c>
      <c r="G659" s="929"/>
      <c r="H659" s="1003">
        <v>44644</v>
      </c>
      <c r="I659" s="1004"/>
      <c r="J659" s="203" t="s">
        <v>61</v>
      </c>
      <c r="K659" s="51"/>
      <c r="L659" s="181" t="s">
        <v>107</v>
      </c>
      <c r="M659" s="204">
        <v>21.7</v>
      </c>
      <c r="N659" s="205">
        <v>22</v>
      </c>
      <c r="O659" s="30"/>
    </row>
    <row r="660" spans="2:15" ht="22.75" customHeight="1" x14ac:dyDescent="0.55000000000000004">
      <c r="B660" s="918">
        <f t="shared" ref="B660:B723" si="152">1+B661</f>
        <v>2529</v>
      </c>
      <c r="C660" s="919"/>
      <c r="D660" s="920" t="s">
        <v>208</v>
      </c>
      <c r="E660" s="921"/>
      <c r="F660" s="1033" t="s">
        <v>209</v>
      </c>
      <c r="G660" s="1033"/>
      <c r="H660" s="1036">
        <v>44643</v>
      </c>
      <c r="I660" s="1033"/>
      <c r="J660" s="31" t="s">
        <v>35</v>
      </c>
      <c r="K660" s="31" t="s">
        <v>130</v>
      </c>
      <c r="L660" s="31" t="s">
        <v>159</v>
      </c>
      <c r="M660" s="238">
        <v>5.04</v>
      </c>
      <c r="N660" s="60">
        <v>5</v>
      </c>
      <c r="O660" s="30"/>
    </row>
    <row r="661" spans="2:15" ht="22.75" customHeight="1" x14ac:dyDescent="0.55000000000000004">
      <c r="B661" s="948">
        <f t="shared" si="152"/>
        <v>2528</v>
      </c>
      <c r="C661" s="949"/>
      <c r="D661" s="942"/>
      <c r="E661" s="943"/>
      <c r="F661" s="1031" t="s">
        <v>193</v>
      </c>
      <c r="G661" s="1031"/>
      <c r="H661" s="1153">
        <v>44643</v>
      </c>
      <c r="I661" s="1153"/>
      <c r="J661" s="76" t="s">
        <v>61</v>
      </c>
      <c r="K661" s="76"/>
      <c r="L661" s="177" t="s">
        <v>56</v>
      </c>
      <c r="M661" s="71">
        <v>11.9</v>
      </c>
      <c r="N661" s="72">
        <v>12</v>
      </c>
      <c r="O661" s="30"/>
    </row>
    <row r="662" spans="2:15" ht="22.75" customHeight="1" x14ac:dyDescent="0.55000000000000004">
      <c r="B662" s="948">
        <f t="shared" si="152"/>
        <v>2527</v>
      </c>
      <c r="C662" s="949"/>
      <c r="D662" s="942"/>
      <c r="E662" s="943"/>
      <c r="F662" s="1031" t="s">
        <v>210</v>
      </c>
      <c r="G662" s="1031" t="s">
        <v>211</v>
      </c>
      <c r="H662" s="1032">
        <v>44643</v>
      </c>
      <c r="I662" s="1032"/>
      <c r="J662" s="76" t="s">
        <v>61</v>
      </c>
      <c r="K662" s="76"/>
      <c r="L662" s="239" t="s">
        <v>107</v>
      </c>
      <c r="M662" s="71">
        <v>15.7</v>
      </c>
      <c r="N662" s="240">
        <v>16</v>
      </c>
      <c r="O662" s="30"/>
    </row>
    <row r="663" spans="2:15" ht="22.75" customHeight="1" x14ac:dyDescent="0.55000000000000004">
      <c r="B663" s="948">
        <f t="shared" si="152"/>
        <v>2526</v>
      </c>
      <c r="C663" s="949"/>
      <c r="D663" s="942"/>
      <c r="E663" s="943"/>
      <c r="F663" s="1031" t="s">
        <v>193</v>
      </c>
      <c r="G663" s="1031" t="s">
        <v>211</v>
      </c>
      <c r="H663" s="1032">
        <v>44643</v>
      </c>
      <c r="I663" s="1032"/>
      <c r="J663" s="76" t="s">
        <v>61</v>
      </c>
      <c r="K663" s="76"/>
      <c r="L663" s="241" t="s">
        <v>212</v>
      </c>
      <c r="M663" s="71">
        <v>15.1</v>
      </c>
      <c r="N663" s="72">
        <v>15</v>
      </c>
      <c r="O663" s="30"/>
    </row>
    <row r="664" spans="2:15" ht="22.75" customHeight="1" x14ac:dyDescent="0.55000000000000004">
      <c r="B664" s="948">
        <f t="shared" si="152"/>
        <v>2525</v>
      </c>
      <c r="C664" s="949"/>
      <c r="D664" s="942"/>
      <c r="E664" s="943"/>
      <c r="F664" s="1031" t="s">
        <v>135</v>
      </c>
      <c r="G664" s="1031" t="s">
        <v>211</v>
      </c>
      <c r="H664" s="1032">
        <v>44643</v>
      </c>
      <c r="I664" s="1032"/>
      <c r="J664" s="76" t="s">
        <v>61</v>
      </c>
      <c r="K664" s="76"/>
      <c r="L664" s="177" t="s">
        <v>213</v>
      </c>
      <c r="M664" s="71">
        <v>28.3</v>
      </c>
      <c r="N664" s="72">
        <v>28</v>
      </c>
      <c r="O664" s="30"/>
    </row>
    <row r="665" spans="2:15" ht="22.75" customHeight="1" x14ac:dyDescent="0.55000000000000004">
      <c r="B665" s="948">
        <f t="shared" si="152"/>
        <v>2524</v>
      </c>
      <c r="C665" s="949"/>
      <c r="D665" s="942"/>
      <c r="E665" s="943"/>
      <c r="F665" s="1031" t="s">
        <v>127</v>
      </c>
      <c r="G665" s="1031" t="s">
        <v>211</v>
      </c>
      <c r="H665" s="1032">
        <v>44643</v>
      </c>
      <c r="I665" s="1032"/>
      <c r="J665" s="76" t="s">
        <v>61</v>
      </c>
      <c r="K665" s="76"/>
      <c r="L665" s="177" t="s">
        <v>178</v>
      </c>
      <c r="M665" s="177">
        <v>3.52</v>
      </c>
      <c r="N665" s="66">
        <v>3.5</v>
      </c>
      <c r="O665" s="30"/>
    </row>
    <row r="666" spans="2:15" ht="22.75" customHeight="1" x14ac:dyDescent="0.55000000000000004">
      <c r="B666" s="948">
        <f t="shared" si="152"/>
        <v>2523</v>
      </c>
      <c r="C666" s="949"/>
      <c r="D666" s="942"/>
      <c r="E666" s="943"/>
      <c r="F666" s="1031" t="s">
        <v>127</v>
      </c>
      <c r="G666" s="1152" t="s">
        <v>211</v>
      </c>
      <c r="H666" s="1032">
        <v>44643</v>
      </c>
      <c r="I666" s="1032"/>
      <c r="J666" s="76" t="s">
        <v>61</v>
      </c>
      <c r="K666" s="76"/>
      <c r="L666" s="177" t="s">
        <v>79</v>
      </c>
      <c r="M666" s="65">
        <v>4.01</v>
      </c>
      <c r="N666" s="66">
        <v>4</v>
      </c>
      <c r="O666" s="30"/>
    </row>
    <row r="667" spans="2:15" ht="22.75" customHeight="1" x14ac:dyDescent="0.55000000000000004">
      <c r="B667" s="928">
        <f t="shared" si="152"/>
        <v>2522</v>
      </c>
      <c r="C667" s="929"/>
      <c r="D667" s="922"/>
      <c r="E667" s="923"/>
      <c r="F667" s="1048" t="s">
        <v>214</v>
      </c>
      <c r="G667" s="1154"/>
      <c r="H667" s="1044">
        <v>44643</v>
      </c>
      <c r="I667" s="1044"/>
      <c r="J667" s="43" t="s">
        <v>61</v>
      </c>
      <c r="K667" s="43"/>
      <c r="L667" s="242" t="s">
        <v>215</v>
      </c>
      <c r="M667" s="243">
        <v>4.59</v>
      </c>
      <c r="N667" s="108">
        <v>4.5999999999999996</v>
      </c>
      <c r="O667" s="30"/>
    </row>
    <row r="668" spans="2:15" ht="22.75" customHeight="1" x14ac:dyDescent="0.55000000000000004">
      <c r="B668" s="918">
        <f t="shared" si="152"/>
        <v>2521</v>
      </c>
      <c r="C668" s="919"/>
      <c r="D668" s="920" t="s">
        <v>216</v>
      </c>
      <c r="E668" s="921"/>
      <c r="F668" s="967" t="s">
        <v>113</v>
      </c>
      <c r="G668" s="919"/>
      <c r="H668" s="926">
        <v>44642</v>
      </c>
      <c r="I668" s="927"/>
      <c r="J668" s="31" t="s">
        <v>61</v>
      </c>
      <c r="K668" s="31"/>
      <c r="L668" s="62" t="s">
        <v>212</v>
      </c>
      <c r="M668" s="183">
        <v>27.4</v>
      </c>
      <c r="N668" s="144">
        <v>27</v>
      </c>
      <c r="O668" s="30"/>
    </row>
    <row r="669" spans="2:15" ht="22.75" customHeight="1" x14ac:dyDescent="0.55000000000000004">
      <c r="B669" s="928">
        <f t="shared" si="152"/>
        <v>2520</v>
      </c>
      <c r="C669" s="929"/>
      <c r="D669" s="922"/>
      <c r="E669" s="923"/>
      <c r="F669" s="922" t="s">
        <v>94</v>
      </c>
      <c r="G669" s="923"/>
      <c r="H669" s="932">
        <v>44642</v>
      </c>
      <c r="I669" s="933"/>
      <c r="J669" s="51" t="s">
        <v>61</v>
      </c>
      <c r="K669" s="51"/>
      <c r="L669" s="244" t="s">
        <v>217</v>
      </c>
      <c r="M669" s="204">
        <v>17.600000000000001</v>
      </c>
      <c r="N669" s="205">
        <v>18</v>
      </c>
      <c r="O669" s="30"/>
    </row>
    <row r="670" spans="2:15" ht="22.75" customHeight="1" x14ac:dyDescent="0.55000000000000004">
      <c r="B670" s="971">
        <f t="shared" si="152"/>
        <v>2519</v>
      </c>
      <c r="C670" s="972"/>
      <c r="D670" s="920" t="s">
        <v>218</v>
      </c>
      <c r="E670" s="921"/>
      <c r="F670" s="974" t="s">
        <v>54</v>
      </c>
      <c r="G670" s="972"/>
      <c r="H670" s="1014">
        <v>44636</v>
      </c>
      <c r="I670" s="1015"/>
      <c r="J670" s="126" t="s">
        <v>61</v>
      </c>
      <c r="K670" s="126"/>
      <c r="L670" s="198" t="s">
        <v>219</v>
      </c>
      <c r="M670" s="198">
        <v>2.29</v>
      </c>
      <c r="N670" s="199">
        <v>2.2999999999999998</v>
      </c>
      <c r="O670" s="30"/>
    </row>
    <row r="671" spans="2:15" ht="22.75" customHeight="1" x14ac:dyDescent="0.55000000000000004">
      <c r="B671" s="977">
        <f t="shared" si="152"/>
        <v>2518</v>
      </c>
      <c r="C671" s="978"/>
      <c r="D671" s="942"/>
      <c r="E671" s="943"/>
      <c r="F671" s="981" t="s">
        <v>94</v>
      </c>
      <c r="G671" s="978"/>
      <c r="H671" s="1016">
        <v>44637</v>
      </c>
      <c r="I671" s="1017"/>
      <c r="J671" s="130" t="s">
        <v>61</v>
      </c>
      <c r="K671" s="130"/>
      <c r="L671" s="201" t="s">
        <v>115</v>
      </c>
      <c r="M671" s="212">
        <v>17.8</v>
      </c>
      <c r="N671" s="213">
        <v>18</v>
      </c>
      <c r="O671" s="30"/>
    </row>
    <row r="672" spans="2:15" ht="22.75" customHeight="1" x14ac:dyDescent="0.55000000000000004">
      <c r="B672" s="982">
        <f t="shared" si="152"/>
        <v>2517</v>
      </c>
      <c r="C672" s="983"/>
      <c r="D672" s="922"/>
      <c r="E672" s="923"/>
      <c r="F672" s="968" t="s">
        <v>98</v>
      </c>
      <c r="G672" s="929"/>
      <c r="H672" s="1003">
        <v>44637</v>
      </c>
      <c r="I672" s="1004"/>
      <c r="J672" s="203" t="s">
        <v>61</v>
      </c>
      <c r="K672" s="51"/>
      <c r="L672" s="181" t="s">
        <v>105</v>
      </c>
      <c r="M672" s="181">
        <v>4.33</v>
      </c>
      <c r="N672" s="209">
        <v>4.3</v>
      </c>
      <c r="O672" s="30"/>
    </row>
    <row r="673" spans="2:15" ht="22.75" customHeight="1" x14ac:dyDescent="0.55000000000000004">
      <c r="B673" s="918">
        <f t="shared" si="152"/>
        <v>2516</v>
      </c>
      <c r="C673" s="919"/>
      <c r="D673" s="920" t="s">
        <v>220</v>
      </c>
      <c r="E673" s="921"/>
      <c r="F673" s="967" t="s">
        <v>70</v>
      </c>
      <c r="G673" s="919"/>
      <c r="H673" s="926">
        <v>44636</v>
      </c>
      <c r="I673" s="927"/>
      <c r="J673" s="31" t="s">
        <v>67</v>
      </c>
      <c r="K673" s="31" t="s">
        <v>68</v>
      </c>
      <c r="L673" s="62" t="s">
        <v>221</v>
      </c>
      <c r="M673" s="62">
        <v>9.4600000000000009</v>
      </c>
      <c r="N673" s="63">
        <v>9.5</v>
      </c>
      <c r="O673" s="30"/>
    </row>
    <row r="674" spans="2:15" ht="22.75" customHeight="1" x14ac:dyDescent="0.55000000000000004">
      <c r="B674" s="928">
        <f t="shared" si="152"/>
        <v>2515</v>
      </c>
      <c r="C674" s="929"/>
      <c r="D674" s="922"/>
      <c r="E674" s="923"/>
      <c r="F674" s="922" t="s">
        <v>70</v>
      </c>
      <c r="G674" s="923"/>
      <c r="H674" s="932">
        <v>44636</v>
      </c>
      <c r="I674" s="933"/>
      <c r="J674" s="51" t="s">
        <v>67</v>
      </c>
      <c r="K674" s="51" t="s">
        <v>130</v>
      </c>
      <c r="L674" s="181" t="s">
        <v>222</v>
      </c>
      <c r="M674" s="181">
        <v>6.29</v>
      </c>
      <c r="N674" s="209">
        <v>6.3</v>
      </c>
      <c r="O674" s="30"/>
    </row>
    <row r="675" spans="2:15" ht="22.75" customHeight="1" x14ac:dyDescent="0.55000000000000004">
      <c r="B675" s="994">
        <f t="shared" si="152"/>
        <v>2514</v>
      </c>
      <c r="C675" s="937"/>
      <c r="D675" s="922" t="s">
        <v>223</v>
      </c>
      <c r="E675" s="923"/>
      <c r="F675" s="922" t="s">
        <v>94</v>
      </c>
      <c r="G675" s="923"/>
      <c r="H675" s="1003">
        <v>44635</v>
      </c>
      <c r="I675" s="1004"/>
      <c r="J675" s="51" t="s">
        <v>67</v>
      </c>
      <c r="K675" s="51" t="s">
        <v>130</v>
      </c>
      <c r="L675" s="181" t="s">
        <v>154</v>
      </c>
      <c r="M675" s="181">
        <v>2.9</v>
      </c>
      <c r="N675" s="209">
        <v>2.9</v>
      </c>
      <c r="O675" s="30"/>
    </row>
    <row r="676" spans="2:15" ht="22.75" customHeight="1" x14ac:dyDescent="0.55000000000000004">
      <c r="B676" s="994">
        <f t="shared" si="152"/>
        <v>2513</v>
      </c>
      <c r="C676" s="937"/>
      <c r="D676" s="922" t="s">
        <v>224</v>
      </c>
      <c r="E676" s="923"/>
      <c r="F676" s="922" t="s">
        <v>225</v>
      </c>
      <c r="G676" s="923"/>
      <c r="H676" s="1003">
        <v>44634</v>
      </c>
      <c r="I676" s="1004"/>
      <c r="J676" s="51" t="s">
        <v>67</v>
      </c>
      <c r="K676" s="51" t="s">
        <v>130</v>
      </c>
      <c r="L676" s="181" t="s">
        <v>180</v>
      </c>
      <c r="M676" s="181">
        <v>2.78</v>
      </c>
      <c r="N676" s="209">
        <v>2.8</v>
      </c>
      <c r="O676" s="30"/>
    </row>
    <row r="677" spans="2:15" ht="22.75" customHeight="1" x14ac:dyDescent="0.55000000000000004">
      <c r="B677" s="918">
        <f t="shared" si="152"/>
        <v>2512</v>
      </c>
      <c r="C677" s="919"/>
      <c r="D677" s="920" t="s">
        <v>226</v>
      </c>
      <c r="E677" s="921"/>
      <c r="F677" s="944" t="s">
        <v>122</v>
      </c>
      <c r="G677" s="945"/>
      <c r="H677" s="946">
        <v>44630</v>
      </c>
      <c r="I677" s="947"/>
      <c r="J677" s="31" t="s">
        <v>55</v>
      </c>
      <c r="K677" s="31"/>
      <c r="L677" s="61" t="s">
        <v>227</v>
      </c>
      <c r="M677" s="62">
        <v>2.25</v>
      </c>
      <c r="N677" s="63">
        <v>2.2999999999999998</v>
      </c>
      <c r="O677" s="30"/>
    </row>
    <row r="678" spans="2:15" ht="22.75" customHeight="1" x14ac:dyDescent="0.55000000000000004">
      <c r="B678" s="948">
        <f t="shared" si="152"/>
        <v>2511</v>
      </c>
      <c r="C678" s="949"/>
      <c r="D678" s="942"/>
      <c r="E678" s="943"/>
      <c r="F678" s="950" t="s">
        <v>122</v>
      </c>
      <c r="G678" s="951"/>
      <c r="H678" s="952">
        <v>44630</v>
      </c>
      <c r="I678" s="953"/>
      <c r="J678" s="76" t="s">
        <v>55</v>
      </c>
      <c r="K678" s="76"/>
      <c r="L678" s="64" t="s">
        <v>228</v>
      </c>
      <c r="M678" s="65">
        <v>2.13</v>
      </c>
      <c r="N678" s="66">
        <v>2.1</v>
      </c>
      <c r="O678" s="30"/>
    </row>
    <row r="679" spans="2:15" ht="22.75" customHeight="1" x14ac:dyDescent="0.55000000000000004">
      <c r="B679" s="948">
        <f t="shared" si="152"/>
        <v>2510</v>
      </c>
      <c r="C679" s="949"/>
      <c r="D679" s="942"/>
      <c r="E679" s="943"/>
      <c r="F679" s="950" t="s">
        <v>122</v>
      </c>
      <c r="G679" s="951"/>
      <c r="H679" s="952">
        <v>44630</v>
      </c>
      <c r="I679" s="953"/>
      <c r="J679" s="76" t="s">
        <v>55</v>
      </c>
      <c r="K679" s="76"/>
      <c r="L679" s="64" t="s">
        <v>229</v>
      </c>
      <c r="M679" s="65">
        <v>2.4500000000000002</v>
      </c>
      <c r="N679" s="66">
        <v>2.5</v>
      </c>
      <c r="O679" s="30"/>
    </row>
    <row r="680" spans="2:15" ht="22.75" customHeight="1" x14ac:dyDescent="0.55000000000000004">
      <c r="B680" s="928">
        <f t="shared" si="152"/>
        <v>2509</v>
      </c>
      <c r="C680" s="929"/>
      <c r="D680" s="922"/>
      <c r="E680" s="923"/>
      <c r="F680" s="1005" t="s">
        <v>230</v>
      </c>
      <c r="G680" s="1006"/>
      <c r="H680" s="1003">
        <v>44628</v>
      </c>
      <c r="I680" s="1004"/>
      <c r="J680" s="51" t="s">
        <v>67</v>
      </c>
      <c r="K680" s="51" t="s">
        <v>68</v>
      </c>
      <c r="L680" s="153" t="s">
        <v>161</v>
      </c>
      <c r="M680" s="65">
        <v>3.96</v>
      </c>
      <c r="N680" s="66">
        <v>4</v>
      </c>
      <c r="O680" s="30"/>
    </row>
    <row r="681" spans="2:15" ht="22.75" customHeight="1" x14ac:dyDescent="0.55000000000000004">
      <c r="B681" s="971">
        <f t="shared" si="152"/>
        <v>2508</v>
      </c>
      <c r="C681" s="972"/>
      <c r="D681" s="920" t="s">
        <v>231</v>
      </c>
      <c r="E681" s="921"/>
      <c r="F681" s="974" t="s">
        <v>150</v>
      </c>
      <c r="G681" s="972"/>
      <c r="H681" s="1014">
        <v>44628</v>
      </c>
      <c r="I681" s="1015"/>
      <c r="J681" s="126" t="s">
        <v>67</v>
      </c>
      <c r="K681" s="126" t="s">
        <v>232</v>
      </c>
      <c r="L681" s="198" t="s">
        <v>233</v>
      </c>
      <c r="M681" s="210">
        <v>11.6</v>
      </c>
      <c r="N681" s="211">
        <v>12</v>
      </c>
      <c r="O681" s="30"/>
    </row>
    <row r="682" spans="2:15" ht="22.75" customHeight="1" x14ac:dyDescent="0.55000000000000004">
      <c r="B682" s="977">
        <f t="shared" si="152"/>
        <v>2507</v>
      </c>
      <c r="C682" s="978"/>
      <c r="D682" s="942"/>
      <c r="E682" s="943"/>
      <c r="F682" s="981" t="s">
        <v>150</v>
      </c>
      <c r="G682" s="978"/>
      <c r="H682" s="1016">
        <v>44628</v>
      </c>
      <c r="I682" s="1017"/>
      <c r="J682" s="130" t="s">
        <v>67</v>
      </c>
      <c r="K682" s="130" t="s">
        <v>130</v>
      </c>
      <c r="L682" s="201" t="s">
        <v>234</v>
      </c>
      <c r="M682" s="201">
        <v>6.83</v>
      </c>
      <c r="N682" s="202">
        <v>6.8</v>
      </c>
      <c r="O682" s="30"/>
    </row>
    <row r="683" spans="2:15" ht="22.75" customHeight="1" x14ac:dyDescent="0.55000000000000004">
      <c r="B683" s="982">
        <f t="shared" si="152"/>
        <v>2506</v>
      </c>
      <c r="C683" s="983"/>
      <c r="D683" s="922"/>
      <c r="E683" s="923"/>
      <c r="F683" s="968" t="s">
        <v>235</v>
      </c>
      <c r="G683" s="929"/>
      <c r="H683" s="1003">
        <v>44628</v>
      </c>
      <c r="I683" s="1004"/>
      <c r="J683" s="203" t="s">
        <v>67</v>
      </c>
      <c r="K683" s="51" t="s">
        <v>68</v>
      </c>
      <c r="L683" s="181" t="s">
        <v>236</v>
      </c>
      <c r="M683" s="181">
        <v>3.04</v>
      </c>
      <c r="N683" s="209">
        <v>3</v>
      </c>
      <c r="O683" s="30"/>
    </row>
    <row r="684" spans="2:15" ht="22.75" customHeight="1" x14ac:dyDescent="0.55000000000000004">
      <c r="B684" s="971">
        <f t="shared" si="152"/>
        <v>2505</v>
      </c>
      <c r="C684" s="972"/>
      <c r="D684" s="920" t="s">
        <v>237</v>
      </c>
      <c r="E684" s="921"/>
      <c r="F684" s="974" t="s">
        <v>94</v>
      </c>
      <c r="G684" s="972"/>
      <c r="H684" s="1014">
        <v>44627</v>
      </c>
      <c r="I684" s="1015"/>
      <c r="J684" s="126" t="s">
        <v>61</v>
      </c>
      <c r="K684" s="126"/>
      <c r="L684" s="198" t="s">
        <v>238</v>
      </c>
      <c r="M684" s="198">
        <v>9.56</v>
      </c>
      <c r="N684" s="199">
        <v>9.6</v>
      </c>
      <c r="O684" s="30"/>
    </row>
    <row r="685" spans="2:15" ht="22.75" customHeight="1" x14ac:dyDescent="0.55000000000000004">
      <c r="B685" s="977">
        <f t="shared" si="152"/>
        <v>2504</v>
      </c>
      <c r="C685" s="978"/>
      <c r="D685" s="942"/>
      <c r="E685" s="943"/>
      <c r="F685" s="981" t="s">
        <v>94</v>
      </c>
      <c r="G685" s="978"/>
      <c r="H685" s="1016">
        <v>44627</v>
      </c>
      <c r="I685" s="1017"/>
      <c r="J685" s="130" t="s">
        <v>61</v>
      </c>
      <c r="K685" s="130"/>
      <c r="L685" s="201" t="s">
        <v>239</v>
      </c>
      <c r="M685" s="212">
        <v>16.2</v>
      </c>
      <c r="N685" s="213">
        <v>16</v>
      </c>
      <c r="O685" s="30"/>
    </row>
    <row r="686" spans="2:15" ht="22.75" customHeight="1" x14ac:dyDescent="0.55000000000000004">
      <c r="B686" s="982">
        <f t="shared" si="152"/>
        <v>2503</v>
      </c>
      <c r="C686" s="983"/>
      <c r="D686" s="922"/>
      <c r="E686" s="923"/>
      <c r="F686" s="968" t="s">
        <v>94</v>
      </c>
      <c r="G686" s="929"/>
      <c r="H686" s="1003">
        <v>44627</v>
      </c>
      <c r="I686" s="1004"/>
      <c r="J686" s="203" t="s">
        <v>61</v>
      </c>
      <c r="K686" s="51"/>
      <c r="L686" s="181" t="s">
        <v>240</v>
      </c>
      <c r="M686" s="204">
        <v>16.600000000000001</v>
      </c>
      <c r="N686" s="205">
        <v>17</v>
      </c>
      <c r="O686" s="30"/>
    </row>
    <row r="687" spans="2:15" ht="22.75" customHeight="1" x14ac:dyDescent="0.55000000000000004">
      <c r="B687" s="994">
        <f t="shared" si="152"/>
        <v>2502</v>
      </c>
      <c r="C687" s="937"/>
      <c r="D687" s="922" t="s">
        <v>241</v>
      </c>
      <c r="E687" s="923"/>
      <c r="F687" s="922" t="s">
        <v>175</v>
      </c>
      <c r="G687" s="923"/>
      <c r="H687" s="1003">
        <v>44623</v>
      </c>
      <c r="I687" s="1004"/>
      <c r="J687" s="51" t="s">
        <v>67</v>
      </c>
      <c r="K687" s="51" t="s">
        <v>130</v>
      </c>
      <c r="L687" s="181" t="s">
        <v>161</v>
      </c>
      <c r="M687" s="181">
        <v>2.4500000000000002</v>
      </c>
      <c r="N687" s="209">
        <v>2.5</v>
      </c>
      <c r="O687" s="30"/>
    </row>
    <row r="688" spans="2:15" ht="22.75" customHeight="1" x14ac:dyDescent="0.55000000000000004">
      <c r="B688" s="994">
        <f t="shared" si="152"/>
        <v>2501</v>
      </c>
      <c r="C688" s="937"/>
      <c r="D688" s="922" t="s">
        <v>242</v>
      </c>
      <c r="E688" s="923"/>
      <c r="F688" s="922" t="s">
        <v>135</v>
      </c>
      <c r="G688" s="923"/>
      <c r="H688" s="1003">
        <v>44622</v>
      </c>
      <c r="I688" s="1004"/>
      <c r="J688" s="51" t="s">
        <v>61</v>
      </c>
      <c r="K688" s="51"/>
      <c r="L688" s="181" t="s">
        <v>243</v>
      </c>
      <c r="M688" s="204">
        <v>16.100000000000001</v>
      </c>
      <c r="N688" s="205">
        <v>16</v>
      </c>
      <c r="O688" s="30"/>
    </row>
    <row r="689" spans="2:15" ht="22.75" customHeight="1" x14ac:dyDescent="0.55000000000000004">
      <c r="B689" s="918">
        <f t="shared" si="152"/>
        <v>2500</v>
      </c>
      <c r="C689" s="919"/>
      <c r="D689" s="920" t="s">
        <v>244</v>
      </c>
      <c r="E689" s="921"/>
      <c r="F689" s="944" t="s">
        <v>94</v>
      </c>
      <c r="G689" s="945"/>
      <c r="H689" s="946">
        <v>44616</v>
      </c>
      <c r="I689" s="947"/>
      <c r="J689" s="31" t="s">
        <v>67</v>
      </c>
      <c r="K689" s="31" t="s">
        <v>130</v>
      </c>
      <c r="L689" s="61" t="s">
        <v>245</v>
      </c>
      <c r="M689" s="61">
        <v>1.76</v>
      </c>
      <c r="N689" s="63">
        <v>1.8</v>
      </c>
      <c r="O689" s="30"/>
    </row>
    <row r="690" spans="2:15" ht="22.75" customHeight="1" x14ac:dyDescent="0.55000000000000004">
      <c r="B690" s="948">
        <f t="shared" si="152"/>
        <v>2499</v>
      </c>
      <c r="C690" s="949"/>
      <c r="D690" s="942"/>
      <c r="E690" s="943"/>
      <c r="F690" s="950" t="s">
        <v>135</v>
      </c>
      <c r="G690" s="951"/>
      <c r="H690" s="952">
        <v>44616</v>
      </c>
      <c r="I690" s="953"/>
      <c r="J690" s="76" t="s">
        <v>55</v>
      </c>
      <c r="K690" s="76"/>
      <c r="L690" s="64" t="s">
        <v>79</v>
      </c>
      <c r="M690" s="71">
        <v>26.2</v>
      </c>
      <c r="N690" s="72">
        <v>26</v>
      </c>
      <c r="O690" s="30"/>
    </row>
    <row r="691" spans="2:15" ht="22.75" customHeight="1" x14ac:dyDescent="0.55000000000000004">
      <c r="B691" s="948">
        <f t="shared" si="152"/>
        <v>2498</v>
      </c>
      <c r="C691" s="949"/>
      <c r="D691" s="942"/>
      <c r="E691" s="943"/>
      <c r="F691" s="950" t="s">
        <v>135</v>
      </c>
      <c r="G691" s="951"/>
      <c r="H691" s="952">
        <v>44616</v>
      </c>
      <c r="I691" s="953"/>
      <c r="J691" s="76" t="s">
        <v>55</v>
      </c>
      <c r="K691" s="76"/>
      <c r="L691" s="64" t="s">
        <v>152</v>
      </c>
      <c r="M691" s="71">
        <v>18.600000000000001</v>
      </c>
      <c r="N691" s="72">
        <v>19</v>
      </c>
      <c r="O691" s="30"/>
    </row>
    <row r="692" spans="2:15" ht="22.75" customHeight="1" x14ac:dyDescent="0.55000000000000004">
      <c r="B692" s="928">
        <f t="shared" si="152"/>
        <v>2497</v>
      </c>
      <c r="C692" s="929"/>
      <c r="D692" s="922"/>
      <c r="E692" s="923"/>
      <c r="F692" s="1005" t="s">
        <v>135</v>
      </c>
      <c r="G692" s="1006"/>
      <c r="H692" s="1003">
        <v>44616</v>
      </c>
      <c r="I692" s="1004"/>
      <c r="J692" s="51" t="s">
        <v>55</v>
      </c>
      <c r="K692" s="51"/>
      <c r="L692" s="153" t="s">
        <v>107</v>
      </c>
      <c r="M692" s="71">
        <v>22.6</v>
      </c>
      <c r="N692" s="72">
        <v>23</v>
      </c>
      <c r="O692" s="30"/>
    </row>
    <row r="693" spans="2:15" ht="22.75" customHeight="1" x14ac:dyDescent="0.55000000000000004">
      <c r="B693" s="971">
        <f t="shared" si="152"/>
        <v>2496</v>
      </c>
      <c r="C693" s="972"/>
      <c r="D693" s="920" t="s">
        <v>246</v>
      </c>
      <c r="E693" s="921"/>
      <c r="F693" s="974" t="s">
        <v>247</v>
      </c>
      <c r="G693" s="972"/>
      <c r="H693" s="1014">
        <v>44613</v>
      </c>
      <c r="I693" s="1015"/>
      <c r="J693" s="126" t="s">
        <v>67</v>
      </c>
      <c r="K693" s="126" t="s">
        <v>130</v>
      </c>
      <c r="L693" s="198" t="s">
        <v>248</v>
      </c>
      <c r="M693" s="198">
        <v>4.1500000000000004</v>
      </c>
      <c r="N693" s="199">
        <v>4.2</v>
      </c>
      <c r="O693" s="30"/>
    </row>
    <row r="694" spans="2:15" ht="22.75" customHeight="1" x14ac:dyDescent="0.55000000000000004">
      <c r="B694" s="977">
        <f t="shared" si="152"/>
        <v>2495</v>
      </c>
      <c r="C694" s="978"/>
      <c r="D694" s="942"/>
      <c r="E694" s="943"/>
      <c r="F694" s="981" t="s">
        <v>70</v>
      </c>
      <c r="G694" s="978"/>
      <c r="H694" s="1016">
        <v>44613</v>
      </c>
      <c r="I694" s="1017"/>
      <c r="J694" s="130" t="s">
        <v>67</v>
      </c>
      <c r="K694" s="130" t="s">
        <v>232</v>
      </c>
      <c r="L694" s="201" t="s">
        <v>249</v>
      </c>
      <c r="M694" s="201">
        <v>1.48</v>
      </c>
      <c r="N694" s="202">
        <v>1.5</v>
      </c>
      <c r="O694" s="30"/>
    </row>
    <row r="695" spans="2:15" ht="22.75" customHeight="1" x14ac:dyDescent="0.55000000000000004">
      <c r="B695" s="982">
        <f t="shared" si="152"/>
        <v>2494</v>
      </c>
      <c r="C695" s="983"/>
      <c r="D695" s="922"/>
      <c r="E695" s="923"/>
      <c r="F695" s="968" t="s">
        <v>70</v>
      </c>
      <c r="G695" s="929"/>
      <c r="H695" s="1003">
        <v>44610</v>
      </c>
      <c r="I695" s="1004"/>
      <c r="J695" s="203" t="s">
        <v>67</v>
      </c>
      <c r="K695" s="51" t="s">
        <v>130</v>
      </c>
      <c r="L695" s="181" t="s">
        <v>250</v>
      </c>
      <c r="M695" s="181">
        <v>1.23</v>
      </c>
      <c r="N695" s="209">
        <v>1.2</v>
      </c>
      <c r="O695" s="30"/>
    </row>
    <row r="696" spans="2:15" ht="22.75" customHeight="1" x14ac:dyDescent="0.55000000000000004">
      <c r="B696" s="994">
        <f t="shared" si="152"/>
        <v>2493</v>
      </c>
      <c r="C696" s="937"/>
      <c r="D696" s="922" t="s">
        <v>251</v>
      </c>
      <c r="E696" s="923"/>
      <c r="F696" s="922" t="s">
        <v>247</v>
      </c>
      <c r="G696" s="923"/>
      <c r="H696" s="1003">
        <v>44608</v>
      </c>
      <c r="I696" s="1004"/>
      <c r="J696" s="51" t="s">
        <v>67</v>
      </c>
      <c r="K696" s="51" t="s">
        <v>68</v>
      </c>
      <c r="L696" s="181" t="s">
        <v>252</v>
      </c>
      <c r="M696" s="181">
        <v>1.74</v>
      </c>
      <c r="N696" s="209">
        <v>1.7</v>
      </c>
      <c r="O696" s="30"/>
    </row>
    <row r="697" spans="2:15" ht="22.75" customHeight="1" x14ac:dyDescent="0.55000000000000004">
      <c r="B697" s="918">
        <f t="shared" si="152"/>
        <v>2492</v>
      </c>
      <c r="C697" s="919"/>
      <c r="D697" s="920" t="s">
        <v>253</v>
      </c>
      <c r="E697" s="921"/>
      <c r="F697" s="967" t="s">
        <v>254</v>
      </c>
      <c r="G697" s="919"/>
      <c r="H697" s="926">
        <v>44580</v>
      </c>
      <c r="I697" s="927"/>
      <c r="J697" s="31" t="s">
        <v>67</v>
      </c>
      <c r="K697" s="31" t="s">
        <v>68</v>
      </c>
      <c r="L697" s="62" t="s">
        <v>178</v>
      </c>
      <c r="M697" s="62">
        <v>4.9400000000000004</v>
      </c>
      <c r="N697" s="63">
        <v>4.9000000000000004</v>
      </c>
      <c r="O697" s="30"/>
    </row>
    <row r="698" spans="2:15" ht="22.75" customHeight="1" x14ac:dyDescent="0.55000000000000004">
      <c r="B698" s="928">
        <f t="shared" si="152"/>
        <v>2491</v>
      </c>
      <c r="C698" s="929"/>
      <c r="D698" s="922"/>
      <c r="E698" s="923"/>
      <c r="F698" s="922" t="s">
        <v>255</v>
      </c>
      <c r="G698" s="923"/>
      <c r="H698" s="932">
        <v>44581</v>
      </c>
      <c r="I698" s="933"/>
      <c r="J698" s="51" t="s">
        <v>67</v>
      </c>
      <c r="K698" s="51" t="s">
        <v>68</v>
      </c>
      <c r="L698" s="181" t="s">
        <v>256</v>
      </c>
      <c r="M698" s="181">
        <v>3.54</v>
      </c>
      <c r="N698" s="209">
        <v>3.5</v>
      </c>
      <c r="O698" s="30"/>
    </row>
    <row r="699" spans="2:15" ht="22.75" customHeight="1" x14ac:dyDescent="0.55000000000000004">
      <c r="B699" s="918">
        <f t="shared" si="152"/>
        <v>2490</v>
      </c>
      <c r="C699" s="919"/>
      <c r="D699" s="920" t="s">
        <v>257</v>
      </c>
      <c r="E699" s="921"/>
      <c r="F699" s="944" t="s">
        <v>247</v>
      </c>
      <c r="G699" s="945"/>
      <c r="H699" s="946">
        <v>44579</v>
      </c>
      <c r="I699" s="947"/>
      <c r="J699" s="31" t="s">
        <v>67</v>
      </c>
      <c r="K699" s="31" t="s">
        <v>68</v>
      </c>
      <c r="L699" s="61" t="s">
        <v>258</v>
      </c>
      <c r="M699" s="61">
        <v>5.16</v>
      </c>
      <c r="N699" s="63">
        <v>5.2</v>
      </c>
      <c r="O699" s="30"/>
    </row>
    <row r="700" spans="2:15" ht="22.75" customHeight="1" x14ac:dyDescent="0.55000000000000004">
      <c r="B700" s="948">
        <f t="shared" si="152"/>
        <v>2489</v>
      </c>
      <c r="C700" s="949"/>
      <c r="D700" s="942"/>
      <c r="E700" s="943"/>
      <c r="F700" s="950" t="s">
        <v>247</v>
      </c>
      <c r="G700" s="951"/>
      <c r="H700" s="952">
        <v>44579</v>
      </c>
      <c r="I700" s="953"/>
      <c r="J700" s="76" t="s">
        <v>67</v>
      </c>
      <c r="K700" s="76" t="s">
        <v>130</v>
      </c>
      <c r="L700" s="64" t="s">
        <v>228</v>
      </c>
      <c r="M700" s="64">
        <v>1.27</v>
      </c>
      <c r="N700" s="245">
        <v>1.3</v>
      </c>
      <c r="O700" s="30"/>
    </row>
    <row r="701" spans="2:15" ht="22.75" customHeight="1" x14ac:dyDescent="0.55000000000000004">
      <c r="B701" s="948">
        <f t="shared" si="152"/>
        <v>2488</v>
      </c>
      <c r="C701" s="949"/>
      <c r="D701" s="942"/>
      <c r="E701" s="943"/>
      <c r="F701" s="950" t="s">
        <v>70</v>
      </c>
      <c r="G701" s="951"/>
      <c r="H701" s="952">
        <v>44580</v>
      </c>
      <c r="I701" s="953"/>
      <c r="J701" s="76" t="s">
        <v>67</v>
      </c>
      <c r="K701" s="76" t="s">
        <v>68</v>
      </c>
      <c r="L701" s="64" t="s">
        <v>259</v>
      </c>
      <c r="M701" s="64">
        <v>7.77</v>
      </c>
      <c r="N701" s="246">
        <v>7.8</v>
      </c>
      <c r="O701" s="30"/>
    </row>
    <row r="702" spans="2:15" ht="22.75" customHeight="1" x14ac:dyDescent="0.55000000000000004">
      <c r="B702" s="928">
        <f t="shared" si="152"/>
        <v>2487</v>
      </c>
      <c r="C702" s="929"/>
      <c r="D702" s="922"/>
      <c r="E702" s="923"/>
      <c r="F702" s="1005" t="s">
        <v>70</v>
      </c>
      <c r="G702" s="1006"/>
      <c r="H702" s="1003">
        <v>44580</v>
      </c>
      <c r="I702" s="1004"/>
      <c r="J702" s="51" t="s">
        <v>67</v>
      </c>
      <c r="K702" s="51" t="s">
        <v>130</v>
      </c>
      <c r="L702" s="153" t="s">
        <v>260</v>
      </c>
      <c r="M702" s="153">
        <v>4.54</v>
      </c>
      <c r="N702" s="247">
        <v>4.5</v>
      </c>
      <c r="O702" s="30"/>
    </row>
    <row r="703" spans="2:15" ht="22.75" customHeight="1" x14ac:dyDescent="0.55000000000000004">
      <c r="B703" s="994">
        <f t="shared" si="152"/>
        <v>2486</v>
      </c>
      <c r="C703" s="937"/>
      <c r="D703" s="922" t="s">
        <v>261</v>
      </c>
      <c r="E703" s="923"/>
      <c r="F703" s="922" t="s">
        <v>262</v>
      </c>
      <c r="G703" s="923"/>
      <c r="H703" s="1003">
        <v>44553</v>
      </c>
      <c r="I703" s="1004"/>
      <c r="J703" s="51" t="s">
        <v>67</v>
      </c>
      <c r="K703" s="51" t="s">
        <v>130</v>
      </c>
      <c r="L703" s="181" t="s">
        <v>212</v>
      </c>
      <c r="M703" s="181">
        <v>7.2</v>
      </c>
      <c r="N703" s="209">
        <v>7.2</v>
      </c>
      <c r="O703" s="30"/>
    </row>
    <row r="704" spans="2:15" ht="22.75" customHeight="1" x14ac:dyDescent="0.55000000000000004">
      <c r="B704" s="994">
        <f t="shared" si="152"/>
        <v>2485</v>
      </c>
      <c r="C704" s="937"/>
      <c r="D704" s="922" t="s">
        <v>263</v>
      </c>
      <c r="E704" s="923"/>
      <c r="F704" s="922" t="s">
        <v>264</v>
      </c>
      <c r="G704" s="923"/>
      <c r="H704" s="1003">
        <v>44550</v>
      </c>
      <c r="I704" s="1004"/>
      <c r="J704" s="51" t="s">
        <v>67</v>
      </c>
      <c r="K704" s="51" t="s">
        <v>68</v>
      </c>
      <c r="L704" s="181" t="s">
        <v>56</v>
      </c>
      <c r="M704" s="181">
        <v>1.52</v>
      </c>
      <c r="N704" s="209">
        <v>1.5</v>
      </c>
      <c r="O704" s="30"/>
    </row>
    <row r="705" spans="2:15" ht="22.75" customHeight="1" x14ac:dyDescent="0.55000000000000004">
      <c r="B705" s="994">
        <f t="shared" si="152"/>
        <v>2484</v>
      </c>
      <c r="C705" s="937"/>
      <c r="D705" s="922" t="s">
        <v>265</v>
      </c>
      <c r="E705" s="923"/>
      <c r="F705" s="922" t="s">
        <v>266</v>
      </c>
      <c r="G705" s="923"/>
      <c r="H705" s="1003">
        <v>44545</v>
      </c>
      <c r="I705" s="1004"/>
      <c r="J705" s="51" t="s">
        <v>67</v>
      </c>
      <c r="K705" s="51" t="s">
        <v>68</v>
      </c>
      <c r="L705" s="181" t="s">
        <v>267</v>
      </c>
      <c r="M705" s="204" t="s">
        <v>268</v>
      </c>
      <c r="N705" s="205" t="s">
        <v>269</v>
      </c>
      <c r="O705" s="30"/>
    </row>
    <row r="706" spans="2:15" ht="22.75" customHeight="1" x14ac:dyDescent="0.55000000000000004">
      <c r="B706" s="971">
        <f t="shared" si="152"/>
        <v>2483</v>
      </c>
      <c r="C706" s="972"/>
      <c r="D706" s="920" t="s">
        <v>270</v>
      </c>
      <c r="E706" s="921"/>
      <c r="F706" s="974" t="s">
        <v>271</v>
      </c>
      <c r="G706" s="972"/>
      <c r="H706" s="1014">
        <v>44544</v>
      </c>
      <c r="I706" s="1015"/>
      <c r="J706" s="126" t="s">
        <v>67</v>
      </c>
      <c r="K706" s="126" t="s">
        <v>68</v>
      </c>
      <c r="L706" s="198" t="s">
        <v>272</v>
      </c>
      <c r="M706" s="197">
        <v>0.98299999999999998</v>
      </c>
      <c r="N706" s="237">
        <v>0.98</v>
      </c>
      <c r="O706" s="30"/>
    </row>
    <row r="707" spans="2:15" ht="22.75" customHeight="1" x14ac:dyDescent="0.55000000000000004">
      <c r="B707" s="977">
        <f t="shared" si="152"/>
        <v>2482</v>
      </c>
      <c r="C707" s="978"/>
      <c r="D707" s="942"/>
      <c r="E707" s="943"/>
      <c r="F707" s="981" t="s">
        <v>70</v>
      </c>
      <c r="G707" s="978"/>
      <c r="H707" s="1016">
        <v>44544</v>
      </c>
      <c r="I707" s="1017"/>
      <c r="J707" s="130" t="s">
        <v>67</v>
      </c>
      <c r="K707" s="130" t="s">
        <v>232</v>
      </c>
      <c r="L707" s="201" t="s">
        <v>273</v>
      </c>
      <c r="M707" s="201">
        <v>1.68</v>
      </c>
      <c r="N707" s="202">
        <v>1.7</v>
      </c>
      <c r="O707" s="30"/>
    </row>
    <row r="708" spans="2:15" ht="22.75" customHeight="1" x14ac:dyDescent="0.55000000000000004">
      <c r="B708" s="982">
        <f t="shared" si="152"/>
        <v>2481</v>
      </c>
      <c r="C708" s="983"/>
      <c r="D708" s="922"/>
      <c r="E708" s="923"/>
      <c r="F708" s="968" t="s">
        <v>70</v>
      </c>
      <c r="G708" s="929"/>
      <c r="H708" s="1003">
        <v>44542</v>
      </c>
      <c r="I708" s="1004"/>
      <c r="J708" s="203" t="s">
        <v>67</v>
      </c>
      <c r="K708" s="51" t="s">
        <v>130</v>
      </c>
      <c r="L708" s="181" t="s">
        <v>274</v>
      </c>
      <c r="M708" s="181">
        <v>2.92</v>
      </c>
      <c r="N708" s="209">
        <v>2.9</v>
      </c>
      <c r="O708" s="30"/>
    </row>
    <row r="709" spans="2:15" ht="22.75" customHeight="1" x14ac:dyDescent="0.55000000000000004">
      <c r="B709" s="994">
        <f t="shared" si="152"/>
        <v>2480</v>
      </c>
      <c r="C709" s="937"/>
      <c r="D709" s="922" t="s">
        <v>275</v>
      </c>
      <c r="E709" s="923"/>
      <c r="F709" s="922" t="s">
        <v>276</v>
      </c>
      <c r="G709" s="923"/>
      <c r="H709" s="1003">
        <v>44540</v>
      </c>
      <c r="I709" s="1004"/>
      <c r="J709" s="51" t="s">
        <v>67</v>
      </c>
      <c r="K709" s="51" t="s">
        <v>68</v>
      </c>
      <c r="L709" s="181" t="s">
        <v>277</v>
      </c>
      <c r="M709" s="204">
        <v>16.2</v>
      </c>
      <c r="N709" s="205">
        <v>16</v>
      </c>
      <c r="O709" s="30"/>
    </row>
    <row r="710" spans="2:15" ht="22.75" customHeight="1" x14ac:dyDescent="0.55000000000000004">
      <c r="B710" s="918">
        <f t="shared" si="152"/>
        <v>2479</v>
      </c>
      <c r="C710" s="919"/>
      <c r="D710" s="920" t="s">
        <v>278</v>
      </c>
      <c r="E710" s="921"/>
      <c r="F710" s="967" t="s">
        <v>247</v>
      </c>
      <c r="G710" s="919"/>
      <c r="H710" s="926">
        <v>44538</v>
      </c>
      <c r="I710" s="927"/>
      <c r="J710" s="31" t="s">
        <v>67</v>
      </c>
      <c r="K710" s="31" t="s">
        <v>68</v>
      </c>
      <c r="L710" s="62" t="s">
        <v>279</v>
      </c>
      <c r="M710" s="62">
        <v>2.12</v>
      </c>
      <c r="N710" s="63">
        <v>2.1</v>
      </c>
      <c r="O710" s="30"/>
    </row>
    <row r="711" spans="2:15" ht="22.75" customHeight="1" x14ac:dyDescent="0.55000000000000004">
      <c r="B711" s="928">
        <f t="shared" si="152"/>
        <v>2478</v>
      </c>
      <c r="C711" s="929"/>
      <c r="D711" s="922"/>
      <c r="E711" s="923"/>
      <c r="F711" s="922" t="s">
        <v>247</v>
      </c>
      <c r="G711" s="923"/>
      <c r="H711" s="932">
        <v>44538</v>
      </c>
      <c r="I711" s="933"/>
      <c r="J711" s="51" t="s">
        <v>67</v>
      </c>
      <c r="K711" s="51" t="s">
        <v>130</v>
      </c>
      <c r="L711" s="181" t="s">
        <v>280</v>
      </c>
      <c r="M711" s="181">
        <v>5.42</v>
      </c>
      <c r="N711" s="209">
        <v>5.4</v>
      </c>
      <c r="O711" s="30"/>
    </row>
    <row r="712" spans="2:15" ht="22.75" customHeight="1" x14ac:dyDescent="0.55000000000000004">
      <c r="B712" s="994">
        <f t="shared" si="152"/>
        <v>2477</v>
      </c>
      <c r="C712" s="937"/>
      <c r="D712" s="922" t="s">
        <v>281</v>
      </c>
      <c r="E712" s="923"/>
      <c r="F712" s="922" t="s">
        <v>282</v>
      </c>
      <c r="G712" s="923"/>
      <c r="H712" s="1003">
        <v>44533</v>
      </c>
      <c r="I712" s="1004"/>
      <c r="J712" s="51" t="s">
        <v>67</v>
      </c>
      <c r="K712" s="51" t="s">
        <v>68</v>
      </c>
      <c r="L712" s="181" t="s">
        <v>283</v>
      </c>
      <c r="M712" s="181">
        <v>3.26</v>
      </c>
      <c r="N712" s="209">
        <v>3.3</v>
      </c>
      <c r="O712" s="30"/>
    </row>
    <row r="713" spans="2:15" ht="22.75" customHeight="1" x14ac:dyDescent="0.55000000000000004">
      <c r="B713" s="994">
        <f t="shared" si="152"/>
        <v>2476</v>
      </c>
      <c r="C713" s="937"/>
      <c r="D713" s="922" t="s">
        <v>284</v>
      </c>
      <c r="E713" s="923"/>
      <c r="F713" s="922" t="s">
        <v>285</v>
      </c>
      <c r="G713" s="923"/>
      <c r="H713" s="1003">
        <v>44530</v>
      </c>
      <c r="I713" s="1004"/>
      <c r="J713" s="51" t="s">
        <v>67</v>
      </c>
      <c r="K713" s="51" t="s">
        <v>68</v>
      </c>
      <c r="L713" s="181" t="s">
        <v>183</v>
      </c>
      <c r="M713" s="181">
        <v>7.06</v>
      </c>
      <c r="N713" s="209">
        <v>7.1</v>
      </c>
      <c r="O713" s="30"/>
    </row>
    <row r="714" spans="2:15" ht="22.75" customHeight="1" x14ac:dyDescent="0.55000000000000004">
      <c r="B714" s="994">
        <f t="shared" si="152"/>
        <v>2475</v>
      </c>
      <c r="C714" s="937"/>
      <c r="D714" s="922" t="s">
        <v>286</v>
      </c>
      <c r="E714" s="923"/>
      <c r="F714" s="922" t="s">
        <v>287</v>
      </c>
      <c r="G714" s="923"/>
      <c r="H714" s="1003">
        <v>44530</v>
      </c>
      <c r="I714" s="1004"/>
      <c r="J714" s="51" t="s">
        <v>67</v>
      </c>
      <c r="K714" s="51" t="s">
        <v>68</v>
      </c>
      <c r="L714" s="181" t="s">
        <v>288</v>
      </c>
      <c r="M714" s="244">
        <v>0.97799999999999998</v>
      </c>
      <c r="N714" s="248">
        <v>0.98</v>
      </c>
      <c r="O714" s="30"/>
    </row>
    <row r="715" spans="2:15" ht="22.75" customHeight="1" x14ac:dyDescent="0.55000000000000004">
      <c r="B715" s="994">
        <f t="shared" si="152"/>
        <v>2474</v>
      </c>
      <c r="C715" s="937"/>
      <c r="D715" s="922" t="s">
        <v>289</v>
      </c>
      <c r="E715" s="923"/>
      <c r="F715" s="922" t="s">
        <v>94</v>
      </c>
      <c r="G715" s="923"/>
      <c r="H715" s="1003">
        <v>44525</v>
      </c>
      <c r="I715" s="1004"/>
      <c r="J715" s="51" t="s">
        <v>67</v>
      </c>
      <c r="K715" s="51" t="s">
        <v>68</v>
      </c>
      <c r="L715" s="181" t="s">
        <v>95</v>
      </c>
      <c r="M715" s="181">
        <v>2.61</v>
      </c>
      <c r="N715" s="209">
        <v>2.6</v>
      </c>
      <c r="O715" s="30"/>
    </row>
    <row r="716" spans="2:15" ht="22.75" customHeight="1" x14ac:dyDescent="0.55000000000000004">
      <c r="B716" s="971">
        <f t="shared" si="152"/>
        <v>2473</v>
      </c>
      <c r="C716" s="972"/>
      <c r="D716" s="920" t="s">
        <v>290</v>
      </c>
      <c r="E716" s="921"/>
      <c r="F716" s="974" t="s">
        <v>70</v>
      </c>
      <c r="G716" s="972"/>
      <c r="H716" s="1014">
        <v>44524</v>
      </c>
      <c r="I716" s="1015"/>
      <c r="J716" s="126" t="s">
        <v>67</v>
      </c>
      <c r="K716" s="126" t="s">
        <v>68</v>
      </c>
      <c r="L716" s="198" t="s">
        <v>291</v>
      </c>
      <c r="M716" s="198">
        <v>1.38</v>
      </c>
      <c r="N716" s="199">
        <v>1.4</v>
      </c>
      <c r="O716" s="30"/>
    </row>
    <row r="717" spans="2:15" ht="22.75" customHeight="1" x14ac:dyDescent="0.55000000000000004">
      <c r="B717" s="977">
        <f t="shared" si="152"/>
        <v>2472</v>
      </c>
      <c r="C717" s="978"/>
      <c r="D717" s="942"/>
      <c r="E717" s="943"/>
      <c r="F717" s="981" t="s">
        <v>70</v>
      </c>
      <c r="G717" s="978"/>
      <c r="H717" s="1016">
        <v>44524</v>
      </c>
      <c r="I717" s="1017"/>
      <c r="J717" s="130" t="s">
        <v>67</v>
      </c>
      <c r="K717" s="130" t="s">
        <v>130</v>
      </c>
      <c r="L717" s="201" t="s">
        <v>292</v>
      </c>
      <c r="M717" s="201">
        <v>2.98</v>
      </c>
      <c r="N717" s="202">
        <v>3</v>
      </c>
      <c r="O717" s="30"/>
    </row>
    <row r="718" spans="2:15" ht="22.75" customHeight="1" x14ac:dyDescent="0.55000000000000004">
      <c r="B718" s="982">
        <f t="shared" si="152"/>
        <v>2471</v>
      </c>
      <c r="C718" s="983"/>
      <c r="D718" s="922"/>
      <c r="E718" s="923"/>
      <c r="F718" s="968" t="s">
        <v>293</v>
      </c>
      <c r="G718" s="929"/>
      <c r="H718" s="1003">
        <v>44524</v>
      </c>
      <c r="I718" s="1004"/>
      <c r="J718" s="203" t="s">
        <v>67</v>
      </c>
      <c r="K718" s="51" t="s">
        <v>130</v>
      </c>
      <c r="L718" s="181" t="s">
        <v>294</v>
      </c>
      <c r="M718" s="181">
        <v>2.13</v>
      </c>
      <c r="N718" s="209">
        <v>2.1</v>
      </c>
      <c r="O718" s="30"/>
    </row>
    <row r="719" spans="2:15" ht="22.75" customHeight="1" x14ac:dyDescent="0.55000000000000004">
      <c r="B719" s="994">
        <f t="shared" si="152"/>
        <v>2470</v>
      </c>
      <c r="C719" s="937"/>
      <c r="D719" s="922" t="s">
        <v>295</v>
      </c>
      <c r="E719" s="923"/>
      <c r="F719" s="922" t="s">
        <v>296</v>
      </c>
      <c r="G719" s="923"/>
      <c r="H719" s="1003">
        <v>44518</v>
      </c>
      <c r="I719" s="1004"/>
      <c r="J719" s="51" t="s">
        <v>67</v>
      </c>
      <c r="K719" s="51" t="s">
        <v>68</v>
      </c>
      <c r="L719" s="181" t="s">
        <v>180</v>
      </c>
      <c r="M719" s="181">
        <v>4.0999999999999996</v>
      </c>
      <c r="N719" s="209">
        <v>4.0999999999999996</v>
      </c>
      <c r="O719" s="30"/>
    </row>
    <row r="720" spans="2:15" ht="22.75" customHeight="1" x14ac:dyDescent="0.55000000000000004">
      <c r="B720" s="994">
        <f t="shared" si="152"/>
        <v>2469</v>
      </c>
      <c r="C720" s="937"/>
      <c r="D720" s="922" t="s">
        <v>297</v>
      </c>
      <c r="E720" s="923"/>
      <c r="F720" s="922" t="s">
        <v>54</v>
      </c>
      <c r="G720" s="923"/>
      <c r="H720" s="1003">
        <v>44516</v>
      </c>
      <c r="I720" s="1004"/>
      <c r="J720" s="51" t="s">
        <v>67</v>
      </c>
      <c r="K720" s="51" t="s">
        <v>68</v>
      </c>
      <c r="L720" s="181" t="s">
        <v>298</v>
      </c>
      <c r="M720" s="181">
        <v>1.34</v>
      </c>
      <c r="N720" s="209">
        <v>1.3</v>
      </c>
      <c r="O720" s="30"/>
    </row>
    <row r="721" spans="1:15" ht="22.75" customHeight="1" x14ac:dyDescent="0.55000000000000004">
      <c r="A721" s="7" t="s">
        <v>364</v>
      </c>
      <c r="B721" s="994">
        <f t="shared" si="152"/>
        <v>2468</v>
      </c>
      <c r="C721" s="937"/>
      <c r="D721" s="922" t="s">
        <v>299</v>
      </c>
      <c r="E721" s="923"/>
      <c r="F721" s="922" t="s">
        <v>255</v>
      </c>
      <c r="G721" s="923"/>
      <c r="H721" s="1003">
        <v>44511</v>
      </c>
      <c r="I721" s="1004"/>
      <c r="J721" s="51" t="s">
        <v>67</v>
      </c>
      <c r="K721" s="51" t="s">
        <v>130</v>
      </c>
      <c r="L721" s="181" t="s">
        <v>300</v>
      </c>
      <c r="M721" s="181" t="s">
        <v>301</v>
      </c>
      <c r="N721" s="209" t="s">
        <v>302</v>
      </c>
      <c r="O721" s="30"/>
    </row>
    <row r="722" spans="1:15" ht="22.75" customHeight="1" x14ac:dyDescent="0.55000000000000004">
      <c r="B722" s="918">
        <f t="shared" si="152"/>
        <v>2467</v>
      </c>
      <c r="C722" s="919"/>
      <c r="D722" s="920" t="s">
        <v>303</v>
      </c>
      <c r="E722" s="921"/>
      <c r="F722" s="944" t="s">
        <v>247</v>
      </c>
      <c r="G722" s="945"/>
      <c r="H722" s="946">
        <v>44509</v>
      </c>
      <c r="I722" s="947"/>
      <c r="J722" s="31" t="s">
        <v>67</v>
      </c>
      <c r="K722" s="31" t="s">
        <v>68</v>
      </c>
      <c r="L722" s="61" t="s">
        <v>304</v>
      </c>
      <c r="M722" s="61">
        <v>2.83</v>
      </c>
      <c r="N722" s="63">
        <v>2.8</v>
      </c>
      <c r="O722" s="30"/>
    </row>
    <row r="723" spans="1:15" ht="22.75" customHeight="1" x14ac:dyDescent="0.55000000000000004">
      <c r="B723" s="948">
        <f t="shared" si="152"/>
        <v>2466</v>
      </c>
      <c r="C723" s="949"/>
      <c r="D723" s="942"/>
      <c r="E723" s="943"/>
      <c r="F723" s="950" t="s">
        <v>247</v>
      </c>
      <c r="G723" s="951"/>
      <c r="H723" s="952">
        <v>44509</v>
      </c>
      <c r="I723" s="953"/>
      <c r="J723" s="76" t="s">
        <v>67</v>
      </c>
      <c r="K723" s="76" t="s">
        <v>130</v>
      </c>
      <c r="L723" s="64" t="s">
        <v>305</v>
      </c>
      <c r="M723" s="64">
        <v>2.02</v>
      </c>
      <c r="N723" s="245">
        <v>2</v>
      </c>
      <c r="O723" s="30"/>
    </row>
    <row r="724" spans="1:15" ht="22.75" customHeight="1" x14ac:dyDescent="0.55000000000000004">
      <c r="B724" s="948">
        <f t="shared" ref="B724:B755" si="153">1+B725</f>
        <v>2465</v>
      </c>
      <c r="C724" s="949"/>
      <c r="D724" s="942"/>
      <c r="E724" s="943"/>
      <c r="F724" s="950" t="s">
        <v>306</v>
      </c>
      <c r="G724" s="951"/>
      <c r="H724" s="952">
        <v>44509</v>
      </c>
      <c r="I724" s="953"/>
      <c r="J724" s="76" t="s">
        <v>67</v>
      </c>
      <c r="K724" s="76" t="s">
        <v>68</v>
      </c>
      <c r="L724" s="64" t="s">
        <v>307</v>
      </c>
      <c r="M724" s="64">
        <v>2.0099999999999998</v>
      </c>
      <c r="N724" s="246">
        <v>2</v>
      </c>
      <c r="O724" s="30"/>
    </row>
    <row r="725" spans="1:15" ht="22.75" customHeight="1" x14ac:dyDescent="0.55000000000000004">
      <c r="B725" s="928">
        <f t="shared" si="153"/>
        <v>2464</v>
      </c>
      <c r="C725" s="929"/>
      <c r="D725" s="922"/>
      <c r="E725" s="923"/>
      <c r="F725" s="1005" t="s">
        <v>308</v>
      </c>
      <c r="G725" s="1006"/>
      <c r="H725" s="1003">
        <v>44509</v>
      </c>
      <c r="I725" s="1004"/>
      <c r="J725" s="51" t="s">
        <v>67</v>
      </c>
      <c r="K725" s="51" t="s">
        <v>130</v>
      </c>
      <c r="L725" s="153" t="s">
        <v>309</v>
      </c>
      <c r="M725" s="153">
        <v>5.62</v>
      </c>
      <c r="N725" s="247">
        <v>5.6</v>
      </c>
      <c r="O725" s="30"/>
    </row>
    <row r="726" spans="1:15" ht="22.75" customHeight="1" x14ac:dyDescent="0.55000000000000004">
      <c r="B726" s="918">
        <f t="shared" si="153"/>
        <v>2463</v>
      </c>
      <c r="C726" s="919"/>
      <c r="D726" s="920" t="s">
        <v>310</v>
      </c>
      <c r="E726" s="921"/>
      <c r="F726" s="967" t="s">
        <v>311</v>
      </c>
      <c r="G726" s="919"/>
      <c r="H726" s="926">
        <v>44508</v>
      </c>
      <c r="I726" s="927"/>
      <c r="J726" s="31" t="s">
        <v>67</v>
      </c>
      <c r="K726" s="31" t="s">
        <v>68</v>
      </c>
      <c r="L726" s="61" t="s">
        <v>312</v>
      </c>
      <c r="M726" s="64">
        <v>2.6</v>
      </c>
      <c r="N726" s="245">
        <v>2.6</v>
      </c>
      <c r="O726" s="30"/>
    </row>
    <row r="727" spans="1:15" ht="22.75" customHeight="1" x14ac:dyDescent="0.55000000000000004">
      <c r="B727" s="948">
        <f t="shared" si="153"/>
        <v>2462</v>
      </c>
      <c r="C727" s="949"/>
      <c r="D727" s="942"/>
      <c r="E727" s="943"/>
      <c r="F727" s="965" t="s">
        <v>313</v>
      </c>
      <c r="G727" s="949"/>
      <c r="H727" s="1007">
        <v>44508</v>
      </c>
      <c r="I727" s="1008"/>
      <c r="J727" s="76" t="s">
        <v>67</v>
      </c>
      <c r="K727" s="76" t="s">
        <v>68</v>
      </c>
      <c r="L727" s="64" t="s">
        <v>314</v>
      </c>
      <c r="M727" s="249" t="s">
        <v>202</v>
      </c>
      <c r="N727" s="250" t="s">
        <v>315</v>
      </c>
      <c r="O727" s="30"/>
    </row>
    <row r="728" spans="1:15" ht="22.75" customHeight="1" x14ac:dyDescent="0.55000000000000004">
      <c r="B728" s="948">
        <f t="shared" si="153"/>
        <v>2461</v>
      </c>
      <c r="C728" s="949"/>
      <c r="D728" s="942"/>
      <c r="E728" s="943"/>
      <c r="F728" s="965" t="s">
        <v>316</v>
      </c>
      <c r="G728" s="949"/>
      <c r="H728" s="1007">
        <v>44505</v>
      </c>
      <c r="I728" s="1008"/>
      <c r="J728" s="76" t="s">
        <v>67</v>
      </c>
      <c r="K728" s="76" t="s">
        <v>130</v>
      </c>
      <c r="L728" s="64" t="s">
        <v>317</v>
      </c>
      <c r="M728" s="64">
        <v>2.3199999999999998</v>
      </c>
      <c r="N728" s="245">
        <v>2.2999999999999998</v>
      </c>
      <c r="O728" s="30"/>
    </row>
    <row r="729" spans="1:15" ht="22.75" customHeight="1" x14ac:dyDescent="0.55000000000000004">
      <c r="B729" s="948">
        <f t="shared" si="153"/>
        <v>2460</v>
      </c>
      <c r="C729" s="949"/>
      <c r="D729" s="942"/>
      <c r="E729" s="943"/>
      <c r="F729" s="965" t="s">
        <v>318</v>
      </c>
      <c r="G729" s="949"/>
      <c r="H729" s="1007">
        <v>44508</v>
      </c>
      <c r="I729" s="1008"/>
      <c r="J729" s="76" t="s">
        <v>67</v>
      </c>
      <c r="K729" s="76" t="s">
        <v>130</v>
      </c>
      <c r="L729" s="64" t="s">
        <v>319</v>
      </c>
      <c r="M729" s="64" t="s">
        <v>168</v>
      </c>
      <c r="N729" s="246" t="s">
        <v>320</v>
      </c>
      <c r="O729" s="30"/>
    </row>
    <row r="730" spans="1:15" ht="22.75" customHeight="1" x14ac:dyDescent="0.55000000000000004">
      <c r="B730" s="928">
        <f t="shared" si="153"/>
        <v>2459</v>
      </c>
      <c r="C730" s="929"/>
      <c r="D730" s="922"/>
      <c r="E730" s="923"/>
      <c r="F730" s="922" t="s">
        <v>63</v>
      </c>
      <c r="G730" s="923"/>
      <c r="H730" s="1009">
        <v>44508</v>
      </c>
      <c r="I730" s="1010"/>
      <c r="J730" s="51" t="s">
        <v>67</v>
      </c>
      <c r="K730" s="51" t="s">
        <v>130</v>
      </c>
      <c r="L730" s="153" t="s">
        <v>73</v>
      </c>
      <c r="M730" s="153">
        <v>1.34</v>
      </c>
      <c r="N730" s="209">
        <v>1.3</v>
      </c>
      <c r="O730" s="30"/>
    </row>
    <row r="731" spans="1:15" ht="22.75" customHeight="1" x14ac:dyDescent="0.55000000000000004">
      <c r="B731" s="994">
        <f t="shared" si="153"/>
        <v>2458</v>
      </c>
      <c r="C731" s="937"/>
      <c r="D731" s="922" t="s">
        <v>321</v>
      </c>
      <c r="E731" s="923"/>
      <c r="F731" s="922" t="s">
        <v>254</v>
      </c>
      <c r="G731" s="923"/>
      <c r="H731" s="1003">
        <v>44505</v>
      </c>
      <c r="I731" s="1004"/>
      <c r="J731" s="51" t="s">
        <v>67</v>
      </c>
      <c r="K731" s="51" t="s">
        <v>130</v>
      </c>
      <c r="L731" s="181" t="s">
        <v>322</v>
      </c>
      <c r="M731" s="181" t="s">
        <v>204</v>
      </c>
      <c r="N731" s="209" t="s">
        <v>125</v>
      </c>
      <c r="O731" s="30"/>
    </row>
    <row r="732" spans="1:15" ht="22.75" customHeight="1" x14ac:dyDescent="0.55000000000000004">
      <c r="B732" s="918">
        <f t="shared" si="153"/>
        <v>2457</v>
      </c>
      <c r="C732" s="919"/>
      <c r="D732" s="920" t="s">
        <v>323</v>
      </c>
      <c r="E732" s="921"/>
      <c r="F732" s="967" t="s">
        <v>324</v>
      </c>
      <c r="G732" s="919"/>
      <c r="H732" s="926">
        <v>44504</v>
      </c>
      <c r="I732" s="927"/>
      <c r="J732" s="31" t="s">
        <v>67</v>
      </c>
      <c r="K732" s="31" t="s">
        <v>130</v>
      </c>
      <c r="L732" s="62" t="s">
        <v>325</v>
      </c>
      <c r="M732" s="62">
        <v>6.64</v>
      </c>
      <c r="N732" s="63">
        <v>6.6</v>
      </c>
      <c r="O732" s="30"/>
    </row>
    <row r="733" spans="1:15" ht="22.75" customHeight="1" x14ac:dyDescent="0.55000000000000004">
      <c r="B733" s="928">
        <f t="shared" si="153"/>
        <v>2456</v>
      </c>
      <c r="C733" s="929"/>
      <c r="D733" s="922"/>
      <c r="E733" s="923"/>
      <c r="F733" s="922" t="s">
        <v>326</v>
      </c>
      <c r="G733" s="923"/>
      <c r="H733" s="932">
        <v>44504</v>
      </c>
      <c r="I733" s="933"/>
      <c r="J733" s="51" t="s">
        <v>67</v>
      </c>
      <c r="K733" s="51" t="s">
        <v>130</v>
      </c>
      <c r="L733" s="181" t="s">
        <v>327</v>
      </c>
      <c r="M733" s="181">
        <v>1.0900000000000001</v>
      </c>
      <c r="N733" s="209">
        <v>1.1000000000000001</v>
      </c>
      <c r="O733" s="30"/>
    </row>
    <row r="734" spans="1:15" ht="22.75" customHeight="1" x14ac:dyDescent="0.55000000000000004">
      <c r="B734" s="918">
        <f t="shared" si="153"/>
        <v>2455</v>
      </c>
      <c r="C734" s="919"/>
      <c r="D734" s="920" t="s">
        <v>328</v>
      </c>
      <c r="E734" s="921"/>
      <c r="F734" s="944" t="s">
        <v>122</v>
      </c>
      <c r="G734" s="945"/>
      <c r="H734" s="946">
        <v>44501</v>
      </c>
      <c r="I734" s="947"/>
      <c r="J734" s="31" t="s">
        <v>67</v>
      </c>
      <c r="K734" s="31" t="s">
        <v>130</v>
      </c>
      <c r="L734" s="61" t="s">
        <v>329</v>
      </c>
      <c r="M734" s="61">
        <v>2.4700000000000002</v>
      </c>
      <c r="N734" s="63">
        <v>2.5</v>
      </c>
      <c r="O734" s="30"/>
    </row>
    <row r="735" spans="1:15" ht="22.75" customHeight="1" x14ac:dyDescent="0.55000000000000004">
      <c r="B735" s="948">
        <f t="shared" si="153"/>
        <v>2454</v>
      </c>
      <c r="C735" s="949"/>
      <c r="D735" s="942"/>
      <c r="E735" s="943"/>
      <c r="F735" s="950" t="s">
        <v>330</v>
      </c>
      <c r="G735" s="951"/>
      <c r="H735" s="952">
        <v>44502</v>
      </c>
      <c r="I735" s="953"/>
      <c r="J735" s="76" t="s">
        <v>67</v>
      </c>
      <c r="K735" s="76" t="s">
        <v>130</v>
      </c>
      <c r="L735" s="64" t="s">
        <v>184</v>
      </c>
      <c r="M735" s="249">
        <v>13.5</v>
      </c>
      <c r="N735" s="250">
        <v>14</v>
      </c>
      <c r="O735" s="30"/>
    </row>
    <row r="736" spans="1:15" ht="22.75" customHeight="1" x14ac:dyDescent="0.55000000000000004">
      <c r="B736" s="948">
        <f t="shared" si="153"/>
        <v>2453</v>
      </c>
      <c r="C736" s="949"/>
      <c r="D736" s="942"/>
      <c r="E736" s="943"/>
      <c r="F736" s="950" t="s">
        <v>331</v>
      </c>
      <c r="G736" s="951"/>
      <c r="H736" s="952">
        <v>44502</v>
      </c>
      <c r="I736" s="953"/>
      <c r="J736" s="76" t="s">
        <v>67</v>
      </c>
      <c r="K736" s="76" t="s">
        <v>130</v>
      </c>
      <c r="L736" s="64" t="s">
        <v>332</v>
      </c>
      <c r="M736" s="64" t="s">
        <v>333</v>
      </c>
      <c r="N736" s="246" t="s">
        <v>315</v>
      </c>
      <c r="O736" s="30"/>
    </row>
    <row r="737" spans="2:15" ht="22.75" customHeight="1" x14ac:dyDescent="0.55000000000000004">
      <c r="B737" s="928">
        <f t="shared" si="153"/>
        <v>2452</v>
      </c>
      <c r="C737" s="929"/>
      <c r="D737" s="922"/>
      <c r="E737" s="923"/>
      <c r="F737" s="1005" t="s">
        <v>334</v>
      </c>
      <c r="G737" s="1006"/>
      <c r="H737" s="1003">
        <v>44502</v>
      </c>
      <c r="I737" s="1004"/>
      <c r="J737" s="51" t="s">
        <v>67</v>
      </c>
      <c r="K737" s="51" t="s">
        <v>130</v>
      </c>
      <c r="L737" s="153" t="s">
        <v>333</v>
      </c>
      <c r="M737" s="153" t="s">
        <v>333</v>
      </c>
      <c r="N737" s="247" t="s">
        <v>315</v>
      </c>
      <c r="O737" s="30"/>
    </row>
    <row r="738" spans="2:15" ht="22.75" customHeight="1" x14ac:dyDescent="0.55000000000000004">
      <c r="B738" s="971">
        <f t="shared" si="153"/>
        <v>2451</v>
      </c>
      <c r="C738" s="972"/>
      <c r="D738" s="920" t="s">
        <v>335</v>
      </c>
      <c r="E738" s="921"/>
      <c r="F738" s="974" t="s">
        <v>336</v>
      </c>
      <c r="G738" s="972"/>
      <c r="H738" s="1014">
        <v>44501</v>
      </c>
      <c r="I738" s="1015"/>
      <c r="J738" s="126" t="s">
        <v>67</v>
      </c>
      <c r="K738" s="126" t="s">
        <v>68</v>
      </c>
      <c r="L738" s="198" t="s">
        <v>337</v>
      </c>
      <c r="M738" s="198">
        <v>5.8</v>
      </c>
      <c r="N738" s="199">
        <v>5.8</v>
      </c>
      <c r="O738" s="30"/>
    </row>
    <row r="739" spans="2:15" ht="22.75" customHeight="1" x14ac:dyDescent="0.55000000000000004">
      <c r="B739" s="977">
        <f t="shared" si="153"/>
        <v>2450</v>
      </c>
      <c r="C739" s="978"/>
      <c r="D739" s="942"/>
      <c r="E739" s="943"/>
      <c r="F739" s="981" t="s">
        <v>336</v>
      </c>
      <c r="G739" s="978"/>
      <c r="H739" s="1016">
        <v>44501</v>
      </c>
      <c r="I739" s="1017"/>
      <c r="J739" s="130" t="s">
        <v>67</v>
      </c>
      <c r="K739" s="130" t="s">
        <v>130</v>
      </c>
      <c r="L739" s="201" t="s">
        <v>338</v>
      </c>
      <c r="M739" s="201">
        <v>9.2899999999999991</v>
      </c>
      <c r="N739" s="202">
        <v>9.3000000000000007</v>
      </c>
      <c r="O739" s="30"/>
    </row>
    <row r="740" spans="2:15" ht="22.75" customHeight="1" x14ac:dyDescent="0.55000000000000004">
      <c r="B740" s="982">
        <f t="shared" si="153"/>
        <v>2449</v>
      </c>
      <c r="C740" s="983"/>
      <c r="D740" s="922"/>
      <c r="E740" s="923"/>
      <c r="F740" s="968" t="s">
        <v>339</v>
      </c>
      <c r="G740" s="929"/>
      <c r="H740" s="1003">
        <v>44501</v>
      </c>
      <c r="I740" s="1004"/>
      <c r="J740" s="130" t="s">
        <v>67</v>
      </c>
      <c r="K740" s="51" t="s">
        <v>130</v>
      </c>
      <c r="L740" s="181" t="s">
        <v>294</v>
      </c>
      <c r="M740" s="204">
        <v>16.7</v>
      </c>
      <c r="N740" s="205">
        <v>17</v>
      </c>
      <c r="O740" s="30"/>
    </row>
    <row r="741" spans="2:15" ht="22.75" customHeight="1" x14ac:dyDescent="0.55000000000000004">
      <c r="B741" s="994">
        <f t="shared" si="153"/>
        <v>2448</v>
      </c>
      <c r="C741" s="937"/>
      <c r="D741" s="922" t="s">
        <v>340</v>
      </c>
      <c r="E741" s="923"/>
      <c r="F741" s="922" t="s">
        <v>341</v>
      </c>
      <c r="G741" s="923"/>
      <c r="H741" s="1003">
        <v>44497</v>
      </c>
      <c r="I741" s="1004"/>
      <c r="J741" s="51" t="s">
        <v>67</v>
      </c>
      <c r="K741" s="51" t="s">
        <v>130</v>
      </c>
      <c r="L741" s="181" t="s">
        <v>105</v>
      </c>
      <c r="M741" s="181" t="s">
        <v>159</v>
      </c>
      <c r="N741" s="209" t="s">
        <v>58</v>
      </c>
      <c r="O741" s="30"/>
    </row>
    <row r="742" spans="2:15" ht="22.75" customHeight="1" x14ac:dyDescent="0.55000000000000004">
      <c r="B742" s="994">
        <f t="shared" si="153"/>
        <v>2447</v>
      </c>
      <c r="C742" s="937"/>
      <c r="D742" s="922" t="s">
        <v>342</v>
      </c>
      <c r="E742" s="923"/>
      <c r="F742" s="922" t="s">
        <v>70</v>
      </c>
      <c r="G742" s="923"/>
      <c r="H742" s="1003">
        <v>44496</v>
      </c>
      <c r="I742" s="1004"/>
      <c r="J742" s="51" t="s">
        <v>67</v>
      </c>
      <c r="K742" s="51" t="s">
        <v>68</v>
      </c>
      <c r="L742" s="181" t="s">
        <v>343</v>
      </c>
      <c r="M742" s="181">
        <v>4.9800000000000004</v>
      </c>
      <c r="N742" s="209">
        <v>5</v>
      </c>
      <c r="O742" s="30"/>
    </row>
    <row r="743" spans="2:15" ht="22.75" customHeight="1" x14ac:dyDescent="0.55000000000000004">
      <c r="B743" s="994">
        <f t="shared" si="153"/>
        <v>2446</v>
      </c>
      <c r="C743" s="937"/>
      <c r="D743" s="922" t="s">
        <v>344</v>
      </c>
      <c r="E743" s="923"/>
      <c r="F743" s="922" t="s">
        <v>345</v>
      </c>
      <c r="G743" s="923"/>
      <c r="H743" s="1003">
        <v>44495</v>
      </c>
      <c r="I743" s="1004"/>
      <c r="J743" s="51" t="s">
        <v>67</v>
      </c>
      <c r="K743" s="51" t="s">
        <v>130</v>
      </c>
      <c r="L743" s="181" t="s">
        <v>346</v>
      </c>
      <c r="M743" s="181" t="s">
        <v>85</v>
      </c>
      <c r="N743" s="209" t="s">
        <v>320</v>
      </c>
      <c r="O743" s="30"/>
    </row>
    <row r="744" spans="2:15" ht="22.75" customHeight="1" x14ac:dyDescent="0.55000000000000004">
      <c r="B744" s="971">
        <f t="shared" si="153"/>
        <v>2445</v>
      </c>
      <c r="C744" s="972"/>
      <c r="D744" s="920" t="s">
        <v>347</v>
      </c>
      <c r="E744" s="921"/>
      <c r="F744" s="974" t="s">
        <v>348</v>
      </c>
      <c r="G744" s="972"/>
      <c r="H744" s="1014">
        <v>44494</v>
      </c>
      <c r="I744" s="1015"/>
      <c r="J744" s="126" t="s">
        <v>67</v>
      </c>
      <c r="K744" s="126" t="s">
        <v>68</v>
      </c>
      <c r="L744" s="198" t="s">
        <v>294</v>
      </c>
      <c r="M744" s="198">
        <v>5.78</v>
      </c>
      <c r="N744" s="199">
        <v>5.8</v>
      </c>
      <c r="O744" s="30"/>
    </row>
    <row r="745" spans="2:15" ht="22.75" customHeight="1" x14ac:dyDescent="0.55000000000000004">
      <c r="B745" s="977">
        <f t="shared" si="153"/>
        <v>2444</v>
      </c>
      <c r="C745" s="978"/>
      <c r="D745" s="942"/>
      <c r="E745" s="943"/>
      <c r="F745" s="981" t="s">
        <v>349</v>
      </c>
      <c r="G745" s="978"/>
      <c r="H745" s="1016">
        <v>44494</v>
      </c>
      <c r="I745" s="1017"/>
      <c r="J745" s="130" t="s">
        <v>67</v>
      </c>
      <c r="K745" s="130" t="s">
        <v>130</v>
      </c>
      <c r="L745" s="201" t="s">
        <v>243</v>
      </c>
      <c r="M745" s="201">
        <v>4.0999999999999996</v>
      </c>
      <c r="N745" s="202">
        <v>4.0999999999999996</v>
      </c>
      <c r="O745" s="30"/>
    </row>
    <row r="746" spans="2:15" ht="22.75" customHeight="1" x14ac:dyDescent="0.55000000000000004">
      <c r="B746" s="982">
        <f t="shared" si="153"/>
        <v>2443</v>
      </c>
      <c r="C746" s="983"/>
      <c r="D746" s="922"/>
      <c r="E746" s="923"/>
      <c r="F746" s="968" t="s">
        <v>247</v>
      </c>
      <c r="G746" s="929"/>
      <c r="H746" s="1003">
        <v>44494</v>
      </c>
      <c r="I746" s="1004"/>
      <c r="J746" s="130" t="s">
        <v>67</v>
      </c>
      <c r="K746" s="51" t="s">
        <v>68</v>
      </c>
      <c r="L746" s="181" t="s">
        <v>350</v>
      </c>
      <c r="M746" s="181">
        <v>2.66</v>
      </c>
      <c r="N746" s="209">
        <v>2.7</v>
      </c>
      <c r="O746" s="30"/>
    </row>
    <row r="747" spans="2:15" ht="22.75" customHeight="1" x14ac:dyDescent="0.55000000000000004">
      <c r="B747" s="971">
        <f t="shared" si="153"/>
        <v>2442</v>
      </c>
      <c r="C747" s="972"/>
      <c r="D747" s="920" t="s">
        <v>351</v>
      </c>
      <c r="E747" s="921"/>
      <c r="F747" s="974" t="s">
        <v>352</v>
      </c>
      <c r="G747" s="972"/>
      <c r="H747" s="1014">
        <v>44482</v>
      </c>
      <c r="I747" s="1015"/>
      <c r="J747" s="126" t="s">
        <v>67</v>
      </c>
      <c r="K747" s="126" t="s">
        <v>68</v>
      </c>
      <c r="L747" s="198" t="s">
        <v>353</v>
      </c>
      <c r="M747" s="198" t="s">
        <v>319</v>
      </c>
      <c r="N747" s="199" t="s">
        <v>315</v>
      </c>
      <c r="O747" s="30"/>
    </row>
    <row r="748" spans="2:15" ht="22.75" customHeight="1" x14ac:dyDescent="0.55000000000000004">
      <c r="B748" s="977">
        <f t="shared" si="153"/>
        <v>2441</v>
      </c>
      <c r="C748" s="978"/>
      <c r="D748" s="942"/>
      <c r="E748" s="943"/>
      <c r="F748" s="981" t="s">
        <v>354</v>
      </c>
      <c r="G748" s="978"/>
      <c r="H748" s="1016">
        <v>44482</v>
      </c>
      <c r="I748" s="1017"/>
      <c r="J748" s="130" t="s">
        <v>67</v>
      </c>
      <c r="K748" s="130" t="s">
        <v>68</v>
      </c>
      <c r="L748" s="201" t="s">
        <v>234</v>
      </c>
      <c r="M748" s="201">
        <v>6.37</v>
      </c>
      <c r="N748" s="202">
        <v>6.4</v>
      </c>
      <c r="O748" s="30"/>
    </row>
    <row r="749" spans="2:15" ht="22.75" customHeight="1" x14ac:dyDescent="0.55000000000000004">
      <c r="B749" s="982">
        <f t="shared" si="153"/>
        <v>2440</v>
      </c>
      <c r="C749" s="983"/>
      <c r="D749" s="922"/>
      <c r="E749" s="923"/>
      <c r="F749" s="968" t="s">
        <v>354</v>
      </c>
      <c r="G749" s="929"/>
      <c r="H749" s="1003">
        <v>44482</v>
      </c>
      <c r="I749" s="1004"/>
      <c r="J749" s="130" t="s">
        <v>67</v>
      </c>
      <c r="K749" s="51" t="s">
        <v>130</v>
      </c>
      <c r="L749" s="181" t="s">
        <v>355</v>
      </c>
      <c r="M749" s="181">
        <v>6.43</v>
      </c>
      <c r="N749" s="209">
        <v>6.4</v>
      </c>
      <c r="O749" s="30"/>
    </row>
    <row r="750" spans="2:15" ht="22.75" customHeight="1" x14ac:dyDescent="0.55000000000000004">
      <c r="B750" s="918">
        <f t="shared" si="153"/>
        <v>2439</v>
      </c>
      <c r="C750" s="919"/>
      <c r="D750" s="973" t="s">
        <v>356</v>
      </c>
      <c r="E750" s="943"/>
      <c r="F750" s="967" t="s">
        <v>339</v>
      </c>
      <c r="G750" s="919"/>
      <c r="H750" s="926">
        <v>44481</v>
      </c>
      <c r="I750" s="927"/>
      <c r="J750" s="31" t="s">
        <v>67</v>
      </c>
      <c r="K750" s="31" t="s">
        <v>68</v>
      </c>
      <c r="L750" s="174" t="s">
        <v>357</v>
      </c>
      <c r="M750" s="175">
        <v>2.91</v>
      </c>
      <c r="N750" s="176">
        <v>2.9</v>
      </c>
      <c r="O750" s="30"/>
    </row>
    <row r="751" spans="2:15" ht="22.75" customHeight="1" x14ac:dyDescent="0.55000000000000004">
      <c r="B751" s="948">
        <f t="shared" si="153"/>
        <v>2438</v>
      </c>
      <c r="C751" s="949"/>
      <c r="D751" s="973"/>
      <c r="E751" s="943"/>
      <c r="F751" s="965" t="s">
        <v>358</v>
      </c>
      <c r="G751" s="949"/>
      <c r="H751" s="1007">
        <v>44481</v>
      </c>
      <c r="I751" s="1008"/>
      <c r="J751" s="76" t="s">
        <v>67</v>
      </c>
      <c r="K751" s="76" t="s">
        <v>130</v>
      </c>
      <c r="L751" s="177" t="s">
        <v>151</v>
      </c>
      <c r="M751" s="65" t="s">
        <v>56</v>
      </c>
      <c r="N751" s="66" t="s">
        <v>156</v>
      </c>
      <c r="O751" s="30"/>
    </row>
    <row r="752" spans="2:15" ht="22.75" customHeight="1" x14ac:dyDescent="0.55000000000000004">
      <c r="B752" s="948">
        <f t="shared" si="153"/>
        <v>2437</v>
      </c>
      <c r="C752" s="949"/>
      <c r="D752" s="973"/>
      <c r="E752" s="943"/>
      <c r="F752" s="965" t="s">
        <v>293</v>
      </c>
      <c r="G752" s="949"/>
      <c r="H752" s="1007">
        <v>44481</v>
      </c>
      <c r="I752" s="1008"/>
      <c r="J752" s="76" t="s">
        <v>67</v>
      </c>
      <c r="K752" s="76" t="s">
        <v>130</v>
      </c>
      <c r="L752" s="177" t="s">
        <v>359</v>
      </c>
      <c r="M752" s="65">
        <v>6.43</v>
      </c>
      <c r="N752" s="178">
        <v>6.4</v>
      </c>
      <c r="O752" s="30"/>
    </row>
    <row r="753" spans="2:15" ht="22.75" customHeight="1" x14ac:dyDescent="0.55000000000000004">
      <c r="B753" s="948">
        <f t="shared" si="153"/>
        <v>2436</v>
      </c>
      <c r="C753" s="949"/>
      <c r="D753" s="973"/>
      <c r="E753" s="943"/>
      <c r="F753" s="965" t="s">
        <v>360</v>
      </c>
      <c r="G753" s="949"/>
      <c r="H753" s="1007">
        <v>44481</v>
      </c>
      <c r="I753" s="1008"/>
      <c r="J753" s="76" t="s">
        <v>67</v>
      </c>
      <c r="K753" s="76" t="s">
        <v>130</v>
      </c>
      <c r="L753" s="177" t="s">
        <v>361</v>
      </c>
      <c r="M753" s="179">
        <v>2.59</v>
      </c>
      <c r="N753" s="178">
        <v>2.6</v>
      </c>
      <c r="O753" s="30"/>
    </row>
    <row r="754" spans="2:15" ht="22.75" customHeight="1" x14ac:dyDescent="0.55000000000000004">
      <c r="B754" s="948">
        <f t="shared" si="153"/>
        <v>2435</v>
      </c>
      <c r="C754" s="949"/>
      <c r="D754" s="973"/>
      <c r="E754" s="943"/>
      <c r="F754" s="950" t="s">
        <v>362</v>
      </c>
      <c r="G754" s="951"/>
      <c r="H754" s="1007">
        <v>44481</v>
      </c>
      <c r="I754" s="1008"/>
      <c r="J754" s="76" t="s">
        <v>67</v>
      </c>
      <c r="K754" s="76" t="s">
        <v>68</v>
      </c>
      <c r="L754" s="177" t="s">
        <v>213</v>
      </c>
      <c r="M754" s="65">
        <v>1.38</v>
      </c>
      <c r="N754" s="66">
        <v>1.4</v>
      </c>
      <c r="O754" s="30"/>
    </row>
    <row r="755" spans="2:15" ht="22.75" customHeight="1" x14ac:dyDescent="0.55000000000000004">
      <c r="B755" s="928">
        <f t="shared" si="153"/>
        <v>2434</v>
      </c>
      <c r="C755" s="929"/>
      <c r="D755" s="1002"/>
      <c r="E755" s="923"/>
      <c r="F755" s="968" t="s">
        <v>363</v>
      </c>
      <c r="G755" s="929"/>
      <c r="H755" s="1009">
        <v>44481</v>
      </c>
      <c r="I755" s="1010"/>
      <c r="J755" s="43" t="s">
        <v>67</v>
      </c>
      <c r="K755" s="43" t="s">
        <v>130</v>
      </c>
      <c r="L755" s="251" t="s">
        <v>179</v>
      </c>
      <c r="M755" s="181">
        <v>2.2799999999999998</v>
      </c>
      <c r="N755" s="182">
        <v>2.2999999999999998</v>
      </c>
      <c r="O755" s="30"/>
    </row>
    <row r="756" spans="2:15" ht="22.75" customHeight="1" x14ac:dyDescent="0.55000000000000004">
      <c r="B756" s="918">
        <f>1+B757</f>
        <v>2433</v>
      </c>
      <c r="C756" s="919"/>
      <c r="D756" s="920" t="s">
        <v>365</v>
      </c>
      <c r="E756" s="921"/>
      <c r="F756" s="944" t="s">
        <v>366</v>
      </c>
      <c r="G756" s="945"/>
      <c r="H756" s="946">
        <v>44480</v>
      </c>
      <c r="I756" s="947"/>
      <c r="J756" s="31" t="s">
        <v>67</v>
      </c>
      <c r="K756" s="31" t="s">
        <v>130</v>
      </c>
      <c r="L756" s="61" t="s">
        <v>367</v>
      </c>
      <c r="M756" s="61">
        <v>6.84</v>
      </c>
      <c r="N756" s="63">
        <v>6.8</v>
      </c>
      <c r="O756" s="30"/>
    </row>
    <row r="757" spans="2:15" ht="22.75" customHeight="1" x14ac:dyDescent="0.55000000000000004">
      <c r="B757" s="948">
        <f>1+B758</f>
        <v>2432</v>
      </c>
      <c r="C757" s="949"/>
      <c r="D757" s="942"/>
      <c r="E757" s="943"/>
      <c r="F757" s="950" t="s">
        <v>368</v>
      </c>
      <c r="G757" s="951"/>
      <c r="H757" s="952">
        <v>44480</v>
      </c>
      <c r="I757" s="953"/>
      <c r="J757" s="76" t="s">
        <v>67</v>
      </c>
      <c r="K757" s="76" t="s">
        <v>130</v>
      </c>
      <c r="L757" s="64" t="s">
        <v>116</v>
      </c>
      <c r="M757" s="64">
        <v>7.38</v>
      </c>
      <c r="N757" s="245">
        <v>7.4</v>
      </c>
      <c r="O757" s="30"/>
    </row>
    <row r="758" spans="2:15" ht="22.75" customHeight="1" x14ac:dyDescent="0.55000000000000004">
      <c r="B758" s="948">
        <f>1+B759</f>
        <v>2431</v>
      </c>
      <c r="C758" s="949"/>
      <c r="D758" s="942"/>
      <c r="E758" s="943"/>
      <c r="F758" s="950" t="s">
        <v>230</v>
      </c>
      <c r="G758" s="951"/>
      <c r="H758" s="952">
        <v>44480</v>
      </c>
      <c r="I758" s="953"/>
      <c r="J758" s="76" t="s">
        <v>67</v>
      </c>
      <c r="K758" s="76" t="s">
        <v>130</v>
      </c>
      <c r="L758" s="64" t="s">
        <v>131</v>
      </c>
      <c r="M758" s="64">
        <v>3.98</v>
      </c>
      <c r="N758" s="246">
        <v>4</v>
      </c>
      <c r="O758" s="30"/>
    </row>
    <row r="759" spans="2:15" ht="22.75" customHeight="1" x14ac:dyDescent="0.55000000000000004">
      <c r="B759" s="928">
        <f>1+B760</f>
        <v>2430</v>
      </c>
      <c r="C759" s="929"/>
      <c r="D759" s="922"/>
      <c r="E759" s="923"/>
      <c r="F759" s="1005" t="s">
        <v>369</v>
      </c>
      <c r="G759" s="1006"/>
      <c r="H759" s="1003">
        <v>44480</v>
      </c>
      <c r="I759" s="1004"/>
      <c r="J759" s="51" t="s">
        <v>67</v>
      </c>
      <c r="K759" s="51" t="s">
        <v>130</v>
      </c>
      <c r="L759" s="153" t="s">
        <v>180</v>
      </c>
      <c r="M759" s="153">
        <v>1.61</v>
      </c>
      <c r="N759" s="247">
        <v>1.6</v>
      </c>
      <c r="O759" s="30"/>
    </row>
    <row r="760" spans="2:15" ht="22.75" customHeight="1" x14ac:dyDescent="0.55000000000000004">
      <c r="B760" s="994">
        <f t="shared" ref="B760:B808" si="154">1+B761</f>
        <v>2429</v>
      </c>
      <c r="C760" s="937"/>
      <c r="D760" s="922" t="s">
        <v>370</v>
      </c>
      <c r="E760" s="923"/>
      <c r="F760" s="922" t="s">
        <v>371</v>
      </c>
      <c r="G760" s="923"/>
      <c r="H760" s="1003">
        <v>44477</v>
      </c>
      <c r="I760" s="1004"/>
      <c r="J760" s="51" t="s">
        <v>67</v>
      </c>
      <c r="K760" s="51" t="s">
        <v>130</v>
      </c>
      <c r="L760" s="181" t="s">
        <v>372</v>
      </c>
      <c r="M760" s="181">
        <v>4.4000000000000004</v>
      </c>
      <c r="N760" s="209">
        <v>4.4000000000000004</v>
      </c>
      <c r="O760" s="30"/>
    </row>
    <row r="761" spans="2:15" ht="22.75" customHeight="1" x14ac:dyDescent="0.55000000000000004">
      <c r="B761" s="918">
        <f t="shared" si="154"/>
        <v>2428</v>
      </c>
      <c r="C761" s="919"/>
      <c r="D761" s="920" t="s">
        <v>373</v>
      </c>
      <c r="E761" s="921"/>
      <c r="F761" s="967" t="s">
        <v>374</v>
      </c>
      <c r="G761" s="919"/>
      <c r="H761" s="926">
        <v>44476</v>
      </c>
      <c r="I761" s="927"/>
      <c r="J761" s="31" t="s">
        <v>67</v>
      </c>
      <c r="K761" s="31" t="s">
        <v>68</v>
      </c>
      <c r="L761" s="62" t="s">
        <v>375</v>
      </c>
      <c r="M761" s="62">
        <v>2.4</v>
      </c>
      <c r="N761" s="63">
        <v>2.4</v>
      </c>
      <c r="O761" s="30"/>
    </row>
    <row r="762" spans="2:15" ht="22.75" customHeight="1" x14ac:dyDescent="0.55000000000000004">
      <c r="B762" s="928">
        <f>1+B763</f>
        <v>2427</v>
      </c>
      <c r="C762" s="929"/>
      <c r="D762" s="922"/>
      <c r="E762" s="923"/>
      <c r="F762" s="922" t="s">
        <v>287</v>
      </c>
      <c r="G762" s="923"/>
      <c r="H762" s="932">
        <v>44476</v>
      </c>
      <c r="I762" s="933"/>
      <c r="J762" s="51" t="s">
        <v>67</v>
      </c>
      <c r="K762" s="51" t="s">
        <v>130</v>
      </c>
      <c r="L762" s="181" t="s">
        <v>161</v>
      </c>
      <c r="M762" s="181">
        <v>1.71</v>
      </c>
      <c r="N762" s="209">
        <v>1.7</v>
      </c>
      <c r="O762" s="30"/>
    </row>
    <row r="763" spans="2:15" ht="22.75" customHeight="1" x14ac:dyDescent="0.55000000000000004">
      <c r="B763" s="994">
        <f t="shared" si="154"/>
        <v>2426</v>
      </c>
      <c r="C763" s="937"/>
      <c r="D763" s="922" t="s">
        <v>376</v>
      </c>
      <c r="E763" s="923"/>
      <c r="F763" s="922" t="s">
        <v>377</v>
      </c>
      <c r="G763" s="923"/>
      <c r="H763" s="1003">
        <v>44466</v>
      </c>
      <c r="I763" s="1004"/>
      <c r="J763" s="51" t="s">
        <v>67</v>
      </c>
      <c r="K763" s="51" t="s">
        <v>68</v>
      </c>
      <c r="L763" s="181" t="s">
        <v>249</v>
      </c>
      <c r="M763" s="181" t="s">
        <v>194</v>
      </c>
      <c r="N763" s="209" t="s">
        <v>315</v>
      </c>
      <c r="O763" s="30"/>
    </row>
    <row r="764" spans="2:15" ht="22.75" customHeight="1" x14ac:dyDescent="0.55000000000000004">
      <c r="B764" s="918">
        <f t="shared" si="154"/>
        <v>2425</v>
      </c>
      <c r="C764" s="919"/>
      <c r="D764" s="920" t="s">
        <v>378</v>
      </c>
      <c r="E764" s="921"/>
      <c r="F764" s="967" t="s">
        <v>63</v>
      </c>
      <c r="G764" s="919"/>
      <c r="H764" s="926">
        <v>44461</v>
      </c>
      <c r="I764" s="927"/>
      <c r="J764" s="31" t="s">
        <v>67</v>
      </c>
      <c r="K764" s="31" t="s">
        <v>68</v>
      </c>
      <c r="L764" s="62" t="s">
        <v>178</v>
      </c>
      <c r="M764" s="62" t="s">
        <v>213</v>
      </c>
      <c r="N764" s="63" t="s">
        <v>80</v>
      </c>
      <c r="O764" s="30"/>
    </row>
    <row r="765" spans="2:15" ht="22.75" customHeight="1" x14ac:dyDescent="0.55000000000000004">
      <c r="B765" s="928">
        <f>1+B766</f>
        <v>2424</v>
      </c>
      <c r="C765" s="929"/>
      <c r="D765" s="922"/>
      <c r="E765" s="923"/>
      <c r="F765" s="922" t="s">
        <v>379</v>
      </c>
      <c r="G765" s="923"/>
      <c r="H765" s="932">
        <v>44461</v>
      </c>
      <c r="I765" s="933"/>
      <c r="J765" s="51" t="s">
        <v>67</v>
      </c>
      <c r="K765" s="51" t="s">
        <v>68</v>
      </c>
      <c r="L765" s="181" t="s">
        <v>380</v>
      </c>
      <c r="M765" s="204">
        <v>15.1</v>
      </c>
      <c r="N765" s="205">
        <v>15</v>
      </c>
      <c r="O765" s="30"/>
    </row>
    <row r="766" spans="2:15" ht="22.75" customHeight="1" x14ac:dyDescent="0.55000000000000004">
      <c r="B766" s="994">
        <f t="shared" si="154"/>
        <v>2423</v>
      </c>
      <c r="C766" s="937"/>
      <c r="D766" s="922" t="s">
        <v>381</v>
      </c>
      <c r="E766" s="923"/>
      <c r="F766" s="922" t="s">
        <v>382</v>
      </c>
      <c r="G766" s="923"/>
      <c r="H766" s="1003">
        <v>44455</v>
      </c>
      <c r="I766" s="1004"/>
      <c r="J766" s="51" t="s">
        <v>67</v>
      </c>
      <c r="K766" s="51" t="s">
        <v>130</v>
      </c>
      <c r="L766" s="181" t="s">
        <v>383</v>
      </c>
      <c r="M766" s="181">
        <v>7.29</v>
      </c>
      <c r="N766" s="209">
        <v>7.3</v>
      </c>
      <c r="O766" s="30"/>
    </row>
    <row r="767" spans="2:15" ht="22.75" customHeight="1" x14ac:dyDescent="0.55000000000000004">
      <c r="B767" s="918">
        <f t="shared" si="154"/>
        <v>2422</v>
      </c>
      <c r="C767" s="919"/>
      <c r="D767" s="920" t="s">
        <v>384</v>
      </c>
      <c r="E767" s="921"/>
      <c r="F767" s="967" t="s">
        <v>150</v>
      </c>
      <c r="G767" s="919"/>
      <c r="H767" s="926">
        <v>44454</v>
      </c>
      <c r="I767" s="927"/>
      <c r="J767" s="31" t="s">
        <v>67</v>
      </c>
      <c r="K767" s="31" t="s">
        <v>68</v>
      </c>
      <c r="L767" s="62" t="s">
        <v>385</v>
      </c>
      <c r="M767" s="62">
        <v>4.8099999999999996</v>
      </c>
      <c r="N767" s="63">
        <v>4.8</v>
      </c>
      <c r="O767" s="30"/>
    </row>
    <row r="768" spans="2:15" ht="22.75" customHeight="1" x14ac:dyDescent="0.55000000000000004">
      <c r="B768" s="928">
        <f>1+B769</f>
        <v>2421</v>
      </c>
      <c r="C768" s="929"/>
      <c r="D768" s="922"/>
      <c r="E768" s="923"/>
      <c r="F768" s="922" t="s">
        <v>70</v>
      </c>
      <c r="G768" s="923"/>
      <c r="H768" s="932">
        <v>44454</v>
      </c>
      <c r="I768" s="933"/>
      <c r="J768" s="51" t="s">
        <v>67</v>
      </c>
      <c r="K768" s="51" t="s">
        <v>68</v>
      </c>
      <c r="L768" s="181" t="s">
        <v>131</v>
      </c>
      <c r="M768" s="181" t="s">
        <v>386</v>
      </c>
      <c r="N768" s="209" t="s">
        <v>387</v>
      </c>
      <c r="O768" s="30"/>
    </row>
    <row r="769" spans="2:15" ht="22.75" customHeight="1" x14ac:dyDescent="0.55000000000000004">
      <c r="B769" s="994">
        <f t="shared" si="154"/>
        <v>2420</v>
      </c>
      <c r="C769" s="937"/>
      <c r="D769" s="922" t="s">
        <v>388</v>
      </c>
      <c r="E769" s="923"/>
      <c r="F769" s="922" t="s">
        <v>374</v>
      </c>
      <c r="G769" s="923"/>
      <c r="H769" s="1003">
        <v>44452</v>
      </c>
      <c r="I769" s="1004"/>
      <c r="J769" s="51" t="s">
        <v>67</v>
      </c>
      <c r="K769" s="51" t="s">
        <v>130</v>
      </c>
      <c r="L769" s="181" t="s">
        <v>389</v>
      </c>
      <c r="M769" s="181" t="s">
        <v>390</v>
      </c>
      <c r="N769" s="209" t="s">
        <v>391</v>
      </c>
      <c r="O769" s="30"/>
    </row>
    <row r="770" spans="2:15" ht="22.75" customHeight="1" x14ac:dyDescent="0.55000000000000004">
      <c r="B770" s="994">
        <f t="shared" si="154"/>
        <v>2419</v>
      </c>
      <c r="C770" s="937"/>
      <c r="D770" s="922" t="s">
        <v>392</v>
      </c>
      <c r="E770" s="923"/>
      <c r="F770" s="922" t="s">
        <v>247</v>
      </c>
      <c r="G770" s="923"/>
      <c r="H770" s="1003">
        <v>44433</v>
      </c>
      <c r="I770" s="1004"/>
      <c r="J770" s="51" t="s">
        <v>67</v>
      </c>
      <c r="K770" s="51" t="s">
        <v>68</v>
      </c>
      <c r="L770" s="181" t="s">
        <v>393</v>
      </c>
      <c r="M770" s="181">
        <v>7.99</v>
      </c>
      <c r="N770" s="209">
        <v>8</v>
      </c>
      <c r="O770" s="30"/>
    </row>
    <row r="771" spans="2:15" ht="22.75" customHeight="1" x14ac:dyDescent="0.55000000000000004">
      <c r="B771" s="994">
        <f t="shared" si="154"/>
        <v>2418</v>
      </c>
      <c r="C771" s="937"/>
      <c r="D771" s="922" t="s">
        <v>394</v>
      </c>
      <c r="E771" s="923"/>
      <c r="F771" s="922" t="s">
        <v>70</v>
      </c>
      <c r="G771" s="923"/>
      <c r="H771" s="1003">
        <v>44396</v>
      </c>
      <c r="I771" s="1004"/>
      <c r="J771" s="51" t="s">
        <v>67</v>
      </c>
      <c r="K771" s="51" t="s">
        <v>68</v>
      </c>
      <c r="L771" s="181" t="s">
        <v>395</v>
      </c>
      <c r="M771" s="181">
        <v>1.42</v>
      </c>
      <c r="N771" s="209">
        <v>1.4</v>
      </c>
      <c r="O771" s="30"/>
    </row>
    <row r="772" spans="2:15" ht="22.75" customHeight="1" x14ac:dyDescent="0.55000000000000004">
      <c r="B772" s="994">
        <f t="shared" si="154"/>
        <v>2417</v>
      </c>
      <c r="C772" s="937"/>
      <c r="D772" s="922" t="s">
        <v>396</v>
      </c>
      <c r="E772" s="923"/>
      <c r="F772" s="922" t="s">
        <v>150</v>
      </c>
      <c r="G772" s="923"/>
      <c r="H772" s="1003">
        <v>44390</v>
      </c>
      <c r="I772" s="1004"/>
      <c r="J772" s="51" t="s">
        <v>67</v>
      </c>
      <c r="K772" s="51" t="s">
        <v>68</v>
      </c>
      <c r="L772" s="181" t="s">
        <v>397</v>
      </c>
      <c r="M772" s="181">
        <v>1.22</v>
      </c>
      <c r="N772" s="209">
        <v>1.2</v>
      </c>
      <c r="O772" s="30"/>
    </row>
    <row r="773" spans="2:15" ht="22.75" customHeight="1" x14ac:dyDescent="0.55000000000000004">
      <c r="B773" s="994">
        <f t="shared" si="154"/>
        <v>2416</v>
      </c>
      <c r="C773" s="937"/>
      <c r="D773" s="922" t="s">
        <v>398</v>
      </c>
      <c r="E773" s="923"/>
      <c r="F773" s="922" t="s">
        <v>63</v>
      </c>
      <c r="G773" s="923"/>
      <c r="H773" s="1003">
        <v>44378</v>
      </c>
      <c r="I773" s="1004"/>
      <c r="J773" s="51" t="s">
        <v>61</v>
      </c>
      <c r="K773" s="51"/>
      <c r="L773" s="181" t="s">
        <v>107</v>
      </c>
      <c r="M773" s="181">
        <v>2.16</v>
      </c>
      <c r="N773" s="209">
        <v>2.2000000000000002</v>
      </c>
      <c r="O773" s="30"/>
    </row>
    <row r="774" spans="2:15" ht="22.75" customHeight="1" x14ac:dyDescent="0.55000000000000004">
      <c r="B774" s="994">
        <f t="shared" si="154"/>
        <v>2415</v>
      </c>
      <c r="C774" s="937"/>
      <c r="D774" s="922" t="s">
        <v>399</v>
      </c>
      <c r="E774" s="923"/>
      <c r="F774" s="922" t="s">
        <v>63</v>
      </c>
      <c r="G774" s="923"/>
      <c r="H774" s="1003">
        <v>44370</v>
      </c>
      <c r="I774" s="1004"/>
      <c r="J774" s="51" t="s">
        <v>61</v>
      </c>
      <c r="K774" s="51"/>
      <c r="L774" s="181" t="s">
        <v>107</v>
      </c>
      <c r="M774" s="181">
        <v>3.24</v>
      </c>
      <c r="N774" s="209">
        <v>3.2</v>
      </c>
      <c r="O774" s="30"/>
    </row>
    <row r="775" spans="2:15" ht="22.75" customHeight="1" x14ac:dyDescent="0.55000000000000004">
      <c r="B775" s="994">
        <f t="shared" si="154"/>
        <v>2414</v>
      </c>
      <c r="C775" s="937"/>
      <c r="D775" s="922" t="s">
        <v>400</v>
      </c>
      <c r="E775" s="923"/>
      <c r="F775" s="922" t="s">
        <v>70</v>
      </c>
      <c r="G775" s="923"/>
      <c r="H775" s="932">
        <v>44369</v>
      </c>
      <c r="I775" s="933"/>
      <c r="J775" s="51" t="s">
        <v>67</v>
      </c>
      <c r="K775" s="51" t="s">
        <v>68</v>
      </c>
      <c r="L775" s="181" t="s">
        <v>401</v>
      </c>
      <c r="M775" s="181" t="s">
        <v>145</v>
      </c>
      <c r="N775" s="209" t="s">
        <v>402</v>
      </c>
      <c r="O775" s="30"/>
    </row>
    <row r="776" spans="2:15" ht="22.75" customHeight="1" x14ac:dyDescent="0.55000000000000004">
      <c r="B776" s="994">
        <f t="shared" si="154"/>
        <v>2413</v>
      </c>
      <c r="C776" s="937"/>
      <c r="D776" s="922" t="s">
        <v>403</v>
      </c>
      <c r="E776" s="923"/>
      <c r="F776" s="922" t="s">
        <v>63</v>
      </c>
      <c r="G776" s="923"/>
      <c r="H776" s="1003">
        <v>44363</v>
      </c>
      <c r="I776" s="1004"/>
      <c r="J776" s="51" t="s">
        <v>61</v>
      </c>
      <c r="K776" s="51"/>
      <c r="L776" s="181" t="s">
        <v>404</v>
      </c>
      <c r="M776" s="181">
        <v>4.62</v>
      </c>
      <c r="N776" s="209">
        <v>4.5999999999999996</v>
      </c>
      <c r="O776" s="30"/>
    </row>
    <row r="777" spans="2:15" ht="22.75" customHeight="1" x14ac:dyDescent="0.55000000000000004">
      <c r="B777" s="994">
        <f t="shared" si="154"/>
        <v>2412</v>
      </c>
      <c r="C777" s="937"/>
      <c r="D777" s="922" t="s">
        <v>405</v>
      </c>
      <c r="E777" s="923"/>
      <c r="F777" s="922" t="s">
        <v>54</v>
      </c>
      <c r="G777" s="923"/>
      <c r="H777" s="1003">
        <v>44362</v>
      </c>
      <c r="I777" s="1004"/>
      <c r="J777" s="51" t="s">
        <v>61</v>
      </c>
      <c r="K777" s="51"/>
      <c r="L777" s="181" t="s">
        <v>406</v>
      </c>
      <c r="M777" s="181">
        <v>3.87</v>
      </c>
      <c r="N777" s="209">
        <v>3.9</v>
      </c>
      <c r="O777" s="30"/>
    </row>
    <row r="778" spans="2:15" ht="22.75" customHeight="1" x14ac:dyDescent="0.55000000000000004">
      <c r="B778" s="994">
        <f t="shared" si="154"/>
        <v>2411</v>
      </c>
      <c r="C778" s="937"/>
      <c r="D778" s="922" t="s">
        <v>407</v>
      </c>
      <c r="E778" s="923"/>
      <c r="F778" s="922" t="s">
        <v>150</v>
      </c>
      <c r="G778" s="923"/>
      <c r="H778" s="1003">
        <v>44361</v>
      </c>
      <c r="I778" s="1004"/>
      <c r="J778" s="51" t="s">
        <v>67</v>
      </c>
      <c r="K778" s="51" t="s">
        <v>68</v>
      </c>
      <c r="L778" s="181" t="s">
        <v>408</v>
      </c>
      <c r="M778" s="181">
        <v>5.5</v>
      </c>
      <c r="N778" s="209">
        <v>5.5</v>
      </c>
      <c r="O778" s="30"/>
    </row>
    <row r="779" spans="2:15" ht="22.75" customHeight="1" x14ac:dyDescent="0.55000000000000004">
      <c r="B779" s="994">
        <f t="shared" si="154"/>
        <v>2410</v>
      </c>
      <c r="C779" s="937"/>
      <c r="D779" s="922" t="s">
        <v>409</v>
      </c>
      <c r="E779" s="923"/>
      <c r="F779" s="922" t="s">
        <v>63</v>
      </c>
      <c r="G779" s="923"/>
      <c r="H779" s="1003">
        <v>44356</v>
      </c>
      <c r="I779" s="1004"/>
      <c r="J779" s="51" t="s">
        <v>61</v>
      </c>
      <c r="K779" s="51"/>
      <c r="L779" s="181" t="s">
        <v>410</v>
      </c>
      <c r="M779" s="181">
        <v>2.59</v>
      </c>
      <c r="N779" s="209">
        <v>2.6</v>
      </c>
      <c r="O779" s="30"/>
    </row>
    <row r="780" spans="2:15" ht="22.75" customHeight="1" x14ac:dyDescent="0.55000000000000004">
      <c r="B780" s="994">
        <f t="shared" si="154"/>
        <v>2409</v>
      </c>
      <c r="C780" s="937"/>
      <c r="D780" s="922" t="s">
        <v>411</v>
      </c>
      <c r="E780" s="923"/>
      <c r="F780" s="922" t="s">
        <v>54</v>
      </c>
      <c r="G780" s="923"/>
      <c r="H780" s="1003">
        <v>44355</v>
      </c>
      <c r="I780" s="1004"/>
      <c r="J780" s="51" t="s">
        <v>61</v>
      </c>
      <c r="K780" s="51"/>
      <c r="L780" s="181" t="s">
        <v>412</v>
      </c>
      <c r="M780" s="181">
        <v>2.76</v>
      </c>
      <c r="N780" s="209">
        <v>2.8</v>
      </c>
      <c r="O780" s="30"/>
    </row>
    <row r="781" spans="2:15" ht="22.75" customHeight="1" x14ac:dyDescent="0.55000000000000004">
      <c r="B781" s="994">
        <f t="shared" si="154"/>
        <v>2408</v>
      </c>
      <c r="C781" s="937"/>
      <c r="D781" s="922" t="s">
        <v>413</v>
      </c>
      <c r="E781" s="923"/>
      <c r="F781" s="922" t="s">
        <v>54</v>
      </c>
      <c r="G781" s="923"/>
      <c r="H781" s="1003">
        <v>44350</v>
      </c>
      <c r="I781" s="1004"/>
      <c r="J781" s="51" t="s">
        <v>61</v>
      </c>
      <c r="K781" s="51"/>
      <c r="L781" s="181" t="s">
        <v>414</v>
      </c>
      <c r="M781" s="244" t="s">
        <v>415</v>
      </c>
      <c r="N781" s="248" t="s">
        <v>416</v>
      </c>
      <c r="O781" s="30"/>
    </row>
    <row r="782" spans="2:15" ht="22.75" customHeight="1" x14ac:dyDescent="0.55000000000000004">
      <c r="B782" s="918">
        <f t="shared" si="154"/>
        <v>2407</v>
      </c>
      <c r="C782" s="919"/>
      <c r="D782" s="920" t="s">
        <v>417</v>
      </c>
      <c r="E782" s="921"/>
      <c r="F782" s="967" t="s">
        <v>63</v>
      </c>
      <c r="G782" s="919"/>
      <c r="H782" s="926">
        <v>44348</v>
      </c>
      <c r="I782" s="927"/>
      <c r="J782" s="31" t="s">
        <v>61</v>
      </c>
      <c r="K782" s="31"/>
      <c r="L782" s="62" t="s">
        <v>418</v>
      </c>
      <c r="M782" s="62">
        <v>2.96</v>
      </c>
      <c r="N782" s="63">
        <v>3</v>
      </c>
      <c r="O782" s="30"/>
    </row>
    <row r="783" spans="2:15" ht="22.75" customHeight="1" x14ac:dyDescent="0.55000000000000004">
      <c r="B783" s="928">
        <f t="shared" si="154"/>
        <v>2406</v>
      </c>
      <c r="C783" s="929"/>
      <c r="D783" s="922"/>
      <c r="E783" s="923"/>
      <c r="F783" s="922" t="s">
        <v>225</v>
      </c>
      <c r="G783" s="923"/>
      <c r="H783" s="932">
        <v>44348</v>
      </c>
      <c r="I783" s="933"/>
      <c r="J783" s="51" t="s">
        <v>67</v>
      </c>
      <c r="K783" s="51" t="s">
        <v>68</v>
      </c>
      <c r="L783" s="181" t="s">
        <v>419</v>
      </c>
      <c r="M783" s="204">
        <v>13.9</v>
      </c>
      <c r="N783" s="205">
        <v>14</v>
      </c>
      <c r="O783" s="30"/>
    </row>
    <row r="784" spans="2:15" ht="22.75" customHeight="1" x14ac:dyDescent="0.55000000000000004">
      <c r="B784" s="994">
        <f t="shared" si="154"/>
        <v>2405</v>
      </c>
      <c r="C784" s="937"/>
      <c r="D784" s="922" t="s">
        <v>420</v>
      </c>
      <c r="E784" s="923"/>
      <c r="F784" s="922" t="s">
        <v>54</v>
      </c>
      <c r="G784" s="923"/>
      <c r="H784" s="1003">
        <v>44341</v>
      </c>
      <c r="I784" s="1004"/>
      <c r="J784" s="51" t="s">
        <v>61</v>
      </c>
      <c r="K784" s="51"/>
      <c r="L784" s="181" t="s">
        <v>79</v>
      </c>
      <c r="M784" s="244" t="s">
        <v>380</v>
      </c>
      <c r="N784" s="248" t="s">
        <v>421</v>
      </c>
      <c r="O784" s="30"/>
    </row>
    <row r="785" spans="2:15" ht="22.75" customHeight="1" x14ac:dyDescent="0.55000000000000004">
      <c r="B785" s="994">
        <f t="shared" si="154"/>
        <v>2404</v>
      </c>
      <c r="C785" s="937"/>
      <c r="D785" s="922" t="s">
        <v>422</v>
      </c>
      <c r="E785" s="923"/>
      <c r="F785" s="922" t="s">
        <v>63</v>
      </c>
      <c r="G785" s="923"/>
      <c r="H785" s="1003">
        <v>44340</v>
      </c>
      <c r="I785" s="1004"/>
      <c r="J785" s="51" t="s">
        <v>61</v>
      </c>
      <c r="K785" s="51"/>
      <c r="L785" s="181" t="s">
        <v>148</v>
      </c>
      <c r="M785" s="244">
        <v>0.82799999999999996</v>
      </c>
      <c r="N785" s="248">
        <v>0.83</v>
      </c>
      <c r="O785" s="30"/>
    </row>
    <row r="786" spans="2:15" ht="22.75" customHeight="1" x14ac:dyDescent="0.55000000000000004">
      <c r="B786" s="918">
        <f t="shared" si="154"/>
        <v>2403</v>
      </c>
      <c r="C786" s="919"/>
      <c r="D786" s="920" t="s">
        <v>423</v>
      </c>
      <c r="E786" s="921"/>
      <c r="F786" s="967" t="s">
        <v>70</v>
      </c>
      <c r="G786" s="919"/>
      <c r="H786" s="926">
        <v>44335</v>
      </c>
      <c r="I786" s="927"/>
      <c r="J786" s="31" t="s">
        <v>67</v>
      </c>
      <c r="K786" s="31" t="s">
        <v>68</v>
      </c>
      <c r="L786" s="62" t="s">
        <v>424</v>
      </c>
      <c r="M786" s="62" t="s">
        <v>425</v>
      </c>
      <c r="N786" s="63" t="s">
        <v>138</v>
      </c>
      <c r="O786" s="30"/>
    </row>
    <row r="787" spans="2:15" ht="22.75" customHeight="1" x14ac:dyDescent="0.55000000000000004">
      <c r="B787" s="928">
        <f t="shared" si="154"/>
        <v>2402</v>
      </c>
      <c r="C787" s="929"/>
      <c r="D787" s="922"/>
      <c r="E787" s="923"/>
      <c r="F787" s="922" t="s">
        <v>54</v>
      </c>
      <c r="G787" s="923"/>
      <c r="H787" s="932">
        <v>44333</v>
      </c>
      <c r="I787" s="933"/>
      <c r="J787" s="51" t="s">
        <v>55</v>
      </c>
      <c r="K787" s="51"/>
      <c r="L787" s="181" t="s">
        <v>164</v>
      </c>
      <c r="M787" s="181">
        <v>1.77</v>
      </c>
      <c r="N787" s="209">
        <v>1.8</v>
      </c>
      <c r="O787" s="30"/>
    </row>
    <row r="788" spans="2:15" ht="22.75" customHeight="1" x14ac:dyDescent="0.55000000000000004">
      <c r="B788" s="994">
        <f t="shared" si="154"/>
        <v>2401</v>
      </c>
      <c r="C788" s="937"/>
      <c r="D788" s="922" t="s">
        <v>426</v>
      </c>
      <c r="E788" s="923"/>
      <c r="F788" s="922" t="s">
        <v>427</v>
      </c>
      <c r="G788" s="923"/>
      <c r="H788" s="1003">
        <v>44334</v>
      </c>
      <c r="I788" s="1004"/>
      <c r="J788" s="51" t="s">
        <v>67</v>
      </c>
      <c r="K788" s="51" t="s">
        <v>68</v>
      </c>
      <c r="L788" s="181" t="s">
        <v>428</v>
      </c>
      <c r="M788" s="204">
        <v>10.9</v>
      </c>
      <c r="N788" s="205">
        <v>11</v>
      </c>
      <c r="O788" s="30"/>
    </row>
    <row r="789" spans="2:15" ht="22.75" customHeight="1" x14ac:dyDescent="0.55000000000000004">
      <c r="B789" s="918">
        <f t="shared" si="154"/>
        <v>2400</v>
      </c>
      <c r="C789" s="919"/>
      <c r="D789" s="920" t="s">
        <v>429</v>
      </c>
      <c r="E789" s="921"/>
      <c r="F789" s="967" t="s">
        <v>150</v>
      </c>
      <c r="G789" s="919"/>
      <c r="H789" s="926">
        <v>44326</v>
      </c>
      <c r="I789" s="927"/>
      <c r="J789" s="31" t="s">
        <v>67</v>
      </c>
      <c r="K789" s="31" t="s">
        <v>68</v>
      </c>
      <c r="L789" s="62" t="s">
        <v>430</v>
      </c>
      <c r="M789" s="62">
        <v>4.4400000000000004</v>
      </c>
      <c r="N789" s="63">
        <v>4.4000000000000004</v>
      </c>
      <c r="O789" s="30"/>
    </row>
    <row r="790" spans="2:15" ht="22.75" customHeight="1" x14ac:dyDescent="0.55000000000000004">
      <c r="B790" s="928">
        <f t="shared" si="154"/>
        <v>2399</v>
      </c>
      <c r="C790" s="929"/>
      <c r="D790" s="922"/>
      <c r="E790" s="923"/>
      <c r="F790" s="922" t="s">
        <v>94</v>
      </c>
      <c r="G790" s="923"/>
      <c r="H790" s="932">
        <v>44327</v>
      </c>
      <c r="I790" s="933"/>
      <c r="J790" s="51" t="s">
        <v>55</v>
      </c>
      <c r="K790" s="51"/>
      <c r="L790" s="181" t="s">
        <v>419</v>
      </c>
      <c r="M790" s="204">
        <v>14.5</v>
      </c>
      <c r="N790" s="205">
        <v>15</v>
      </c>
      <c r="O790" s="30"/>
    </row>
    <row r="791" spans="2:15" ht="22.75" customHeight="1" x14ac:dyDescent="0.55000000000000004">
      <c r="B791" s="971">
        <f t="shared" si="154"/>
        <v>2398</v>
      </c>
      <c r="C791" s="972"/>
      <c r="D791" s="920" t="s">
        <v>431</v>
      </c>
      <c r="E791" s="921"/>
      <c r="F791" s="974" t="s">
        <v>113</v>
      </c>
      <c r="G791" s="972"/>
      <c r="H791" s="1014">
        <v>44314</v>
      </c>
      <c r="I791" s="1015"/>
      <c r="J791" s="126" t="s">
        <v>61</v>
      </c>
      <c r="K791" s="126"/>
      <c r="L791" s="198" t="s">
        <v>432</v>
      </c>
      <c r="M791" s="198" t="s">
        <v>433</v>
      </c>
      <c r="N791" s="199" t="s">
        <v>125</v>
      </c>
      <c r="O791" s="30"/>
    </row>
    <row r="792" spans="2:15" ht="22.75" customHeight="1" x14ac:dyDescent="0.55000000000000004">
      <c r="B792" s="977">
        <f t="shared" si="154"/>
        <v>2397</v>
      </c>
      <c r="C792" s="978"/>
      <c r="D792" s="942"/>
      <c r="E792" s="943"/>
      <c r="F792" s="981" t="s">
        <v>96</v>
      </c>
      <c r="G792" s="978"/>
      <c r="H792" s="1016">
        <v>44314</v>
      </c>
      <c r="I792" s="1017"/>
      <c r="J792" s="130" t="s">
        <v>61</v>
      </c>
      <c r="K792" s="130"/>
      <c r="L792" s="201" t="s">
        <v>434</v>
      </c>
      <c r="M792" s="201">
        <v>9.0399999999999991</v>
      </c>
      <c r="N792" s="202">
        <v>9</v>
      </c>
      <c r="O792" s="30"/>
    </row>
    <row r="793" spans="2:15" ht="22.75" customHeight="1" x14ac:dyDescent="0.55000000000000004">
      <c r="B793" s="982">
        <f t="shared" si="154"/>
        <v>2396</v>
      </c>
      <c r="C793" s="983"/>
      <c r="D793" s="922"/>
      <c r="E793" s="923"/>
      <c r="F793" s="968" t="s">
        <v>110</v>
      </c>
      <c r="G793" s="929"/>
      <c r="H793" s="1003">
        <v>44314</v>
      </c>
      <c r="I793" s="1004"/>
      <c r="J793" s="130" t="s">
        <v>61</v>
      </c>
      <c r="K793" s="51"/>
      <c r="L793" s="181" t="s">
        <v>435</v>
      </c>
      <c r="M793" s="181">
        <v>3.89</v>
      </c>
      <c r="N793" s="209">
        <v>3.9</v>
      </c>
      <c r="O793" s="30"/>
    </row>
    <row r="794" spans="2:15" ht="22.75" customHeight="1" x14ac:dyDescent="0.55000000000000004">
      <c r="B794" s="918">
        <f t="shared" si="154"/>
        <v>2395</v>
      </c>
      <c r="C794" s="919"/>
      <c r="D794" s="920" t="s">
        <v>436</v>
      </c>
      <c r="E794" s="921"/>
      <c r="F794" s="1033" t="s">
        <v>122</v>
      </c>
      <c r="G794" s="1033"/>
      <c r="H794" s="1036">
        <v>44313</v>
      </c>
      <c r="I794" s="1033"/>
      <c r="J794" s="31" t="s">
        <v>61</v>
      </c>
      <c r="K794" s="31"/>
      <c r="L794" s="31" t="s">
        <v>294</v>
      </c>
      <c r="M794" s="238">
        <v>3.61</v>
      </c>
      <c r="N794" s="60">
        <v>3.6</v>
      </c>
      <c r="O794" s="30"/>
    </row>
    <row r="795" spans="2:15" ht="22.75" customHeight="1" x14ac:dyDescent="0.55000000000000004">
      <c r="B795" s="948">
        <f t="shared" si="154"/>
        <v>2394</v>
      </c>
      <c r="C795" s="949"/>
      <c r="D795" s="942"/>
      <c r="E795" s="943"/>
      <c r="F795" s="1031" t="s">
        <v>191</v>
      </c>
      <c r="G795" s="1031"/>
      <c r="H795" s="1153">
        <v>44313</v>
      </c>
      <c r="I795" s="1153"/>
      <c r="J795" s="76" t="s">
        <v>61</v>
      </c>
      <c r="K795" s="76"/>
      <c r="L795" s="177" t="s">
        <v>419</v>
      </c>
      <c r="M795" s="65">
        <v>2.12</v>
      </c>
      <c r="N795" s="66">
        <v>2.1</v>
      </c>
      <c r="O795" s="30"/>
    </row>
    <row r="796" spans="2:15" ht="22.75" customHeight="1" x14ac:dyDescent="0.55000000000000004">
      <c r="B796" s="948">
        <f t="shared" si="154"/>
        <v>2393</v>
      </c>
      <c r="C796" s="949"/>
      <c r="D796" s="942"/>
      <c r="E796" s="943"/>
      <c r="F796" s="1031" t="s">
        <v>437</v>
      </c>
      <c r="G796" s="1031" t="s">
        <v>211</v>
      </c>
      <c r="H796" s="1032">
        <v>44313</v>
      </c>
      <c r="I796" s="1032"/>
      <c r="J796" s="76" t="s">
        <v>61</v>
      </c>
      <c r="K796" s="76"/>
      <c r="L796" s="239" t="s">
        <v>438</v>
      </c>
      <c r="M796" s="65">
        <v>6.58</v>
      </c>
      <c r="N796" s="252">
        <v>6.6</v>
      </c>
      <c r="O796" s="30"/>
    </row>
    <row r="797" spans="2:15" ht="22.75" customHeight="1" x14ac:dyDescent="0.55000000000000004">
      <c r="B797" s="948">
        <f t="shared" si="154"/>
        <v>2392</v>
      </c>
      <c r="C797" s="949"/>
      <c r="D797" s="942"/>
      <c r="E797" s="943"/>
      <c r="F797" s="1031" t="s">
        <v>104</v>
      </c>
      <c r="G797" s="1031" t="s">
        <v>211</v>
      </c>
      <c r="H797" s="1032">
        <v>44313</v>
      </c>
      <c r="I797" s="1032"/>
      <c r="J797" s="76" t="s">
        <v>61</v>
      </c>
      <c r="K797" s="76"/>
      <c r="L797" s="177" t="s">
        <v>439</v>
      </c>
      <c r="M797" s="65">
        <v>9.4700000000000006</v>
      </c>
      <c r="N797" s="66">
        <v>9.5</v>
      </c>
      <c r="O797" s="30"/>
    </row>
    <row r="798" spans="2:15" ht="22.75" customHeight="1" x14ac:dyDescent="0.55000000000000004">
      <c r="B798" s="948">
        <f t="shared" si="154"/>
        <v>2391</v>
      </c>
      <c r="C798" s="949"/>
      <c r="D798" s="942"/>
      <c r="E798" s="943"/>
      <c r="F798" s="1031" t="s">
        <v>88</v>
      </c>
      <c r="G798" s="1152" t="s">
        <v>211</v>
      </c>
      <c r="H798" s="1032">
        <v>44313</v>
      </c>
      <c r="I798" s="1032"/>
      <c r="J798" s="76" t="s">
        <v>61</v>
      </c>
      <c r="K798" s="76"/>
      <c r="L798" s="177" t="s">
        <v>85</v>
      </c>
      <c r="M798" s="65">
        <v>7.42</v>
      </c>
      <c r="N798" s="66">
        <v>7.4</v>
      </c>
      <c r="O798" s="30"/>
    </row>
    <row r="799" spans="2:15" ht="22.75" customHeight="1" x14ac:dyDescent="0.55000000000000004">
      <c r="B799" s="948">
        <f t="shared" si="154"/>
        <v>2390</v>
      </c>
      <c r="C799" s="949"/>
      <c r="D799" s="942"/>
      <c r="E799" s="943"/>
      <c r="F799" s="1031" t="s">
        <v>165</v>
      </c>
      <c r="G799" s="1152" t="s">
        <v>211</v>
      </c>
      <c r="H799" s="1032">
        <v>44313</v>
      </c>
      <c r="I799" s="1032"/>
      <c r="J799" s="76" t="s">
        <v>61</v>
      </c>
      <c r="K799" s="76"/>
      <c r="L799" s="177" t="s">
        <v>440</v>
      </c>
      <c r="M799" s="177">
        <v>1.91</v>
      </c>
      <c r="N799" s="66">
        <v>1.9</v>
      </c>
      <c r="O799" s="30"/>
    </row>
    <row r="800" spans="2:15" ht="22.75" customHeight="1" x14ac:dyDescent="0.55000000000000004">
      <c r="B800" s="948">
        <f t="shared" si="154"/>
        <v>2389</v>
      </c>
      <c r="C800" s="949"/>
      <c r="D800" s="942"/>
      <c r="E800" s="943"/>
      <c r="F800" s="1031" t="s">
        <v>98</v>
      </c>
      <c r="G800" s="1152" t="s">
        <v>211</v>
      </c>
      <c r="H800" s="1032">
        <v>44313</v>
      </c>
      <c r="I800" s="1032"/>
      <c r="J800" s="76" t="s">
        <v>61</v>
      </c>
      <c r="K800" s="76"/>
      <c r="L800" s="177" t="s">
        <v>194</v>
      </c>
      <c r="M800" s="65" t="s">
        <v>172</v>
      </c>
      <c r="N800" s="66" t="s">
        <v>441</v>
      </c>
      <c r="O800" s="30"/>
    </row>
    <row r="801" spans="2:15" ht="22.75" customHeight="1" x14ac:dyDescent="0.55000000000000004">
      <c r="B801" s="928">
        <f t="shared" si="154"/>
        <v>2388</v>
      </c>
      <c r="C801" s="929"/>
      <c r="D801" s="922"/>
      <c r="E801" s="923"/>
      <c r="F801" s="1048" t="s">
        <v>98</v>
      </c>
      <c r="G801" s="1154"/>
      <c r="H801" s="1044">
        <v>44313</v>
      </c>
      <c r="I801" s="1044"/>
      <c r="J801" s="43" t="s">
        <v>61</v>
      </c>
      <c r="K801" s="43"/>
      <c r="L801" s="242" t="s">
        <v>442</v>
      </c>
      <c r="M801" s="243">
        <v>1.1499999999999999</v>
      </c>
      <c r="N801" s="108">
        <v>1.2</v>
      </c>
      <c r="O801" s="30"/>
    </row>
    <row r="802" spans="2:15" ht="22.75" customHeight="1" x14ac:dyDescent="0.55000000000000004">
      <c r="B802" s="918">
        <f t="shared" si="154"/>
        <v>2387</v>
      </c>
      <c r="C802" s="919"/>
      <c r="D802" s="920" t="s">
        <v>443</v>
      </c>
      <c r="E802" s="921"/>
      <c r="F802" s="967" t="s">
        <v>444</v>
      </c>
      <c r="G802" s="919"/>
      <c r="H802" s="946">
        <v>44312</v>
      </c>
      <c r="I802" s="947"/>
      <c r="J802" s="31" t="s">
        <v>61</v>
      </c>
      <c r="K802" s="31"/>
      <c r="L802" s="122" t="s">
        <v>445</v>
      </c>
      <c r="M802" s="253">
        <v>14.4</v>
      </c>
      <c r="N802" s="254">
        <v>14</v>
      </c>
      <c r="O802" s="30"/>
    </row>
    <row r="803" spans="2:15" ht="22.75" customHeight="1" x14ac:dyDescent="0.55000000000000004">
      <c r="B803" s="948">
        <f t="shared" si="154"/>
        <v>2386</v>
      </c>
      <c r="C803" s="949"/>
      <c r="D803" s="942"/>
      <c r="E803" s="943"/>
      <c r="F803" s="965" t="s">
        <v>113</v>
      </c>
      <c r="G803" s="949" t="s">
        <v>211</v>
      </c>
      <c r="H803" s="1007">
        <v>44312</v>
      </c>
      <c r="I803" s="1008"/>
      <c r="J803" s="102" t="s">
        <v>61</v>
      </c>
      <c r="K803" s="76"/>
      <c r="L803" s="251" t="s">
        <v>446</v>
      </c>
      <c r="M803" s="91">
        <v>2.44</v>
      </c>
      <c r="N803" s="255">
        <v>2.4</v>
      </c>
      <c r="O803" s="30"/>
    </row>
    <row r="804" spans="2:15" ht="22.75" customHeight="1" x14ac:dyDescent="0.55000000000000004">
      <c r="B804" s="948">
        <f t="shared" si="154"/>
        <v>2385</v>
      </c>
      <c r="C804" s="949"/>
      <c r="D804" s="942"/>
      <c r="E804" s="943"/>
      <c r="F804" s="965" t="s">
        <v>191</v>
      </c>
      <c r="G804" s="949"/>
      <c r="H804" s="1089">
        <v>44312</v>
      </c>
      <c r="I804" s="1090"/>
      <c r="J804" s="76" t="s">
        <v>61</v>
      </c>
      <c r="K804" s="76"/>
      <c r="L804" s="241" t="s">
        <v>445</v>
      </c>
      <c r="M804" s="65">
        <v>1.56</v>
      </c>
      <c r="N804" s="66">
        <v>1.6</v>
      </c>
      <c r="O804" s="30"/>
    </row>
    <row r="805" spans="2:15" ht="22.75" customHeight="1" x14ac:dyDescent="0.55000000000000004">
      <c r="B805" s="948">
        <f t="shared" si="154"/>
        <v>2384</v>
      </c>
      <c r="C805" s="949"/>
      <c r="D805" s="942"/>
      <c r="E805" s="943"/>
      <c r="F805" s="965" t="s">
        <v>158</v>
      </c>
      <c r="G805" s="949"/>
      <c r="H805" s="1089">
        <v>44312</v>
      </c>
      <c r="I805" s="1090"/>
      <c r="J805" s="76" t="s">
        <v>61</v>
      </c>
      <c r="K805" s="76"/>
      <c r="L805" s="177" t="s">
        <v>447</v>
      </c>
      <c r="M805" s="71">
        <v>22</v>
      </c>
      <c r="N805" s="72">
        <v>22</v>
      </c>
      <c r="O805" s="30"/>
    </row>
    <row r="806" spans="2:15" ht="22.75" customHeight="1" x14ac:dyDescent="0.55000000000000004">
      <c r="B806" s="948">
        <f t="shared" si="154"/>
        <v>2383</v>
      </c>
      <c r="C806" s="949"/>
      <c r="D806" s="942"/>
      <c r="E806" s="943"/>
      <c r="F806" s="1031" t="s">
        <v>106</v>
      </c>
      <c r="G806" s="1031"/>
      <c r="H806" s="1007">
        <v>44312</v>
      </c>
      <c r="I806" s="1008"/>
      <c r="J806" s="76" t="s">
        <v>61</v>
      </c>
      <c r="K806" s="76"/>
      <c r="L806" s="177" t="s">
        <v>448</v>
      </c>
      <c r="M806" s="177">
        <v>1.43</v>
      </c>
      <c r="N806" s="66">
        <v>1.4</v>
      </c>
      <c r="O806" s="30"/>
    </row>
    <row r="807" spans="2:15" ht="22.75" customHeight="1" x14ac:dyDescent="0.55000000000000004">
      <c r="B807" s="948">
        <f t="shared" si="154"/>
        <v>2382</v>
      </c>
      <c r="C807" s="949"/>
      <c r="D807" s="942"/>
      <c r="E807" s="943"/>
      <c r="F807" s="1091" t="s">
        <v>449</v>
      </c>
      <c r="G807" s="1144" t="s">
        <v>450</v>
      </c>
      <c r="H807" s="1089">
        <v>44312</v>
      </c>
      <c r="I807" s="1090"/>
      <c r="J807" s="76" t="s">
        <v>61</v>
      </c>
      <c r="K807" s="76"/>
      <c r="L807" s="177" t="s">
        <v>451</v>
      </c>
      <c r="M807" s="65" t="s">
        <v>452</v>
      </c>
      <c r="N807" s="66" t="s">
        <v>453</v>
      </c>
      <c r="O807" s="30"/>
    </row>
    <row r="808" spans="2:15" ht="22.75" customHeight="1" x14ac:dyDescent="0.55000000000000004">
      <c r="B808" s="928">
        <f t="shared" si="154"/>
        <v>2381</v>
      </c>
      <c r="C808" s="929"/>
      <c r="D808" s="922"/>
      <c r="E808" s="923"/>
      <c r="F808" s="968" t="s">
        <v>110</v>
      </c>
      <c r="G808" s="1126"/>
      <c r="H808" s="1009">
        <v>44312</v>
      </c>
      <c r="I808" s="1010"/>
      <c r="J808" s="43" t="s">
        <v>61</v>
      </c>
      <c r="K808" s="43"/>
      <c r="L808" s="180" t="s">
        <v>435</v>
      </c>
      <c r="M808" s="181">
        <v>1.72</v>
      </c>
      <c r="N808" s="182">
        <v>1.7</v>
      </c>
      <c r="O808" s="30"/>
    </row>
    <row r="809" spans="2:15" ht="22.75" customHeight="1" x14ac:dyDescent="0.55000000000000004">
      <c r="B809" s="994">
        <f>1+B810</f>
        <v>2380</v>
      </c>
      <c r="C809" s="937"/>
      <c r="D809" s="922" t="s">
        <v>454</v>
      </c>
      <c r="E809" s="923"/>
      <c r="F809" s="922" t="s">
        <v>427</v>
      </c>
      <c r="G809" s="923"/>
      <c r="H809" s="1003">
        <v>44308</v>
      </c>
      <c r="I809" s="1004"/>
      <c r="J809" s="51" t="s">
        <v>67</v>
      </c>
      <c r="K809" s="51" t="s">
        <v>68</v>
      </c>
      <c r="L809" s="181" t="s">
        <v>201</v>
      </c>
      <c r="M809" s="181">
        <v>8.42</v>
      </c>
      <c r="N809" s="209">
        <v>8.4</v>
      </c>
      <c r="O809" s="30"/>
    </row>
    <row r="810" spans="2:15" ht="22.75" customHeight="1" x14ac:dyDescent="0.55000000000000004">
      <c r="B810" s="918">
        <f>1+B811</f>
        <v>2379</v>
      </c>
      <c r="C810" s="919"/>
      <c r="D810" s="920" t="s">
        <v>455</v>
      </c>
      <c r="E810" s="921"/>
      <c r="F810" s="967" t="s">
        <v>191</v>
      </c>
      <c r="G810" s="919"/>
      <c r="H810" s="946">
        <v>44307</v>
      </c>
      <c r="I810" s="947"/>
      <c r="J810" s="31" t="s">
        <v>61</v>
      </c>
      <c r="K810" s="31"/>
      <c r="L810" s="62" t="s">
        <v>456</v>
      </c>
      <c r="M810" s="183">
        <v>12.6</v>
      </c>
      <c r="N810" s="144">
        <v>13</v>
      </c>
      <c r="O810" s="30"/>
    </row>
    <row r="811" spans="2:15" ht="22.75" customHeight="1" x14ac:dyDescent="0.55000000000000004">
      <c r="B811" s="928">
        <f>1+B812</f>
        <v>2378</v>
      </c>
      <c r="C811" s="929"/>
      <c r="D811" s="922"/>
      <c r="E811" s="923"/>
      <c r="F811" s="922" t="s">
        <v>135</v>
      </c>
      <c r="G811" s="923"/>
      <c r="H811" s="1003">
        <v>44307</v>
      </c>
      <c r="I811" s="1004"/>
      <c r="J811" s="51" t="s">
        <v>55</v>
      </c>
      <c r="K811" s="51"/>
      <c r="L811" s="181" t="s">
        <v>406</v>
      </c>
      <c r="M811" s="181">
        <v>7.94</v>
      </c>
      <c r="N811" s="209">
        <v>7.9</v>
      </c>
      <c r="O811" s="30"/>
    </row>
    <row r="812" spans="2:15" ht="22.75" customHeight="1" x14ac:dyDescent="0.55000000000000004">
      <c r="B812" s="918">
        <f>1+B813</f>
        <v>2377</v>
      </c>
      <c r="C812" s="919"/>
      <c r="D812" s="920" t="s">
        <v>457</v>
      </c>
      <c r="E812" s="921"/>
      <c r="F812" s="967" t="s">
        <v>54</v>
      </c>
      <c r="G812" s="919"/>
      <c r="H812" s="946">
        <v>44306</v>
      </c>
      <c r="I812" s="947"/>
      <c r="J812" s="31" t="s">
        <v>61</v>
      </c>
      <c r="K812" s="31"/>
      <c r="L812" s="62" t="s">
        <v>458</v>
      </c>
      <c r="M812" s="62">
        <v>3.75</v>
      </c>
      <c r="N812" s="63">
        <v>3.8</v>
      </c>
      <c r="O812" s="30"/>
    </row>
    <row r="813" spans="2:15" ht="22.75" customHeight="1" x14ac:dyDescent="0.55000000000000004">
      <c r="B813" s="928">
        <f>1+B814</f>
        <v>2376</v>
      </c>
      <c r="C813" s="929"/>
      <c r="D813" s="922"/>
      <c r="E813" s="923"/>
      <c r="F813" s="922" t="s">
        <v>96</v>
      </c>
      <c r="G813" s="923"/>
      <c r="H813" s="1003">
        <v>44306</v>
      </c>
      <c r="I813" s="1004"/>
      <c r="J813" s="51" t="s">
        <v>55</v>
      </c>
      <c r="K813" s="51"/>
      <c r="L813" s="181" t="s">
        <v>333</v>
      </c>
      <c r="M813" s="181">
        <v>2.33</v>
      </c>
      <c r="N813" s="209">
        <v>2.2999999999999998</v>
      </c>
      <c r="O813" s="30"/>
    </row>
    <row r="814" spans="2:15" ht="22.75" customHeight="1" x14ac:dyDescent="0.55000000000000004">
      <c r="B814" s="918">
        <f t="shared" ref="B814:B861" si="155">1+B815</f>
        <v>2375</v>
      </c>
      <c r="C814" s="919"/>
      <c r="D814" s="920" t="s">
        <v>459</v>
      </c>
      <c r="E814" s="921"/>
      <c r="F814" s="967" t="s">
        <v>163</v>
      </c>
      <c r="G814" s="919"/>
      <c r="H814" s="926">
        <v>44305</v>
      </c>
      <c r="I814" s="927"/>
      <c r="J814" s="31" t="s">
        <v>55</v>
      </c>
      <c r="K814" s="31"/>
      <c r="L814" s="61" t="s">
        <v>329</v>
      </c>
      <c r="M814" s="64">
        <v>2.16</v>
      </c>
      <c r="N814" s="245">
        <v>2.2000000000000002</v>
      </c>
      <c r="O814" s="30"/>
    </row>
    <row r="815" spans="2:15" ht="22.75" customHeight="1" x14ac:dyDescent="0.55000000000000004">
      <c r="B815" s="948">
        <f t="shared" si="155"/>
        <v>2374</v>
      </c>
      <c r="C815" s="949"/>
      <c r="D815" s="942"/>
      <c r="E815" s="943"/>
      <c r="F815" s="965" t="s">
        <v>158</v>
      </c>
      <c r="G815" s="949"/>
      <c r="H815" s="1007">
        <v>44305</v>
      </c>
      <c r="I815" s="1008"/>
      <c r="J815" s="76" t="s">
        <v>61</v>
      </c>
      <c r="K815" s="76"/>
      <c r="L815" s="64" t="s">
        <v>460</v>
      </c>
      <c r="M815" s="249">
        <v>12.2</v>
      </c>
      <c r="N815" s="250">
        <v>12</v>
      </c>
      <c r="O815" s="30"/>
    </row>
    <row r="816" spans="2:15" ht="22.75" customHeight="1" x14ac:dyDescent="0.55000000000000004">
      <c r="B816" s="948">
        <f t="shared" si="155"/>
        <v>2373</v>
      </c>
      <c r="C816" s="949"/>
      <c r="D816" s="942"/>
      <c r="E816" s="943"/>
      <c r="F816" s="965" t="s">
        <v>449</v>
      </c>
      <c r="G816" s="949"/>
      <c r="H816" s="1007">
        <v>44305</v>
      </c>
      <c r="I816" s="1008"/>
      <c r="J816" s="76" t="s">
        <v>61</v>
      </c>
      <c r="K816" s="76"/>
      <c r="L816" s="64" t="s">
        <v>461</v>
      </c>
      <c r="M816" s="64">
        <v>3.83</v>
      </c>
      <c r="N816" s="245">
        <v>3.8</v>
      </c>
      <c r="O816" s="30"/>
    </row>
    <row r="817" spans="2:15" ht="22.75" customHeight="1" x14ac:dyDescent="0.55000000000000004">
      <c r="B817" s="948">
        <f t="shared" si="155"/>
        <v>2372</v>
      </c>
      <c r="C817" s="949"/>
      <c r="D817" s="942"/>
      <c r="E817" s="943"/>
      <c r="F817" s="965" t="s">
        <v>110</v>
      </c>
      <c r="G817" s="949"/>
      <c r="H817" s="1007">
        <v>44305</v>
      </c>
      <c r="I817" s="1008"/>
      <c r="J817" s="76" t="s">
        <v>61</v>
      </c>
      <c r="K817" s="76"/>
      <c r="L817" s="64" t="s">
        <v>164</v>
      </c>
      <c r="M817" s="64">
        <v>1.76</v>
      </c>
      <c r="N817" s="246">
        <v>1.8</v>
      </c>
      <c r="O817" s="30"/>
    </row>
    <row r="818" spans="2:15" ht="22.75" customHeight="1" x14ac:dyDescent="0.55000000000000004">
      <c r="B818" s="928">
        <f t="shared" si="155"/>
        <v>2371</v>
      </c>
      <c r="C818" s="929"/>
      <c r="D818" s="922"/>
      <c r="E818" s="923"/>
      <c r="F818" s="922" t="s">
        <v>462</v>
      </c>
      <c r="G818" s="923"/>
      <c r="H818" s="1009">
        <v>44305</v>
      </c>
      <c r="I818" s="1010"/>
      <c r="J818" s="51" t="s">
        <v>31</v>
      </c>
      <c r="K818" s="51"/>
      <c r="L818" s="153" t="s">
        <v>463</v>
      </c>
      <c r="M818" s="153" t="s">
        <v>464</v>
      </c>
      <c r="N818" s="209" t="s">
        <v>146</v>
      </c>
      <c r="O818" s="30"/>
    </row>
    <row r="819" spans="2:15" ht="22.75" customHeight="1" x14ac:dyDescent="0.55000000000000004">
      <c r="B819" s="918">
        <f t="shared" si="155"/>
        <v>2370</v>
      </c>
      <c r="C819" s="919"/>
      <c r="D819" s="920" t="s">
        <v>465</v>
      </c>
      <c r="E819" s="921"/>
      <c r="F819" s="944" t="s">
        <v>54</v>
      </c>
      <c r="G819" s="945"/>
      <c r="H819" s="946">
        <v>44299</v>
      </c>
      <c r="I819" s="947"/>
      <c r="J819" s="31" t="s">
        <v>61</v>
      </c>
      <c r="K819" s="31"/>
      <c r="L819" s="61" t="s">
        <v>466</v>
      </c>
      <c r="M819" s="61">
        <v>8.81</v>
      </c>
      <c r="N819" s="63">
        <v>8.8000000000000007</v>
      </c>
      <c r="O819" s="30"/>
    </row>
    <row r="820" spans="2:15" ht="22.75" customHeight="1" x14ac:dyDescent="0.55000000000000004">
      <c r="B820" s="948">
        <f t="shared" si="155"/>
        <v>2369</v>
      </c>
      <c r="C820" s="949"/>
      <c r="D820" s="942"/>
      <c r="E820" s="943"/>
      <c r="F820" s="950" t="s">
        <v>467</v>
      </c>
      <c r="G820" s="951"/>
      <c r="H820" s="952">
        <v>44299</v>
      </c>
      <c r="I820" s="953"/>
      <c r="J820" s="76" t="s">
        <v>61</v>
      </c>
      <c r="K820" s="76"/>
      <c r="L820" s="64" t="s">
        <v>468</v>
      </c>
      <c r="M820" s="64">
        <v>4.17</v>
      </c>
      <c r="N820" s="245">
        <v>4.2</v>
      </c>
      <c r="O820" s="30"/>
    </row>
    <row r="821" spans="2:15" ht="22.75" customHeight="1" x14ac:dyDescent="0.55000000000000004">
      <c r="B821" s="948">
        <f t="shared" si="155"/>
        <v>2368</v>
      </c>
      <c r="C821" s="949"/>
      <c r="D821" s="942"/>
      <c r="E821" s="943"/>
      <c r="F821" s="950" t="s">
        <v>96</v>
      </c>
      <c r="G821" s="951"/>
      <c r="H821" s="952">
        <v>44299</v>
      </c>
      <c r="I821" s="953"/>
      <c r="J821" s="76" t="s">
        <v>61</v>
      </c>
      <c r="K821" s="76"/>
      <c r="L821" s="64" t="s">
        <v>312</v>
      </c>
      <c r="M821" s="64">
        <v>6.39</v>
      </c>
      <c r="N821" s="246">
        <v>6.4</v>
      </c>
      <c r="O821" s="30"/>
    </row>
    <row r="822" spans="2:15" ht="22.75" customHeight="1" x14ac:dyDescent="0.55000000000000004">
      <c r="B822" s="928">
        <f t="shared" si="155"/>
        <v>2367</v>
      </c>
      <c r="C822" s="929"/>
      <c r="D822" s="922"/>
      <c r="E822" s="923"/>
      <c r="F822" s="1005" t="s">
        <v>469</v>
      </c>
      <c r="G822" s="1006"/>
      <c r="H822" s="1003">
        <v>44299</v>
      </c>
      <c r="I822" s="1004"/>
      <c r="J822" s="51" t="s">
        <v>61</v>
      </c>
      <c r="K822" s="51"/>
      <c r="L822" s="153" t="s">
        <v>470</v>
      </c>
      <c r="M822" s="153">
        <v>1.32</v>
      </c>
      <c r="N822" s="247">
        <v>1.3</v>
      </c>
      <c r="O822" s="30"/>
    </row>
    <row r="823" spans="2:15" ht="22.75" customHeight="1" x14ac:dyDescent="0.55000000000000004">
      <c r="B823" s="918">
        <f t="shared" si="155"/>
        <v>2366</v>
      </c>
      <c r="C823" s="919"/>
      <c r="D823" s="920" t="s">
        <v>471</v>
      </c>
      <c r="E823" s="921"/>
      <c r="F823" s="967" t="s">
        <v>163</v>
      </c>
      <c r="G823" s="919"/>
      <c r="H823" s="926">
        <v>44298</v>
      </c>
      <c r="I823" s="927"/>
      <c r="J823" s="31" t="s">
        <v>55</v>
      </c>
      <c r="K823" s="31"/>
      <c r="L823" s="61" t="s">
        <v>472</v>
      </c>
      <c r="M823" s="64" t="s">
        <v>248</v>
      </c>
      <c r="N823" s="245" t="s">
        <v>138</v>
      </c>
      <c r="O823" s="30"/>
    </row>
    <row r="824" spans="2:15" ht="22.75" customHeight="1" x14ac:dyDescent="0.55000000000000004">
      <c r="B824" s="948">
        <f t="shared" si="155"/>
        <v>2365</v>
      </c>
      <c r="C824" s="949"/>
      <c r="D824" s="942"/>
      <c r="E824" s="943"/>
      <c r="F824" s="965" t="s">
        <v>158</v>
      </c>
      <c r="G824" s="949"/>
      <c r="H824" s="1007">
        <v>44298</v>
      </c>
      <c r="I824" s="1008"/>
      <c r="J824" s="76" t="s">
        <v>61</v>
      </c>
      <c r="K824" s="76"/>
      <c r="L824" s="64" t="s">
        <v>134</v>
      </c>
      <c r="M824" s="64">
        <v>4.37</v>
      </c>
      <c r="N824" s="245">
        <v>4.4000000000000004</v>
      </c>
      <c r="O824" s="30"/>
    </row>
    <row r="825" spans="2:15" ht="22.75" customHeight="1" x14ac:dyDescent="0.55000000000000004">
      <c r="B825" s="948">
        <f t="shared" si="155"/>
        <v>2364</v>
      </c>
      <c r="C825" s="949"/>
      <c r="D825" s="942"/>
      <c r="E825" s="943"/>
      <c r="F825" s="965" t="s">
        <v>449</v>
      </c>
      <c r="G825" s="949"/>
      <c r="H825" s="1007">
        <v>44298</v>
      </c>
      <c r="I825" s="1008"/>
      <c r="J825" s="76" t="s">
        <v>61</v>
      </c>
      <c r="K825" s="76"/>
      <c r="L825" s="64" t="s">
        <v>473</v>
      </c>
      <c r="M825" s="64" t="s">
        <v>136</v>
      </c>
      <c r="N825" s="245" t="s">
        <v>387</v>
      </c>
      <c r="O825" s="30"/>
    </row>
    <row r="826" spans="2:15" ht="22.75" customHeight="1" x14ac:dyDescent="0.55000000000000004">
      <c r="B826" s="948">
        <f t="shared" si="155"/>
        <v>2363</v>
      </c>
      <c r="C826" s="949"/>
      <c r="D826" s="942"/>
      <c r="E826" s="943"/>
      <c r="F826" s="965" t="s">
        <v>110</v>
      </c>
      <c r="G826" s="949"/>
      <c r="H826" s="1007">
        <v>44298</v>
      </c>
      <c r="I826" s="1008"/>
      <c r="J826" s="76" t="s">
        <v>61</v>
      </c>
      <c r="K826" s="76"/>
      <c r="L826" s="64" t="s">
        <v>474</v>
      </c>
      <c r="M826" s="64">
        <v>2.37</v>
      </c>
      <c r="N826" s="246">
        <v>2.4</v>
      </c>
      <c r="O826" s="30"/>
    </row>
    <row r="827" spans="2:15" ht="22.75" customHeight="1" x14ac:dyDescent="0.55000000000000004">
      <c r="B827" s="928">
        <f t="shared" si="155"/>
        <v>2362</v>
      </c>
      <c r="C827" s="929"/>
      <c r="D827" s="922"/>
      <c r="E827" s="923"/>
      <c r="F827" s="922" t="s">
        <v>462</v>
      </c>
      <c r="G827" s="923"/>
      <c r="H827" s="1009">
        <v>44298</v>
      </c>
      <c r="I827" s="1010"/>
      <c r="J827" s="51" t="s">
        <v>31</v>
      </c>
      <c r="K827" s="51"/>
      <c r="L827" s="153" t="s">
        <v>475</v>
      </c>
      <c r="M827" s="153">
        <v>2.37</v>
      </c>
      <c r="N827" s="209">
        <v>2.4</v>
      </c>
      <c r="O827" s="30"/>
    </row>
    <row r="828" spans="2:15" ht="22.75" customHeight="1" x14ac:dyDescent="0.55000000000000004">
      <c r="B828" s="994">
        <f t="shared" si="155"/>
        <v>2361</v>
      </c>
      <c r="C828" s="937"/>
      <c r="D828" s="936" t="s">
        <v>476</v>
      </c>
      <c r="E828" s="937"/>
      <c r="F828" s="922" t="s">
        <v>170</v>
      </c>
      <c r="G828" s="923"/>
      <c r="H828" s="1003">
        <v>44294</v>
      </c>
      <c r="I828" s="1004"/>
      <c r="J828" s="51" t="s">
        <v>61</v>
      </c>
      <c r="K828" s="51"/>
      <c r="L828" s="181" t="s">
        <v>477</v>
      </c>
      <c r="M828" s="181" t="s">
        <v>108</v>
      </c>
      <c r="N828" s="209" t="s">
        <v>156</v>
      </c>
      <c r="O828" s="30"/>
    </row>
    <row r="829" spans="2:15" ht="22.75" customHeight="1" x14ac:dyDescent="0.55000000000000004">
      <c r="B829" s="918">
        <f t="shared" si="155"/>
        <v>2360</v>
      </c>
      <c r="C829" s="919"/>
      <c r="D829" s="973" t="s">
        <v>478</v>
      </c>
      <c r="E829" s="943"/>
      <c r="F829" s="967" t="s">
        <v>247</v>
      </c>
      <c r="G829" s="919"/>
      <c r="H829" s="926">
        <v>44292</v>
      </c>
      <c r="I829" s="927"/>
      <c r="J829" s="31" t="s">
        <v>67</v>
      </c>
      <c r="K829" s="31" t="s">
        <v>130</v>
      </c>
      <c r="L829" s="174" t="s">
        <v>428</v>
      </c>
      <c r="M829" s="175">
        <v>1.75</v>
      </c>
      <c r="N829" s="176">
        <v>1.8</v>
      </c>
      <c r="O829" s="30"/>
    </row>
    <row r="830" spans="2:15" ht="22.75" customHeight="1" x14ac:dyDescent="0.55000000000000004">
      <c r="B830" s="948">
        <f t="shared" si="155"/>
        <v>2359</v>
      </c>
      <c r="C830" s="949"/>
      <c r="D830" s="973"/>
      <c r="E830" s="943"/>
      <c r="F830" s="965" t="s">
        <v>479</v>
      </c>
      <c r="G830" s="949"/>
      <c r="H830" s="1007">
        <v>44293</v>
      </c>
      <c r="I830" s="1008"/>
      <c r="J830" s="76" t="s">
        <v>67</v>
      </c>
      <c r="K830" s="76" t="s">
        <v>68</v>
      </c>
      <c r="L830" s="177" t="s">
        <v>480</v>
      </c>
      <c r="M830" s="65">
        <v>1.92</v>
      </c>
      <c r="N830" s="66">
        <v>1.9</v>
      </c>
      <c r="O830" s="30"/>
    </row>
    <row r="831" spans="2:15" ht="22.75" customHeight="1" x14ac:dyDescent="0.55000000000000004">
      <c r="B831" s="948">
        <f t="shared" si="155"/>
        <v>2358</v>
      </c>
      <c r="C831" s="949"/>
      <c r="D831" s="973"/>
      <c r="E831" s="943"/>
      <c r="F831" s="1031" t="s">
        <v>481</v>
      </c>
      <c r="G831" s="1031"/>
      <c r="H831" s="1007">
        <v>44293</v>
      </c>
      <c r="I831" s="1008"/>
      <c r="J831" s="76" t="s">
        <v>67</v>
      </c>
      <c r="K831" s="76" t="s">
        <v>130</v>
      </c>
      <c r="L831" s="177" t="s">
        <v>482</v>
      </c>
      <c r="M831" s="71" t="s">
        <v>483</v>
      </c>
      <c r="N831" s="178" t="s">
        <v>484</v>
      </c>
      <c r="O831" s="30"/>
    </row>
    <row r="832" spans="2:15" ht="22.75" customHeight="1" x14ac:dyDescent="0.55000000000000004">
      <c r="B832" s="948">
        <f t="shared" si="155"/>
        <v>2357</v>
      </c>
      <c r="C832" s="949"/>
      <c r="D832" s="973"/>
      <c r="E832" s="943"/>
      <c r="F832" s="1031" t="s">
        <v>467</v>
      </c>
      <c r="G832" s="1031"/>
      <c r="H832" s="1007">
        <v>44293</v>
      </c>
      <c r="I832" s="1008"/>
      <c r="J832" s="76" t="s">
        <v>61</v>
      </c>
      <c r="K832" s="76"/>
      <c r="L832" s="177" t="s">
        <v>245</v>
      </c>
      <c r="M832" s="179">
        <v>3.2</v>
      </c>
      <c r="N832" s="178">
        <v>3.2</v>
      </c>
      <c r="O832" s="30"/>
    </row>
    <row r="833" spans="2:15" ht="22.75" customHeight="1" x14ac:dyDescent="0.55000000000000004">
      <c r="B833" s="948">
        <f t="shared" si="155"/>
        <v>2356</v>
      </c>
      <c r="C833" s="949"/>
      <c r="D833" s="973"/>
      <c r="E833" s="943"/>
      <c r="F833" s="1137" t="s">
        <v>96</v>
      </c>
      <c r="G833" s="1138"/>
      <c r="H833" s="1007">
        <v>44293</v>
      </c>
      <c r="I833" s="1008"/>
      <c r="J833" s="76" t="s">
        <v>61</v>
      </c>
      <c r="K833" s="76"/>
      <c r="L833" s="177" t="s">
        <v>155</v>
      </c>
      <c r="M833" s="65">
        <v>4.42</v>
      </c>
      <c r="N833" s="66">
        <v>4.4000000000000004</v>
      </c>
      <c r="O833" s="30"/>
    </row>
    <row r="834" spans="2:15" ht="22.75" customHeight="1" x14ac:dyDescent="0.55000000000000004">
      <c r="B834" s="928">
        <f t="shared" si="155"/>
        <v>2355</v>
      </c>
      <c r="C834" s="929"/>
      <c r="D834" s="1002"/>
      <c r="E834" s="923"/>
      <c r="F834" s="968" t="s">
        <v>485</v>
      </c>
      <c r="G834" s="1126"/>
      <c r="H834" s="1009">
        <v>44293</v>
      </c>
      <c r="I834" s="1010"/>
      <c r="J834" s="43" t="s">
        <v>61</v>
      </c>
      <c r="K834" s="43"/>
      <c r="L834" s="251" t="s">
        <v>115</v>
      </c>
      <c r="M834" s="244" t="s">
        <v>107</v>
      </c>
      <c r="N834" s="256" t="s">
        <v>80</v>
      </c>
      <c r="O834" s="30"/>
    </row>
    <row r="835" spans="2:15" ht="22.75" customHeight="1" x14ac:dyDescent="0.55000000000000004">
      <c r="B835" s="918">
        <f t="shared" si="155"/>
        <v>2354</v>
      </c>
      <c r="C835" s="919"/>
      <c r="D835" s="920" t="s">
        <v>486</v>
      </c>
      <c r="E835" s="921"/>
      <c r="F835" s="967" t="s">
        <v>54</v>
      </c>
      <c r="G835" s="919"/>
      <c r="H835" s="946">
        <v>44292</v>
      </c>
      <c r="I835" s="947"/>
      <c r="J835" s="31" t="s">
        <v>61</v>
      </c>
      <c r="K835" s="31"/>
      <c r="L835" s="62" t="s">
        <v>131</v>
      </c>
      <c r="M835" s="62">
        <v>4.84</v>
      </c>
      <c r="N835" s="63">
        <v>4.8</v>
      </c>
      <c r="O835" s="30"/>
    </row>
    <row r="836" spans="2:15" ht="22.75" customHeight="1" x14ac:dyDescent="0.55000000000000004">
      <c r="B836" s="928">
        <f t="shared" si="155"/>
        <v>2353</v>
      </c>
      <c r="C836" s="929"/>
      <c r="D836" s="922"/>
      <c r="E836" s="923"/>
      <c r="F836" s="922" t="s">
        <v>487</v>
      </c>
      <c r="G836" s="923"/>
      <c r="H836" s="1003">
        <v>44292</v>
      </c>
      <c r="I836" s="1004"/>
      <c r="J836" s="51" t="s">
        <v>55</v>
      </c>
      <c r="K836" s="51"/>
      <c r="L836" s="181" t="s">
        <v>154</v>
      </c>
      <c r="M836" s="181">
        <v>2.2400000000000002</v>
      </c>
      <c r="N836" s="209">
        <v>2.2000000000000002</v>
      </c>
      <c r="O836" s="30"/>
    </row>
    <row r="837" spans="2:15" ht="22.75" customHeight="1" x14ac:dyDescent="0.55000000000000004">
      <c r="B837" s="918">
        <f t="shared" si="155"/>
        <v>2352</v>
      </c>
      <c r="C837" s="919"/>
      <c r="D837" s="920" t="s">
        <v>488</v>
      </c>
      <c r="E837" s="921"/>
      <c r="F837" s="967" t="s">
        <v>247</v>
      </c>
      <c r="G837" s="919"/>
      <c r="H837" s="926">
        <v>44291</v>
      </c>
      <c r="I837" s="927"/>
      <c r="J837" s="31" t="s">
        <v>67</v>
      </c>
      <c r="K837" s="31" t="s">
        <v>68</v>
      </c>
      <c r="L837" s="61" t="s">
        <v>161</v>
      </c>
      <c r="M837" s="64">
        <v>4.5599999999999996</v>
      </c>
      <c r="N837" s="245">
        <v>4.5999999999999996</v>
      </c>
      <c r="O837" s="30"/>
    </row>
    <row r="838" spans="2:15" ht="22.75" customHeight="1" x14ac:dyDescent="0.55000000000000004">
      <c r="B838" s="948">
        <f t="shared" si="155"/>
        <v>2351</v>
      </c>
      <c r="C838" s="949"/>
      <c r="D838" s="942"/>
      <c r="E838" s="943"/>
      <c r="F838" s="965" t="s">
        <v>163</v>
      </c>
      <c r="G838" s="949"/>
      <c r="H838" s="1007">
        <v>44291</v>
      </c>
      <c r="I838" s="1008"/>
      <c r="J838" s="76" t="s">
        <v>61</v>
      </c>
      <c r="K838" s="76"/>
      <c r="L838" s="64" t="s">
        <v>380</v>
      </c>
      <c r="M838" s="64" t="s">
        <v>152</v>
      </c>
      <c r="N838" s="245" t="s">
        <v>58</v>
      </c>
      <c r="O838" s="30"/>
    </row>
    <row r="839" spans="2:15" ht="22.75" customHeight="1" x14ac:dyDescent="0.55000000000000004">
      <c r="B839" s="948">
        <f t="shared" si="155"/>
        <v>2350</v>
      </c>
      <c r="C839" s="949"/>
      <c r="D839" s="942"/>
      <c r="E839" s="943"/>
      <c r="F839" s="965" t="s">
        <v>449</v>
      </c>
      <c r="G839" s="949"/>
      <c r="H839" s="1007">
        <v>44291</v>
      </c>
      <c r="I839" s="1008"/>
      <c r="J839" s="76" t="s">
        <v>61</v>
      </c>
      <c r="K839" s="76"/>
      <c r="L839" s="64" t="s">
        <v>489</v>
      </c>
      <c r="M839" s="64">
        <v>1.84</v>
      </c>
      <c r="N839" s="245">
        <v>1.8</v>
      </c>
      <c r="O839" s="30"/>
    </row>
    <row r="840" spans="2:15" ht="22.75" customHeight="1" x14ac:dyDescent="0.55000000000000004">
      <c r="B840" s="948">
        <f t="shared" si="155"/>
        <v>2349</v>
      </c>
      <c r="C840" s="949"/>
      <c r="D840" s="942"/>
      <c r="E840" s="943"/>
      <c r="F840" s="965" t="s">
        <v>110</v>
      </c>
      <c r="G840" s="949"/>
      <c r="H840" s="1007">
        <v>44291</v>
      </c>
      <c r="I840" s="1008"/>
      <c r="J840" s="76" t="s">
        <v>61</v>
      </c>
      <c r="K840" s="76"/>
      <c r="L840" s="64" t="s">
        <v>490</v>
      </c>
      <c r="M840" s="64" t="s">
        <v>491</v>
      </c>
      <c r="N840" s="246" t="s">
        <v>121</v>
      </c>
      <c r="O840" s="30"/>
    </row>
    <row r="841" spans="2:15" ht="22.75" customHeight="1" x14ac:dyDescent="0.55000000000000004">
      <c r="B841" s="928">
        <f t="shared" si="155"/>
        <v>2348</v>
      </c>
      <c r="C841" s="929"/>
      <c r="D841" s="922"/>
      <c r="E841" s="923"/>
      <c r="F841" s="922" t="s">
        <v>462</v>
      </c>
      <c r="G841" s="923"/>
      <c r="H841" s="1009">
        <v>44291</v>
      </c>
      <c r="I841" s="1010"/>
      <c r="J841" s="51" t="s">
        <v>31</v>
      </c>
      <c r="K841" s="51"/>
      <c r="L841" s="153" t="s">
        <v>380</v>
      </c>
      <c r="M841" s="153">
        <v>1.66</v>
      </c>
      <c r="N841" s="209">
        <v>1.7</v>
      </c>
      <c r="O841" s="30"/>
    </row>
    <row r="842" spans="2:15" ht="22.75" customHeight="1" x14ac:dyDescent="0.55000000000000004">
      <c r="B842" s="918">
        <f t="shared" si="155"/>
        <v>2347</v>
      </c>
      <c r="C842" s="919"/>
      <c r="D842" s="920" t="s">
        <v>492</v>
      </c>
      <c r="E842" s="921"/>
      <c r="F842" s="967" t="s">
        <v>493</v>
      </c>
      <c r="G842" s="919"/>
      <c r="H842" s="946">
        <v>44287</v>
      </c>
      <c r="I842" s="947"/>
      <c r="J842" s="31" t="s">
        <v>61</v>
      </c>
      <c r="K842" s="31"/>
      <c r="L842" s="122" t="s">
        <v>172</v>
      </c>
      <c r="M842" s="257" t="s">
        <v>494</v>
      </c>
      <c r="N842" s="258" t="s">
        <v>320</v>
      </c>
      <c r="O842" s="30"/>
    </row>
    <row r="843" spans="2:15" ht="22.75" customHeight="1" x14ac:dyDescent="0.55000000000000004">
      <c r="B843" s="948">
        <f t="shared" si="155"/>
        <v>2346</v>
      </c>
      <c r="C843" s="949"/>
      <c r="D843" s="942"/>
      <c r="E843" s="943"/>
      <c r="F843" s="965" t="s">
        <v>191</v>
      </c>
      <c r="G843" s="949" t="s">
        <v>211</v>
      </c>
      <c r="H843" s="1007">
        <v>44287</v>
      </c>
      <c r="I843" s="1008"/>
      <c r="J843" s="102" t="s">
        <v>61</v>
      </c>
      <c r="K843" s="76"/>
      <c r="L843" s="251" t="s">
        <v>495</v>
      </c>
      <c r="M843" s="91">
        <v>5.74</v>
      </c>
      <c r="N843" s="255">
        <v>5.7</v>
      </c>
      <c r="O843" s="30"/>
    </row>
    <row r="844" spans="2:15" ht="22.75" customHeight="1" x14ac:dyDescent="0.55000000000000004">
      <c r="B844" s="948">
        <f t="shared" si="155"/>
        <v>2345</v>
      </c>
      <c r="C844" s="949"/>
      <c r="D844" s="942"/>
      <c r="E844" s="943"/>
      <c r="F844" s="965" t="s">
        <v>191</v>
      </c>
      <c r="G844" s="949"/>
      <c r="H844" s="1089">
        <v>44287</v>
      </c>
      <c r="I844" s="1090"/>
      <c r="J844" s="76" t="s">
        <v>61</v>
      </c>
      <c r="K844" s="76"/>
      <c r="L844" s="241" t="s">
        <v>69</v>
      </c>
      <c r="M844" s="65">
        <v>1.89</v>
      </c>
      <c r="N844" s="66">
        <v>1.9</v>
      </c>
      <c r="O844" s="30"/>
    </row>
    <row r="845" spans="2:15" ht="22.75" customHeight="1" x14ac:dyDescent="0.55000000000000004">
      <c r="B845" s="948">
        <f t="shared" si="155"/>
        <v>2344</v>
      </c>
      <c r="C845" s="949"/>
      <c r="D845" s="942"/>
      <c r="E845" s="943"/>
      <c r="F845" s="965" t="s">
        <v>191</v>
      </c>
      <c r="G845" s="949"/>
      <c r="H845" s="1089">
        <v>44287</v>
      </c>
      <c r="I845" s="1090"/>
      <c r="J845" s="76" t="s">
        <v>61</v>
      </c>
      <c r="K845" s="76"/>
      <c r="L845" s="177" t="s">
        <v>496</v>
      </c>
      <c r="M845" s="65">
        <v>5.38</v>
      </c>
      <c r="N845" s="66">
        <v>5.4</v>
      </c>
      <c r="O845" s="30"/>
    </row>
    <row r="846" spans="2:15" ht="22.75" customHeight="1" x14ac:dyDescent="0.55000000000000004">
      <c r="B846" s="948">
        <f t="shared" si="155"/>
        <v>2343</v>
      </c>
      <c r="C846" s="949"/>
      <c r="D846" s="942"/>
      <c r="E846" s="943"/>
      <c r="F846" s="1031" t="s">
        <v>104</v>
      </c>
      <c r="G846" s="1031"/>
      <c r="H846" s="1007">
        <v>44287</v>
      </c>
      <c r="I846" s="1008"/>
      <c r="J846" s="76" t="s">
        <v>61</v>
      </c>
      <c r="K846" s="76"/>
      <c r="L846" s="177" t="s">
        <v>439</v>
      </c>
      <c r="M846" s="177">
        <v>7.43</v>
      </c>
      <c r="N846" s="66">
        <v>7.4</v>
      </c>
      <c r="O846" s="30"/>
    </row>
    <row r="847" spans="2:15" ht="22.75" customHeight="1" x14ac:dyDescent="0.55000000000000004">
      <c r="B847" s="948">
        <f t="shared" si="155"/>
        <v>2342</v>
      </c>
      <c r="C847" s="949"/>
      <c r="D847" s="942"/>
      <c r="E847" s="943"/>
      <c r="F847" s="1091" t="s">
        <v>449</v>
      </c>
      <c r="G847" s="1144" t="s">
        <v>450</v>
      </c>
      <c r="H847" s="1089">
        <v>44287</v>
      </c>
      <c r="I847" s="1090"/>
      <c r="J847" s="76" t="s">
        <v>61</v>
      </c>
      <c r="K847" s="76"/>
      <c r="L847" s="177" t="s">
        <v>497</v>
      </c>
      <c r="M847" s="65">
        <v>6.78</v>
      </c>
      <c r="N847" s="66">
        <v>6.8</v>
      </c>
      <c r="O847" s="30"/>
    </row>
    <row r="848" spans="2:15" ht="22.75" customHeight="1" x14ac:dyDescent="0.55000000000000004">
      <c r="B848" s="928">
        <f t="shared" si="155"/>
        <v>2341</v>
      </c>
      <c r="C848" s="929"/>
      <c r="D848" s="922"/>
      <c r="E848" s="923"/>
      <c r="F848" s="968" t="s">
        <v>498</v>
      </c>
      <c r="G848" s="1126"/>
      <c r="H848" s="1089">
        <v>44287</v>
      </c>
      <c r="I848" s="1090"/>
      <c r="J848" s="43" t="s">
        <v>61</v>
      </c>
      <c r="K848" s="43"/>
      <c r="L848" s="251" t="s">
        <v>499</v>
      </c>
      <c r="M848" s="181">
        <v>2.0299999999999998</v>
      </c>
      <c r="N848" s="182">
        <v>2</v>
      </c>
      <c r="O848" s="30"/>
    </row>
    <row r="849" spans="2:15" ht="22.4" customHeight="1" x14ac:dyDescent="0.55000000000000004">
      <c r="B849" s="918">
        <f t="shared" si="155"/>
        <v>2340</v>
      </c>
      <c r="C849" s="919"/>
      <c r="D849" s="920" t="s">
        <v>500</v>
      </c>
      <c r="E849" s="921"/>
      <c r="F849" s="944" t="s">
        <v>54</v>
      </c>
      <c r="G849" s="945"/>
      <c r="H849" s="946">
        <v>44284</v>
      </c>
      <c r="I849" s="947"/>
      <c r="J849" s="31" t="s">
        <v>61</v>
      </c>
      <c r="K849" s="31"/>
      <c r="L849" s="61" t="s">
        <v>291</v>
      </c>
      <c r="M849" s="61">
        <v>2.63</v>
      </c>
      <c r="N849" s="63">
        <v>2.6</v>
      </c>
      <c r="O849" s="30"/>
    </row>
    <row r="850" spans="2:15" ht="22.5" customHeight="1" x14ac:dyDescent="0.55000000000000004">
      <c r="B850" s="948">
        <f t="shared" si="155"/>
        <v>2339</v>
      </c>
      <c r="C850" s="949"/>
      <c r="D850" s="942"/>
      <c r="E850" s="943"/>
      <c r="F850" s="950" t="s">
        <v>437</v>
      </c>
      <c r="G850" s="951"/>
      <c r="H850" s="952">
        <v>44284</v>
      </c>
      <c r="I850" s="953"/>
      <c r="J850" s="76" t="s">
        <v>61</v>
      </c>
      <c r="K850" s="76"/>
      <c r="L850" s="64" t="s">
        <v>337</v>
      </c>
      <c r="M850" s="64">
        <v>2.92</v>
      </c>
      <c r="N850" s="245">
        <v>2.9</v>
      </c>
      <c r="O850" s="30"/>
    </row>
    <row r="851" spans="2:15" ht="22.4" customHeight="1" x14ac:dyDescent="0.55000000000000004">
      <c r="B851" s="948">
        <f t="shared" si="155"/>
        <v>2338</v>
      </c>
      <c r="C851" s="949"/>
      <c r="D851" s="942"/>
      <c r="E851" s="943"/>
      <c r="F851" s="950" t="s">
        <v>214</v>
      </c>
      <c r="G851" s="951"/>
      <c r="H851" s="952">
        <v>44284</v>
      </c>
      <c r="I851" s="953"/>
      <c r="J851" s="76" t="s">
        <v>61</v>
      </c>
      <c r="K851" s="76"/>
      <c r="L851" s="64" t="s">
        <v>501</v>
      </c>
      <c r="M851" s="64">
        <v>7.85</v>
      </c>
      <c r="N851" s="246">
        <v>7.9</v>
      </c>
      <c r="O851" s="30"/>
    </row>
    <row r="852" spans="2:15" ht="22.5" customHeight="1" x14ac:dyDescent="0.55000000000000004">
      <c r="B852" s="928">
        <f t="shared" si="155"/>
        <v>2337</v>
      </c>
      <c r="C852" s="929"/>
      <c r="D852" s="922"/>
      <c r="E852" s="923"/>
      <c r="F852" s="1005" t="s">
        <v>502</v>
      </c>
      <c r="G852" s="1006"/>
      <c r="H852" s="1003">
        <v>44284</v>
      </c>
      <c r="I852" s="1004"/>
      <c r="J852" s="51" t="s">
        <v>35</v>
      </c>
      <c r="K852" s="51" t="s">
        <v>130</v>
      </c>
      <c r="L852" s="153" t="s">
        <v>134</v>
      </c>
      <c r="M852" s="153" t="s">
        <v>503</v>
      </c>
      <c r="N852" s="247" t="s">
        <v>86</v>
      </c>
      <c r="O852" s="30"/>
    </row>
    <row r="853" spans="2:15" ht="22.5" customHeight="1" x14ac:dyDescent="0.55000000000000004">
      <c r="B853" s="971">
        <f t="shared" si="155"/>
        <v>2336</v>
      </c>
      <c r="C853" s="972"/>
      <c r="D853" s="920" t="s">
        <v>504</v>
      </c>
      <c r="E853" s="921"/>
      <c r="F853" s="974" t="s">
        <v>96</v>
      </c>
      <c r="G853" s="972"/>
      <c r="H853" s="1014">
        <v>44280</v>
      </c>
      <c r="I853" s="1015"/>
      <c r="J853" s="126" t="s">
        <v>61</v>
      </c>
      <c r="K853" s="126"/>
      <c r="L853" s="198" t="s">
        <v>383</v>
      </c>
      <c r="M853" s="198">
        <v>7.38</v>
      </c>
      <c r="N853" s="199">
        <v>7.4</v>
      </c>
      <c r="O853" s="30"/>
    </row>
    <row r="854" spans="2:15" ht="22.5" customHeight="1" x14ac:dyDescent="0.55000000000000004">
      <c r="B854" s="977">
        <f t="shared" si="155"/>
        <v>2335</v>
      </c>
      <c r="C854" s="978"/>
      <c r="D854" s="942"/>
      <c r="E854" s="943"/>
      <c r="F854" s="981" t="s">
        <v>96</v>
      </c>
      <c r="G854" s="978"/>
      <c r="H854" s="1016">
        <v>44280</v>
      </c>
      <c r="I854" s="1017"/>
      <c r="J854" s="130" t="s">
        <v>61</v>
      </c>
      <c r="K854" s="130"/>
      <c r="L854" s="201" t="s">
        <v>205</v>
      </c>
      <c r="M854" s="212">
        <v>13</v>
      </c>
      <c r="N854" s="213">
        <v>13</v>
      </c>
      <c r="O854" s="30"/>
    </row>
    <row r="855" spans="2:15" ht="22.5" customHeight="1" x14ac:dyDescent="0.55000000000000004">
      <c r="B855" s="982">
        <f t="shared" si="155"/>
        <v>2334</v>
      </c>
      <c r="C855" s="983"/>
      <c r="D855" s="922"/>
      <c r="E855" s="923"/>
      <c r="F855" s="968" t="s">
        <v>96</v>
      </c>
      <c r="G855" s="929"/>
      <c r="H855" s="1003">
        <v>44280</v>
      </c>
      <c r="I855" s="1004"/>
      <c r="J855" s="130" t="s">
        <v>61</v>
      </c>
      <c r="K855" s="51"/>
      <c r="L855" s="181" t="s">
        <v>108</v>
      </c>
      <c r="M855" s="181">
        <v>9.9</v>
      </c>
      <c r="N855" s="209">
        <v>9.9</v>
      </c>
      <c r="O855" s="30"/>
    </row>
    <row r="856" spans="2:15" ht="22.5" customHeight="1" x14ac:dyDescent="0.55000000000000004">
      <c r="B856" s="918">
        <f t="shared" si="155"/>
        <v>2333</v>
      </c>
      <c r="C856" s="919"/>
      <c r="D856" s="973" t="s">
        <v>505</v>
      </c>
      <c r="E856" s="943"/>
      <c r="F856" s="967" t="s">
        <v>444</v>
      </c>
      <c r="G856" s="919"/>
      <c r="H856" s="926">
        <v>44277</v>
      </c>
      <c r="I856" s="927"/>
      <c r="J856" s="31" t="s">
        <v>61</v>
      </c>
      <c r="K856" s="31"/>
      <c r="L856" s="174" t="s">
        <v>506</v>
      </c>
      <c r="M856" s="175">
        <v>14.9</v>
      </c>
      <c r="N856" s="254">
        <v>15</v>
      </c>
      <c r="O856" s="30"/>
    </row>
    <row r="857" spans="2:15" ht="22.5" customHeight="1" x14ac:dyDescent="0.55000000000000004">
      <c r="B857" s="948">
        <f t="shared" si="155"/>
        <v>2332</v>
      </c>
      <c r="C857" s="949"/>
      <c r="D857" s="973"/>
      <c r="E857" s="943"/>
      <c r="F857" s="965" t="s">
        <v>163</v>
      </c>
      <c r="G857" s="949"/>
      <c r="H857" s="1007">
        <v>44278</v>
      </c>
      <c r="I857" s="1008"/>
      <c r="J857" s="76" t="s">
        <v>61</v>
      </c>
      <c r="K857" s="76"/>
      <c r="L857" s="177" t="s">
        <v>73</v>
      </c>
      <c r="M857" s="71">
        <v>13.9</v>
      </c>
      <c r="N857" s="72">
        <v>14</v>
      </c>
      <c r="O857" s="30"/>
    </row>
    <row r="858" spans="2:15" ht="22.5" customHeight="1" x14ac:dyDescent="0.55000000000000004">
      <c r="B858" s="948">
        <f t="shared" si="155"/>
        <v>2331</v>
      </c>
      <c r="C858" s="949"/>
      <c r="D858" s="973"/>
      <c r="E858" s="943"/>
      <c r="F858" s="1031" t="s">
        <v>163</v>
      </c>
      <c r="G858" s="1031"/>
      <c r="H858" s="1007">
        <v>44278</v>
      </c>
      <c r="I858" s="1008"/>
      <c r="J858" s="76" t="s">
        <v>61</v>
      </c>
      <c r="K858" s="76"/>
      <c r="L858" s="177" t="s">
        <v>333</v>
      </c>
      <c r="M858" s="71">
        <v>10.1</v>
      </c>
      <c r="N858" s="178">
        <v>10</v>
      </c>
      <c r="O858" s="30"/>
    </row>
    <row r="859" spans="2:15" ht="22.5" customHeight="1" x14ac:dyDescent="0.55000000000000004">
      <c r="B859" s="948">
        <f t="shared" si="155"/>
        <v>2330</v>
      </c>
      <c r="C859" s="949"/>
      <c r="D859" s="973"/>
      <c r="E859" s="943"/>
      <c r="F859" s="1031" t="s">
        <v>163</v>
      </c>
      <c r="G859" s="1031"/>
      <c r="H859" s="1007">
        <v>44278</v>
      </c>
      <c r="I859" s="1008"/>
      <c r="J859" s="76" t="s">
        <v>61</v>
      </c>
      <c r="K859" s="76"/>
      <c r="L859" s="177" t="s">
        <v>164</v>
      </c>
      <c r="M859" s="179">
        <v>7.58</v>
      </c>
      <c r="N859" s="178">
        <v>7.6</v>
      </c>
      <c r="O859" s="30"/>
    </row>
    <row r="860" spans="2:15" ht="22.5" customHeight="1" x14ac:dyDescent="0.55000000000000004">
      <c r="B860" s="948">
        <f t="shared" si="155"/>
        <v>2329</v>
      </c>
      <c r="C860" s="949"/>
      <c r="D860" s="973"/>
      <c r="E860" s="943"/>
      <c r="F860" s="1137" t="s">
        <v>98</v>
      </c>
      <c r="G860" s="1138"/>
      <c r="H860" s="1007">
        <v>44278</v>
      </c>
      <c r="I860" s="1008"/>
      <c r="J860" s="76" t="s">
        <v>61</v>
      </c>
      <c r="K860" s="76"/>
      <c r="L860" s="177" t="s">
        <v>353</v>
      </c>
      <c r="M860" s="65" t="s">
        <v>503</v>
      </c>
      <c r="N860" s="66" t="s">
        <v>169</v>
      </c>
      <c r="O860" s="30"/>
    </row>
    <row r="861" spans="2:15" ht="22.5" customHeight="1" x14ac:dyDescent="0.55000000000000004">
      <c r="B861" s="928">
        <f t="shared" si="155"/>
        <v>2328</v>
      </c>
      <c r="C861" s="929"/>
      <c r="D861" s="1002"/>
      <c r="E861" s="923"/>
      <c r="F861" s="968" t="s">
        <v>98</v>
      </c>
      <c r="G861" s="1126"/>
      <c r="H861" s="1009">
        <v>44278</v>
      </c>
      <c r="I861" s="1010"/>
      <c r="J861" s="43" t="s">
        <v>61</v>
      </c>
      <c r="K861" s="43"/>
      <c r="L861" s="251" t="s">
        <v>168</v>
      </c>
      <c r="M861" s="244" t="s">
        <v>319</v>
      </c>
      <c r="N861" s="256" t="s">
        <v>320</v>
      </c>
      <c r="O861" s="30"/>
    </row>
    <row r="862" spans="2:15" ht="22.5" customHeight="1" x14ac:dyDescent="0.55000000000000004">
      <c r="B862" s="918">
        <f>1+B863</f>
        <v>2327</v>
      </c>
      <c r="C862" s="919"/>
      <c r="D862" s="920" t="s">
        <v>507</v>
      </c>
      <c r="E862" s="921"/>
      <c r="F862" s="944" t="s">
        <v>508</v>
      </c>
      <c r="G862" s="945"/>
      <c r="H862" s="946">
        <v>44277</v>
      </c>
      <c r="I862" s="947"/>
      <c r="J862" s="31" t="s">
        <v>55</v>
      </c>
      <c r="K862" s="31"/>
      <c r="L862" s="61" t="s">
        <v>509</v>
      </c>
      <c r="M862" s="259">
        <v>18.399999999999999</v>
      </c>
      <c r="N862" s="260">
        <v>18</v>
      </c>
      <c r="O862" s="30"/>
    </row>
    <row r="863" spans="2:15" ht="22.5" customHeight="1" x14ac:dyDescent="0.55000000000000004">
      <c r="B863" s="948">
        <f>1+B864</f>
        <v>2326</v>
      </c>
      <c r="C863" s="949"/>
      <c r="D863" s="942"/>
      <c r="E863" s="943"/>
      <c r="F863" s="950" t="s">
        <v>510</v>
      </c>
      <c r="G863" s="951"/>
      <c r="H863" s="952">
        <v>44277</v>
      </c>
      <c r="I863" s="953"/>
      <c r="J863" s="76" t="s">
        <v>61</v>
      </c>
      <c r="K863" s="76"/>
      <c r="L863" s="64" t="s">
        <v>511</v>
      </c>
      <c r="M863" s="64" t="s">
        <v>419</v>
      </c>
      <c r="N863" s="245" t="s">
        <v>512</v>
      </c>
      <c r="O863" s="30"/>
    </row>
    <row r="864" spans="2:15" ht="22.5" customHeight="1" x14ac:dyDescent="0.55000000000000004">
      <c r="B864" s="948">
        <f>1+B865</f>
        <v>2325</v>
      </c>
      <c r="C864" s="949"/>
      <c r="D864" s="942"/>
      <c r="E864" s="943"/>
      <c r="F864" s="950" t="s">
        <v>510</v>
      </c>
      <c r="G864" s="951"/>
      <c r="H864" s="952">
        <v>44277</v>
      </c>
      <c r="I864" s="953"/>
      <c r="J864" s="76" t="s">
        <v>61</v>
      </c>
      <c r="K864" s="76"/>
      <c r="L864" s="64" t="s">
        <v>513</v>
      </c>
      <c r="M864" s="64">
        <v>3.14</v>
      </c>
      <c r="N864" s="245">
        <v>3.1</v>
      </c>
      <c r="O864" s="30"/>
    </row>
    <row r="865" spans="2:15" ht="22.5" customHeight="1" x14ac:dyDescent="0.55000000000000004">
      <c r="B865" s="948">
        <f>1+B866</f>
        <v>2324</v>
      </c>
      <c r="C865" s="949"/>
      <c r="D865" s="942"/>
      <c r="E865" s="943"/>
      <c r="F865" s="950" t="s">
        <v>510</v>
      </c>
      <c r="G865" s="951"/>
      <c r="H865" s="952">
        <v>44277</v>
      </c>
      <c r="I865" s="953"/>
      <c r="J865" s="76" t="s">
        <v>61</v>
      </c>
      <c r="K865" s="76"/>
      <c r="L865" s="64" t="s">
        <v>514</v>
      </c>
      <c r="M865" s="64">
        <v>1.9</v>
      </c>
      <c r="N865" s="246">
        <v>1.9</v>
      </c>
      <c r="O865" s="30"/>
    </row>
    <row r="866" spans="2:15" ht="22.5" customHeight="1" x14ac:dyDescent="0.55000000000000004">
      <c r="B866" s="928">
        <f>1+B867</f>
        <v>2323</v>
      </c>
      <c r="C866" s="929"/>
      <c r="D866" s="922"/>
      <c r="E866" s="923"/>
      <c r="F866" s="1005" t="s">
        <v>196</v>
      </c>
      <c r="G866" s="1006"/>
      <c r="H866" s="956">
        <v>44277</v>
      </c>
      <c r="I866" s="957"/>
      <c r="J866" s="51" t="s">
        <v>31</v>
      </c>
      <c r="K866" s="51"/>
      <c r="L866" s="153" t="s">
        <v>183</v>
      </c>
      <c r="M866" s="153">
        <v>4.58</v>
      </c>
      <c r="N866" s="209">
        <v>4.5999999999999996</v>
      </c>
      <c r="O866" s="30"/>
    </row>
    <row r="867" spans="2:15" ht="22.5" customHeight="1" x14ac:dyDescent="0.55000000000000004">
      <c r="B867" s="918">
        <f t="shared" ref="B867:B930" si="156">1+B868</f>
        <v>2322</v>
      </c>
      <c r="C867" s="919"/>
      <c r="D867" s="920" t="s">
        <v>515</v>
      </c>
      <c r="E867" s="921"/>
      <c r="F867" s="967" t="s">
        <v>339</v>
      </c>
      <c r="G867" s="919"/>
      <c r="H867" s="946">
        <v>44273</v>
      </c>
      <c r="I867" s="947"/>
      <c r="J867" s="31" t="s">
        <v>35</v>
      </c>
      <c r="K867" s="31" t="s">
        <v>130</v>
      </c>
      <c r="L867" s="62" t="s">
        <v>238</v>
      </c>
      <c r="M867" s="183">
        <v>32</v>
      </c>
      <c r="N867" s="144">
        <v>32</v>
      </c>
      <c r="O867" s="30"/>
    </row>
    <row r="868" spans="2:15" ht="22.5" customHeight="1" x14ac:dyDescent="0.55000000000000004">
      <c r="B868" s="928">
        <f t="shared" si="156"/>
        <v>2321</v>
      </c>
      <c r="C868" s="929"/>
      <c r="D868" s="922"/>
      <c r="E868" s="923"/>
      <c r="F868" s="922" t="s">
        <v>498</v>
      </c>
      <c r="G868" s="923"/>
      <c r="H868" s="1003">
        <v>44273</v>
      </c>
      <c r="I868" s="1004"/>
      <c r="J868" s="51" t="s">
        <v>55</v>
      </c>
      <c r="K868" s="51"/>
      <c r="L868" s="181" t="s">
        <v>516</v>
      </c>
      <c r="M868" s="204" t="s">
        <v>161</v>
      </c>
      <c r="N868" s="205" t="s">
        <v>58</v>
      </c>
      <c r="O868" s="30"/>
    </row>
    <row r="869" spans="2:15" ht="22.5" customHeight="1" x14ac:dyDescent="0.55000000000000004">
      <c r="B869" s="918">
        <f t="shared" si="156"/>
        <v>2320</v>
      </c>
      <c r="C869" s="919"/>
      <c r="D869" s="920" t="s">
        <v>517</v>
      </c>
      <c r="E869" s="921"/>
      <c r="F869" s="944" t="s">
        <v>437</v>
      </c>
      <c r="G869" s="945"/>
      <c r="H869" s="946">
        <v>44272</v>
      </c>
      <c r="I869" s="947"/>
      <c r="J869" s="31" t="s">
        <v>35</v>
      </c>
      <c r="K869" s="31" t="s">
        <v>130</v>
      </c>
      <c r="L869" s="61" t="s">
        <v>212</v>
      </c>
      <c r="M869" s="61">
        <v>5.05</v>
      </c>
      <c r="N869" s="63">
        <v>5.0999999999999996</v>
      </c>
      <c r="O869" s="30"/>
    </row>
    <row r="870" spans="2:15" ht="22.5" customHeight="1" x14ac:dyDescent="0.55000000000000004">
      <c r="B870" s="948">
        <f t="shared" si="156"/>
        <v>2319</v>
      </c>
      <c r="C870" s="949"/>
      <c r="D870" s="942"/>
      <c r="E870" s="943"/>
      <c r="F870" s="950" t="s">
        <v>214</v>
      </c>
      <c r="G870" s="951"/>
      <c r="H870" s="952">
        <v>44272</v>
      </c>
      <c r="I870" s="953"/>
      <c r="J870" s="76" t="s">
        <v>61</v>
      </c>
      <c r="K870" s="76"/>
      <c r="L870" s="64" t="s">
        <v>108</v>
      </c>
      <c r="M870" s="64">
        <v>4.92</v>
      </c>
      <c r="N870" s="245">
        <v>4.9000000000000004</v>
      </c>
      <c r="O870" s="30"/>
    </row>
    <row r="871" spans="2:15" ht="22.5" customHeight="1" x14ac:dyDescent="0.55000000000000004">
      <c r="B871" s="948">
        <f t="shared" si="156"/>
        <v>2318</v>
      </c>
      <c r="C871" s="949"/>
      <c r="D871" s="942"/>
      <c r="E871" s="943"/>
      <c r="F871" s="950" t="s">
        <v>214</v>
      </c>
      <c r="G871" s="951"/>
      <c r="H871" s="952">
        <v>44272</v>
      </c>
      <c r="I871" s="953"/>
      <c r="J871" s="76" t="s">
        <v>61</v>
      </c>
      <c r="K871" s="76"/>
      <c r="L871" s="64" t="s">
        <v>95</v>
      </c>
      <c r="M871" s="64">
        <v>6.77</v>
      </c>
      <c r="N871" s="246">
        <v>6.8</v>
      </c>
      <c r="O871" s="30"/>
    </row>
    <row r="872" spans="2:15" ht="22.5" customHeight="1" x14ac:dyDescent="0.55000000000000004">
      <c r="B872" s="928">
        <f t="shared" si="156"/>
        <v>2317</v>
      </c>
      <c r="C872" s="929"/>
      <c r="D872" s="922"/>
      <c r="E872" s="923"/>
      <c r="F872" s="1005" t="s">
        <v>214</v>
      </c>
      <c r="G872" s="1006"/>
      <c r="H872" s="1003">
        <v>44272</v>
      </c>
      <c r="I872" s="1004"/>
      <c r="J872" s="51" t="s">
        <v>61</v>
      </c>
      <c r="K872" s="51"/>
      <c r="L872" s="153" t="s">
        <v>383</v>
      </c>
      <c r="M872" s="153">
        <v>6.74</v>
      </c>
      <c r="N872" s="247">
        <v>6.7</v>
      </c>
      <c r="O872" s="30"/>
    </row>
    <row r="873" spans="2:15" ht="22.5" customHeight="1" x14ac:dyDescent="0.55000000000000004">
      <c r="B873" s="971">
        <f t="shared" si="156"/>
        <v>2316</v>
      </c>
      <c r="C873" s="972"/>
      <c r="D873" s="920" t="s">
        <v>518</v>
      </c>
      <c r="E873" s="921"/>
      <c r="F873" s="974" t="s">
        <v>247</v>
      </c>
      <c r="G873" s="972"/>
      <c r="H873" s="1014">
        <v>44271</v>
      </c>
      <c r="I873" s="1015"/>
      <c r="J873" s="126" t="s">
        <v>35</v>
      </c>
      <c r="K873" s="126" t="s">
        <v>68</v>
      </c>
      <c r="L873" s="198" t="s">
        <v>519</v>
      </c>
      <c r="M873" s="198">
        <v>2.44</v>
      </c>
      <c r="N873" s="199">
        <v>2.4</v>
      </c>
      <c r="O873" s="30"/>
    </row>
    <row r="874" spans="2:15" ht="22.5" customHeight="1" x14ac:dyDescent="0.55000000000000004">
      <c r="B874" s="977">
        <f t="shared" si="156"/>
        <v>2315</v>
      </c>
      <c r="C874" s="978"/>
      <c r="D874" s="942"/>
      <c r="E874" s="943"/>
      <c r="F874" s="981" t="s">
        <v>247</v>
      </c>
      <c r="G874" s="978"/>
      <c r="H874" s="1016">
        <v>44271</v>
      </c>
      <c r="I874" s="1017"/>
      <c r="J874" s="130" t="s">
        <v>35</v>
      </c>
      <c r="K874" s="130" t="s">
        <v>130</v>
      </c>
      <c r="L874" s="201" t="s">
        <v>288</v>
      </c>
      <c r="M874" s="201">
        <v>2.0699999999999998</v>
      </c>
      <c r="N874" s="202">
        <v>2.1</v>
      </c>
      <c r="O874" s="30"/>
    </row>
    <row r="875" spans="2:15" ht="22.5" customHeight="1" x14ac:dyDescent="0.55000000000000004">
      <c r="B875" s="982">
        <f t="shared" si="156"/>
        <v>2314</v>
      </c>
      <c r="C875" s="983"/>
      <c r="D875" s="922"/>
      <c r="E875" s="923"/>
      <c r="F875" s="968" t="s">
        <v>377</v>
      </c>
      <c r="G875" s="929"/>
      <c r="H875" s="1003">
        <v>44271</v>
      </c>
      <c r="I875" s="1004"/>
      <c r="J875" s="203" t="s">
        <v>61</v>
      </c>
      <c r="K875" s="51"/>
      <c r="L875" s="181" t="s">
        <v>56</v>
      </c>
      <c r="M875" s="204">
        <v>12.7</v>
      </c>
      <c r="N875" s="205">
        <v>13</v>
      </c>
      <c r="O875" s="30"/>
    </row>
    <row r="876" spans="2:15" ht="22.5" customHeight="1" x14ac:dyDescent="0.55000000000000004">
      <c r="B876" s="994">
        <f t="shared" si="156"/>
        <v>2313</v>
      </c>
      <c r="C876" s="937"/>
      <c r="D876" s="936" t="s">
        <v>520</v>
      </c>
      <c r="E876" s="937"/>
      <c r="F876" s="922" t="s">
        <v>122</v>
      </c>
      <c r="G876" s="923"/>
      <c r="H876" s="1003">
        <v>44270</v>
      </c>
      <c r="I876" s="1004"/>
      <c r="J876" s="51" t="s">
        <v>61</v>
      </c>
      <c r="K876" s="51"/>
      <c r="L876" s="181" t="s">
        <v>258</v>
      </c>
      <c r="M876" s="181">
        <v>1.85</v>
      </c>
      <c r="N876" s="209">
        <v>1.9</v>
      </c>
      <c r="O876" s="30"/>
    </row>
    <row r="877" spans="2:15" ht="22.5" customHeight="1" x14ac:dyDescent="0.55000000000000004">
      <c r="B877" s="994">
        <f t="shared" si="156"/>
        <v>2312</v>
      </c>
      <c r="C877" s="937"/>
      <c r="D877" s="936" t="s">
        <v>521</v>
      </c>
      <c r="E877" s="937"/>
      <c r="F877" s="922" t="s">
        <v>437</v>
      </c>
      <c r="G877" s="923"/>
      <c r="H877" s="1003">
        <v>44267</v>
      </c>
      <c r="I877" s="1004"/>
      <c r="J877" s="51" t="s">
        <v>61</v>
      </c>
      <c r="K877" s="51"/>
      <c r="L877" s="181" t="s">
        <v>180</v>
      </c>
      <c r="M877" s="204">
        <v>17.3</v>
      </c>
      <c r="N877" s="205">
        <v>17</v>
      </c>
      <c r="O877" s="30"/>
    </row>
    <row r="878" spans="2:15" ht="22.5" customHeight="1" x14ac:dyDescent="0.55000000000000004">
      <c r="B878" s="971">
        <f t="shared" si="156"/>
        <v>2311</v>
      </c>
      <c r="C878" s="972"/>
      <c r="D878" s="920" t="s">
        <v>522</v>
      </c>
      <c r="E878" s="921"/>
      <c r="F878" s="974" t="s">
        <v>122</v>
      </c>
      <c r="G878" s="972"/>
      <c r="H878" s="1014">
        <v>44266</v>
      </c>
      <c r="I878" s="1015"/>
      <c r="J878" s="126" t="s">
        <v>61</v>
      </c>
      <c r="K878" s="126"/>
      <c r="L878" s="198" t="s">
        <v>523</v>
      </c>
      <c r="M878" s="198">
        <v>5.16</v>
      </c>
      <c r="N878" s="199">
        <v>5.2</v>
      </c>
      <c r="O878" s="30"/>
    </row>
    <row r="879" spans="2:15" ht="22.5" customHeight="1" x14ac:dyDescent="0.55000000000000004">
      <c r="B879" s="977">
        <f t="shared" si="156"/>
        <v>2310</v>
      </c>
      <c r="C879" s="978"/>
      <c r="D879" s="942"/>
      <c r="E879" s="943"/>
      <c r="F879" s="981" t="s">
        <v>122</v>
      </c>
      <c r="G879" s="978"/>
      <c r="H879" s="1016">
        <v>44266</v>
      </c>
      <c r="I879" s="1017"/>
      <c r="J879" s="130" t="s">
        <v>61</v>
      </c>
      <c r="K879" s="130"/>
      <c r="L879" s="201" t="s">
        <v>524</v>
      </c>
      <c r="M879" s="201">
        <v>7.91</v>
      </c>
      <c r="N879" s="202">
        <v>7.9</v>
      </c>
      <c r="O879" s="30"/>
    </row>
    <row r="880" spans="2:15" ht="22.5" customHeight="1" x14ac:dyDescent="0.55000000000000004">
      <c r="B880" s="982">
        <f t="shared" si="156"/>
        <v>2309</v>
      </c>
      <c r="C880" s="983"/>
      <c r="D880" s="922"/>
      <c r="E880" s="923"/>
      <c r="F880" s="968" t="s">
        <v>122</v>
      </c>
      <c r="G880" s="929"/>
      <c r="H880" s="1003">
        <v>44266</v>
      </c>
      <c r="I880" s="1004"/>
      <c r="J880" s="130" t="s">
        <v>61</v>
      </c>
      <c r="K880" s="51"/>
      <c r="L880" s="181" t="s">
        <v>414</v>
      </c>
      <c r="M880" s="181">
        <v>6.17</v>
      </c>
      <c r="N880" s="209">
        <v>6.2</v>
      </c>
      <c r="O880" s="30"/>
    </row>
    <row r="881" spans="2:15" ht="22.5" customHeight="1" x14ac:dyDescent="0.55000000000000004">
      <c r="B881" s="918">
        <f t="shared" si="156"/>
        <v>2308</v>
      </c>
      <c r="C881" s="919"/>
      <c r="D881" s="920" t="s">
        <v>525</v>
      </c>
      <c r="E881" s="921"/>
      <c r="F881" s="944" t="s">
        <v>481</v>
      </c>
      <c r="G881" s="945"/>
      <c r="H881" s="946">
        <v>44265</v>
      </c>
      <c r="I881" s="947"/>
      <c r="J881" s="31" t="s">
        <v>35</v>
      </c>
      <c r="K881" s="31" t="s">
        <v>68</v>
      </c>
      <c r="L881" s="61" t="s">
        <v>526</v>
      </c>
      <c r="M881" s="61">
        <v>3.01</v>
      </c>
      <c r="N881" s="63">
        <v>3</v>
      </c>
      <c r="O881" s="30"/>
    </row>
    <row r="882" spans="2:15" ht="22.5" customHeight="1" x14ac:dyDescent="0.55000000000000004">
      <c r="B882" s="948">
        <f t="shared" si="156"/>
        <v>2307</v>
      </c>
      <c r="C882" s="949"/>
      <c r="D882" s="942"/>
      <c r="E882" s="943"/>
      <c r="F882" s="950" t="s">
        <v>481</v>
      </c>
      <c r="G882" s="951"/>
      <c r="H882" s="952">
        <v>44265</v>
      </c>
      <c r="I882" s="953"/>
      <c r="J882" s="76" t="s">
        <v>35</v>
      </c>
      <c r="K882" s="76" t="s">
        <v>130</v>
      </c>
      <c r="L882" s="64" t="s">
        <v>527</v>
      </c>
      <c r="M882" s="64">
        <v>8.5299999999999994</v>
      </c>
      <c r="N882" s="245">
        <v>8.5</v>
      </c>
      <c r="O882" s="30"/>
    </row>
    <row r="883" spans="2:15" ht="22.5" customHeight="1" x14ac:dyDescent="0.55000000000000004">
      <c r="B883" s="948">
        <f t="shared" si="156"/>
        <v>2306</v>
      </c>
      <c r="C883" s="949"/>
      <c r="D883" s="942"/>
      <c r="E883" s="943"/>
      <c r="F883" s="950" t="s">
        <v>437</v>
      </c>
      <c r="G883" s="951"/>
      <c r="H883" s="952">
        <v>44265</v>
      </c>
      <c r="I883" s="953"/>
      <c r="J883" s="76" t="s">
        <v>61</v>
      </c>
      <c r="K883" s="76"/>
      <c r="L883" s="64" t="s">
        <v>120</v>
      </c>
      <c r="M883" s="249">
        <v>17.100000000000001</v>
      </c>
      <c r="N883" s="261">
        <v>17</v>
      </c>
      <c r="O883" s="30"/>
    </row>
    <row r="884" spans="2:15" ht="22.5" customHeight="1" x14ac:dyDescent="0.55000000000000004">
      <c r="B884" s="928">
        <f t="shared" si="156"/>
        <v>2305</v>
      </c>
      <c r="C884" s="929"/>
      <c r="D884" s="922"/>
      <c r="E884" s="923"/>
      <c r="F884" s="1005" t="s">
        <v>437</v>
      </c>
      <c r="G884" s="1006"/>
      <c r="H884" s="1003">
        <v>44265</v>
      </c>
      <c r="I884" s="1004"/>
      <c r="J884" s="51" t="s">
        <v>61</v>
      </c>
      <c r="K884" s="51"/>
      <c r="L884" s="153" t="s">
        <v>528</v>
      </c>
      <c r="M884" s="262">
        <v>16.100000000000001</v>
      </c>
      <c r="N884" s="263">
        <v>16</v>
      </c>
      <c r="O884" s="30"/>
    </row>
    <row r="885" spans="2:15" ht="22.5" customHeight="1" x14ac:dyDescent="0.55000000000000004">
      <c r="B885" s="918">
        <f t="shared" si="156"/>
        <v>2304</v>
      </c>
      <c r="C885" s="919"/>
      <c r="D885" s="920" t="s">
        <v>529</v>
      </c>
      <c r="E885" s="921"/>
      <c r="F885" s="944" t="s">
        <v>530</v>
      </c>
      <c r="G885" s="945" t="s">
        <v>531</v>
      </c>
      <c r="H885" s="946">
        <v>44263</v>
      </c>
      <c r="I885" s="947"/>
      <c r="J885" s="31" t="s">
        <v>55</v>
      </c>
      <c r="K885" s="31"/>
      <c r="L885" s="61" t="s">
        <v>56</v>
      </c>
      <c r="M885" s="61">
        <v>6.34</v>
      </c>
      <c r="N885" s="63">
        <v>6.3</v>
      </c>
      <c r="O885" s="30"/>
    </row>
    <row r="886" spans="2:15" ht="22.5" customHeight="1" x14ac:dyDescent="0.55000000000000004">
      <c r="B886" s="948">
        <f t="shared" si="156"/>
        <v>2303</v>
      </c>
      <c r="C886" s="949"/>
      <c r="D886" s="942"/>
      <c r="E886" s="943"/>
      <c r="F886" s="950" t="s">
        <v>530</v>
      </c>
      <c r="G886" s="951" t="s">
        <v>531</v>
      </c>
      <c r="H886" s="952">
        <v>44263</v>
      </c>
      <c r="I886" s="953"/>
      <c r="J886" s="76" t="s">
        <v>61</v>
      </c>
      <c r="K886" s="76"/>
      <c r="L886" s="64" t="s">
        <v>477</v>
      </c>
      <c r="M886" s="64">
        <v>7.49</v>
      </c>
      <c r="N886" s="245">
        <v>7.5</v>
      </c>
      <c r="O886" s="30"/>
    </row>
    <row r="887" spans="2:15" ht="22.5" customHeight="1" x14ac:dyDescent="0.55000000000000004">
      <c r="B887" s="948">
        <f t="shared" si="156"/>
        <v>2302</v>
      </c>
      <c r="C887" s="949"/>
      <c r="D887" s="942"/>
      <c r="E887" s="943"/>
      <c r="F887" s="950" t="s">
        <v>530</v>
      </c>
      <c r="G887" s="951" t="s">
        <v>531</v>
      </c>
      <c r="H887" s="952">
        <v>44263</v>
      </c>
      <c r="I887" s="953"/>
      <c r="J887" s="76" t="s">
        <v>61</v>
      </c>
      <c r="K887" s="76"/>
      <c r="L887" s="64" t="s">
        <v>532</v>
      </c>
      <c r="M887" s="64">
        <v>7.16</v>
      </c>
      <c r="N887" s="264">
        <v>7.2</v>
      </c>
      <c r="O887" s="30"/>
    </row>
    <row r="888" spans="2:15" ht="22.5" customHeight="1" x14ac:dyDescent="0.55000000000000004">
      <c r="B888" s="928">
        <f t="shared" si="156"/>
        <v>2301</v>
      </c>
      <c r="C888" s="929"/>
      <c r="D888" s="922"/>
      <c r="E888" s="923"/>
      <c r="F888" s="1005" t="s">
        <v>533</v>
      </c>
      <c r="G888" s="1006" t="s">
        <v>531</v>
      </c>
      <c r="H888" s="1003">
        <v>44263</v>
      </c>
      <c r="I888" s="1004"/>
      <c r="J888" s="51" t="s">
        <v>35</v>
      </c>
      <c r="K888" s="51" t="s">
        <v>130</v>
      </c>
      <c r="L888" s="153" t="s">
        <v>534</v>
      </c>
      <c r="M888" s="153">
        <v>1.1299999999999999</v>
      </c>
      <c r="N888" s="209">
        <v>1.1000000000000001</v>
      </c>
      <c r="O888" s="30"/>
    </row>
    <row r="889" spans="2:15" ht="22.5" customHeight="1" x14ac:dyDescent="0.55000000000000004">
      <c r="B889" s="994">
        <f t="shared" si="156"/>
        <v>2300</v>
      </c>
      <c r="C889" s="937"/>
      <c r="D889" s="936" t="s">
        <v>535</v>
      </c>
      <c r="E889" s="937"/>
      <c r="F889" s="922" t="s">
        <v>437</v>
      </c>
      <c r="G889" s="923"/>
      <c r="H889" s="1003">
        <v>44244</v>
      </c>
      <c r="I889" s="1004"/>
      <c r="J889" s="51" t="s">
        <v>35</v>
      </c>
      <c r="K889" s="51" t="s">
        <v>130</v>
      </c>
      <c r="L889" s="181" t="s">
        <v>536</v>
      </c>
      <c r="M889" s="181">
        <v>3.34</v>
      </c>
      <c r="N889" s="209">
        <v>3.3</v>
      </c>
      <c r="O889" s="30"/>
    </row>
    <row r="890" spans="2:15" ht="22.5" customHeight="1" x14ac:dyDescent="0.55000000000000004">
      <c r="B890" s="994">
        <f t="shared" si="156"/>
        <v>2299</v>
      </c>
      <c r="C890" s="937"/>
      <c r="D890" s="936" t="s">
        <v>537</v>
      </c>
      <c r="E890" s="937"/>
      <c r="F890" s="922" t="s">
        <v>255</v>
      </c>
      <c r="G890" s="923"/>
      <c r="H890" s="1003">
        <v>44242</v>
      </c>
      <c r="I890" s="1004"/>
      <c r="J890" s="51" t="s">
        <v>35</v>
      </c>
      <c r="K890" s="51" t="s">
        <v>68</v>
      </c>
      <c r="L890" s="181" t="s">
        <v>538</v>
      </c>
      <c r="M890" s="181">
        <v>4.96</v>
      </c>
      <c r="N890" s="209">
        <v>5</v>
      </c>
      <c r="O890" s="30"/>
    </row>
    <row r="891" spans="2:15" ht="22.5" customHeight="1" x14ac:dyDescent="0.55000000000000004">
      <c r="B891" s="994">
        <f t="shared" si="156"/>
        <v>2298</v>
      </c>
      <c r="C891" s="937"/>
      <c r="D891" s="936" t="s">
        <v>539</v>
      </c>
      <c r="E891" s="937"/>
      <c r="F891" s="922" t="s">
        <v>150</v>
      </c>
      <c r="G891" s="923"/>
      <c r="H891" s="1003">
        <v>44237</v>
      </c>
      <c r="I891" s="1004"/>
      <c r="J891" s="51" t="s">
        <v>35</v>
      </c>
      <c r="K891" s="51" t="s">
        <v>68</v>
      </c>
      <c r="L891" s="181" t="s">
        <v>540</v>
      </c>
      <c r="M891" s="181">
        <v>1.87</v>
      </c>
      <c r="N891" s="209">
        <v>1.9</v>
      </c>
      <c r="O891" s="30"/>
    </row>
    <row r="892" spans="2:15" ht="22.5" customHeight="1" x14ac:dyDescent="0.55000000000000004">
      <c r="B892" s="918">
        <f t="shared" si="156"/>
        <v>2297</v>
      </c>
      <c r="C892" s="919"/>
      <c r="D892" s="920" t="s">
        <v>541</v>
      </c>
      <c r="E892" s="921"/>
      <c r="F892" s="944" t="s">
        <v>481</v>
      </c>
      <c r="G892" s="945"/>
      <c r="H892" s="946">
        <v>44235</v>
      </c>
      <c r="I892" s="947"/>
      <c r="J892" s="31" t="s">
        <v>35</v>
      </c>
      <c r="K892" s="31" t="s">
        <v>68</v>
      </c>
      <c r="L892" s="61" t="s">
        <v>433</v>
      </c>
      <c r="M892" s="61">
        <v>2.4300000000000002</v>
      </c>
      <c r="N892" s="63">
        <v>2.4</v>
      </c>
      <c r="O892" s="30"/>
    </row>
    <row r="893" spans="2:15" ht="22.5" customHeight="1" x14ac:dyDescent="0.55000000000000004">
      <c r="B893" s="948">
        <f t="shared" si="156"/>
        <v>2296</v>
      </c>
      <c r="C893" s="949"/>
      <c r="D893" s="942"/>
      <c r="E893" s="943"/>
      <c r="F893" s="950" t="s">
        <v>481</v>
      </c>
      <c r="G893" s="951"/>
      <c r="H893" s="952">
        <v>44235</v>
      </c>
      <c r="I893" s="953"/>
      <c r="J893" s="76" t="s">
        <v>35</v>
      </c>
      <c r="K893" s="76" t="s">
        <v>130</v>
      </c>
      <c r="L893" s="64" t="s">
        <v>126</v>
      </c>
      <c r="M893" s="249">
        <v>10.7</v>
      </c>
      <c r="N893" s="250">
        <v>11</v>
      </c>
      <c r="O893" s="30"/>
    </row>
    <row r="894" spans="2:15" ht="22.5" customHeight="1" x14ac:dyDescent="0.55000000000000004">
      <c r="B894" s="948">
        <f t="shared" si="156"/>
        <v>2295</v>
      </c>
      <c r="C894" s="949"/>
      <c r="D894" s="942"/>
      <c r="E894" s="943"/>
      <c r="F894" s="950" t="s">
        <v>276</v>
      </c>
      <c r="G894" s="951" t="s">
        <v>531</v>
      </c>
      <c r="H894" s="952">
        <v>44235</v>
      </c>
      <c r="I894" s="953"/>
      <c r="J894" s="76" t="s">
        <v>35</v>
      </c>
      <c r="K894" s="76" t="s">
        <v>68</v>
      </c>
      <c r="L894" s="64" t="s">
        <v>532</v>
      </c>
      <c r="M894" s="249">
        <v>16</v>
      </c>
      <c r="N894" s="261">
        <v>16</v>
      </c>
      <c r="O894" s="30"/>
    </row>
    <row r="895" spans="2:15" ht="22.5" customHeight="1" x14ac:dyDescent="0.55000000000000004">
      <c r="B895" s="928">
        <f t="shared" si="156"/>
        <v>2294</v>
      </c>
      <c r="C895" s="929"/>
      <c r="D895" s="922"/>
      <c r="E895" s="923"/>
      <c r="F895" s="1005" t="s">
        <v>533</v>
      </c>
      <c r="G895" s="1006" t="s">
        <v>531</v>
      </c>
      <c r="H895" s="1003">
        <v>44235</v>
      </c>
      <c r="I895" s="1004"/>
      <c r="J895" s="51" t="s">
        <v>35</v>
      </c>
      <c r="K895" s="51" t="s">
        <v>130</v>
      </c>
      <c r="L895" s="153" t="s">
        <v>542</v>
      </c>
      <c r="M895" s="153">
        <v>2.42</v>
      </c>
      <c r="N895" s="209">
        <v>2.4</v>
      </c>
      <c r="O895" s="30"/>
    </row>
    <row r="896" spans="2:15" ht="22.5" customHeight="1" x14ac:dyDescent="0.55000000000000004">
      <c r="B896" s="994">
        <f t="shared" si="156"/>
        <v>2293</v>
      </c>
      <c r="C896" s="937"/>
      <c r="D896" s="936" t="s">
        <v>543</v>
      </c>
      <c r="E896" s="937"/>
      <c r="F896" s="922" t="s">
        <v>150</v>
      </c>
      <c r="G896" s="923"/>
      <c r="H896" s="1003">
        <v>44229</v>
      </c>
      <c r="I896" s="1004"/>
      <c r="J896" s="51" t="s">
        <v>35</v>
      </c>
      <c r="K896" s="51" t="s">
        <v>130</v>
      </c>
      <c r="L896" s="181" t="s">
        <v>544</v>
      </c>
      <c r="M896" s="181" t="s">
        <v>397</v>
      </c>
      <c r="N896" s="209" t="s">
        <v>125</v>
      </c>
      <c r="O896" s="30"/>
    </row>
    <row r="897" spans="2:15" ht="22.5" customHeight="1" x14ac:dyDescent="0.55000000000000004">
      <c r="B897" s="994">
        <f t="shared" si="156"/>
        <v>2292</v>
      </c>
      <c r="C897" s="937"/>
      <c r="D897" s="936" t="s">
        <v>545</v>
      </c>
      <c r="E897" s="937"/>
      <c r="F897" s="922" t="s">
        <v>225</v>
      </c>
      <c r="G897" s="923"/>
      <c r="H897" s="1003">
        <v>44223</v>
      </c>
      <c r="I897" s="1004"/>
      <c r="J897" s="51" t="s">
        <v>35</v>
      </c>
      <c r="K897" s="51" t="s">
        <v>130</v>
      </c>
      <c r="L897" s="181" t="s">
        <v>213</v>
      </c>
      <c r="M897" s="181" t="s">
        <v>516</v>
      </c>
      <c r="N897" s="209" t="s">
        <v>546</v>
      </c>
      <c r="O897" s="30"/>
    </row>
    <row r="898" spans="2:15" ht="22.5" customHeight="1" x14ac:dyDescent="0.55000000000000004">
      <c r="B898" s="994">
        <f t="shared" si="156"/>
        <v>2291</v>
      </c>
      <c r="C898" s="937"/>
      <c r="D898" s="936" t="s">
        <v>547</v>
      </c>
      <c r="E898" s="937"/>
      <c r="F898" s="922" t="s">
        <v>150</v>
      </c>
      <c r="G898" s="923"/>
      <c r="H898" s="1003">
        <v>44222</v>
      </c>
      <c r="I898" s="1004"/>
      <c r="J898" s="51" t="s">
        <v>35</v>
      </c>
      <c r="K898" s="51" t="s">
        <v>130</v>
      </c>
      <c r="L898" s="181" t="s">
        <v>548</v>
      </c>
      <c r="M898" s="181">
        <v>7.98</v>
      </c>
      <c r="N898" s="209">
        <v>8</v>
      </c>
      <c r="O898" s="30"/>
    </row>
    <row r="899" spans="2:15" ht="22.5" customHeight="1" x14ac:dyDescent="0.55000000000000004">
      <c r="B899" s="994">
        <f t="shared" si="156"/>
        <v>2290</v>
      </c>
      <c r="C899" s="937"/>
      <c r="D899" s="936" t="s">
        <v>549</v>
      </c>
      <c r="E899" s="937"/>
      <c r="F899" s="922" t="s">
        <v>150</v>
      </c>
      <c r="G899" s="923"/>
      <c r="H899" s="1003">
        <v>44217</v>
      </c>
      <c r="I899" s="1004"/>
      <c r="J899" s="51" t="s">
        <v>35</v>
      </c>
      <c r="K899" s="51" t="s">
        <v>68</v>
      </c>
      <c r="L899" s="181" t="s">
        <v>550</v>
      </c>
      <c r="M899" s="181">
        <v>6.93</v>
      </c>
      <c r="N899" s="209">
        <v>6.9</v>
      </c>
      <c r="O899" s="30"/>
    </row>
    <row r="900" spans="2:15" ht="22.5" customHeight="1" x14ac:dyDescent="0.55000000000000004">
      <c r="B900" s="994">
        <f t="shared" si="156"/>
        <v>2289</v>
      </c>
      <c r="C900" s="937"/>
      <c r="D900" s="936" t="s">
        <v>551</v>
      </c>
      <c r="E900" s="937"/>
      <c r="F900" s="922" t="s">
        <v>552</v>
      </c>
      <c r="G900" s="923"/>
      <c r="H900" s="1003">
        <v>44215</v>
      </c>
      <c r="I900" s="1004"/>
      <c r="J900" s="51" t="s">
        <v>35</v>
      </c>
      <c r="K900" s="51" t="s">
        <v>68</v>
      </c>
      <c r="L900" s="181" t="s">
        <v>115</v>
      </c>
      <c r="M900" s="181">
        <v>1.78</v>
      </c>
      <c r="N900" s="209">
        <v>1.8</v>
      </c>
      <c r="O900" s="30"/>
    </row>
    <row r="901" spans="2:15" ht="22.5" customHeight="1" x14ac:dyDescent="0.55000000000000004">
      <c r="B901" s="918">
        <f t="shared" si="156"/>
        <v>2288</v>
      </c>
      <c r="C901" s="919"/>
      <c r="D901" s="920" t="s">
        <v>553</v>
      </c>
      <c r="E901" s="921"/>
      <c r="F901" s="967" t="s">
        <v>481</v>
      </c>
      <c r="G901" s="919"/>
      <c r="H901" s="946">
        <v>44209</v>
      </c>
      <c r="I901" s="947"/>
      <c r="J901" s="31" t="s">
        <v>35</v>
      </c>
      <c r="K901" s="31" t="s">
        <v>130</v>
      </c>
      <c r="L901" s="62" t="s">
        <v>359</v>
      </c>
      <c r="M901" s="183">
        <v>19.3</v>
      </c>
      <c r="N901" s="144">
        <v>19</v>
      </c>
      <c r="O901" s="30"/>
    </row>
    <row r="902" spans="2:15" ht="22.5" customHeight="1" x14ac:dyDescent="0.55000000000000004">
      <c r="B902" s="928">
        <f t="shared" si="156"/>
        <v>2287</v>
      </c>
      <c r="C902" s="929"/>
      <c r="D902" s="922"/>
      <c r="E902" s="923"/>
      <c r="F902" s="922" t="s">
        <v>481</v>
      </c>
      <c r="G902" s="923"/>
      <c r="H902" s="1003">
        <v>44209</v>
      </c>
      <c r="I902" s="1004"/>
      <c r="J902" s="51" t="s">
        <v>35</v>
      </c>
      <c r="K902" s="51" t="s">
        <v>68</v>
      </c>
      <c r="L902" s="181" t="s">
        <v>554</v>
      </c>
      <c r="M902" s="244">
        <v>0.84199999999999997</v>
      </c>
      <c r="N902" s="248">
        <v>0.84</v>
      </c>
      <c r="O902" s="30"/>
    </row>
    <row r="903" spans="2:15" ht="22.5" customHeight="1" x14ac:dyDescent="0.55000000000000004">
      <c r="B903" s="994">
        <f t="shared" si="156"/>
        <v>2286</v>
      </c>
      <c r="C903" s="937"/>
      <c r="D903" s="936" t="s">
        <v>555</v>
      </c>
      <c r="E903" s="937"/>
      <c r="F903" s="922" t="s">
        <v>556</v>
      </c>
      <c r="G903" s="923"/>
      <c r="H903" s="1003">
        <v>44202</v>
      </c>
      <c r="I903" s="1004"/>
      <c r="J903" s="51" t="s">
        <v>35</v>
      </c>
      <c r="K903" s="51" t="s">
        <v>68</v>
      </c>
      <c r="L903" s="181" t="s">
        <v>259</v>
      </c>
      <c r="M903" s="181">
        <v>1.84</v>
      </c>
      <c r="N903" s="209">
        <v>1.8</v>
      </c>
      <c r="O903" s="30"/>
    </row>
    <row r="904" spans="2:15" ht="22.5" customHeight="1" x14ac:dyDescent="0.55000000000000004">
      <c r="B904" s="994">
        <f t="shared" si="156"/>
        <v>2285</v>
      </c>
      <c r="C904" s="937"/>
      <c r="D904" s="936" t="s">
        <v>557</v>
      </c>
      <c r="E904" s="937"/>
      <c r="F904" s="922" t="s">
        <v>558</v>
      </c>
      <c r="G904" s="923"/>
      <c r="H904" s="1003">
        <v>44190</v>
      </c>
      <c r="I904" s="1004"/>
      <c r="J904" s="51" t="s">
        <v>35</v>
      </c>
      <c r="K904" s="51" t="s">
        <v>68</v>
      </c>
      <c r="L904" s="181" t="s">
        <v>215</v>
      </c>
      <c r="M904" s="204">
        <v>12</v>
      </c>
      <c r="N904" s="205">
        <v>12</v>
      </c>
      <c r="O904" s="30"/>
    </row>
    <row r="905" spans="2:15" ht="22.5" customHeight="1" x14ac:dyDescent="0.55000000000000004">
      <c r="B905" s="994">
        <f t="shared" si="156"/>
        <v>2284</v>
      </c>
      <c r="C905" s="937"/>
      <c r="D905" s="936" t="s">
        <v>559</v>
      </c>
      <c r="E905" s="937"/>
      <c r="F905" s="922" t="s">
        <v>560</v>
      </c>
      <c r="G905" s="923"/>
      <c r="H905" s="1003">
        <v>44183</v>
      </c>
      <c r="I905" s="1004"/>
      <c r="J905" s="51" t="s">
        <v>35</v>
      </c>
      <c r="K905" s="51" t="s">
        <v>68</v>
      </c>
      <c r="L905" s="181" t="s">
        <v>561</v>
      </c>
      <c r="M905" s="181">
        <v>3.04</v>
      </c>
      <c r="N905" s="209">
        <v>3</v>
      </c>
      <c r="O905" s="30"/>
    </row>
    <row r="906" spans="2:15" ht="22.5" customHeight="1" x14ac:dyDescent="0.55000000000000004">
      <c r="B906" s="918">
        <f t="shared" si="156"/>
        <v>2283</v>
      </c>
      <c r="C906" s="919"/>
      <c r="D906" s="920" t="s">
        <v>562</v>
      </c>
      <c r="E906" s="921"/>
      <c r="F906" s="967" t="s">
        <v>481</v>
      </c>
      <c r="G906" s="919"/>
      <c r="H906" s="946">
        <v>44179</v>
      </c>
      <c r="I906" s="947"/>
      <c r="J906" s="31" t="s">
        <v>35</v>
      </c>
      <c r="K906" s="31" t="s">
        <v>68</v>
      </c>
      <c r="L906" s="62" t="s">
        <v>563</v>
      </c>
      <c r="M906" s="62">
        <v>8</v>
      </c>
      <c r="N906" s="63">
        <v>8</v>
      </c>
      <c r="O906" s="30"/>
    </row>
    <row r="907" spans="2:15" ht="22.5" customHeight="1" x14ac:dyDescent="0.55000000000000004">
      <c r="B907" s="928">
        <f t="shared" si="156"/>
        <v>2282</v>
      </c>
      <c r="C907" s="929"/>
      <c r="D907" s="922"/>
      <c r="E907" s="923"/>
      <c r="F907" s="922" t="s">
        <v>481</v>
      </c>
      <c r="G907" s="923"/>
      <c r="H907" s="1003">
        <v>44179</v>
      </c>
      <c r="I907" s="1004"/>
      <c r="J907" s="51" t="s">
        <v>35</v>
      </c>
      <c r="K907" s="51" t="s">
        <v>130</v>
      </c>
      <c r="L907" s="181" t="s">
        <v>564</v>
      </c>
      <c r="M907" s="181">
        <v>4.96</v>
      </c>
      <c r="N907" s="209">
        <v>5</v>
      </c>
      <c r="O907" s="30"/>
    </row>
    <row r="908" spans="2:15" ht="22.5" customHeight="1" x14ac:dyDescent="0.55000000000000004">
      <c r="B908" s="994">
        <f t="shared" si="156"/>
        <v>2281</v>
      </c>
      <c r="C908" s="937"/>
      <c r="D908" s="936" t="s">
        <v>565</v>
      </c>
      <c r="E908" s="937"/>
      <c r="F908" s="995" t="s">
        <v>444</v>
      </c>
      <c r="G908" s="996" t="s">
        <v>531</v>
      </c>
      <c r="H908" s="940">
        <v>44174</v>
      </c>
      <c r="I908" s="937"/>
      <c r="J908" s="55" t="s">
        <v>35</v>
      </c>
      <c r="K908" s="55" t="s">
        <v>68</v>
      </c>
      <c r="L908" s="55" t="s">
        <v>566</v>
      </c>
      <c r="M908" s="265">
        <v>1.1000000000000001</v>
      </c>
      <c r="N908" s="69">
        <v>1.1000000000000001</v>
      </c>
      <c r="O908" s="30"/>
    </row>
    <row r="909" spans="2:15" ht="22.5" customHeight="1" x14ac:dyDescent="0.55000000000000004">
      <c r="B909" s="994">
        <f t="shared" si="156"/>
        <v>2280</v>
      </c>
      <c r="C909" s="937"/>
      <c r="D909" s="936" t="s">
        <v>567</v>
      </c>
      <c r="E909" s="937"/>
      <c r="F909" s="995" t="s">
        <v>308</v>
      </c>
      <c r="G909" s="996" t="s">
        <v>531</v>
      </c>
      <c r="H909" s="940">
        <v>44168</v>
      </c>
      <c r="I909" s="937"/>
      <c r="J909" s="55" t="s">
        <v>35</v>
      </c>
      <c r="K909" s="55" t="s">
        <v>130</v>
      </c>
      <c r="L909" s="55" t="s">
        <v>154</v>
      </c>
      <c r="M909" s="265">
        <v>7.15</v>
      </c>
      <c r="N909" s="69">
        <v>7.2</v>
      </c>
      <c r="O909" s="30"/>
    </row>
    <row r="910" spans="2:15" ht="22.5" customHeight="1" x14ac:dyDescent="0.55000000000000004">
      <c r="B910" s="994">
        <f t="shared" si="156"/>
        <v>2279</v>
      </c>
      <c r="C910" s="937"/>
      <c r="D910" s="936" t="s">
        <v>568</v>
      </c>
      <c r="E910" s="937"/>
      <c r="F910" s="954" t="s">
        <v>569</v>
      </c>
      <c r="G910" s="955" t="s">
        <v>531</v>
      </c>
      <c r="H910" s="932">
        <v>44167</v>
      </c>
      <c r="I910" s="923"/>
      <c r="J910" s="55" t="s">
        <v>35</v>
      </c>
      <c r="K910" s="55" t="s">
        <v>68</v>
      </c>
      <c r="L910" s="55" t="s">
        <v>107</v>
      </c>
      <c r="M910" s="265">
        <v>5.53</v>
      </c>
      <c r="N910" s="69">
        <v>5.5</v>
      </c>
      <c r="O910" s="30"/>
    </row>
    <row r="911" spans="2:15" ht="22.5" customHeight="1" x14ac:dyDescent="0.55000000000000004">
      <c r="B911" s="918">
        <f t="shared" si="156"/>
        <v>2278</v>
      </c>
      <c r="C911" s="919"/>
      <c r="D911" s="920" t="s">
        <v>570</v>
      </c>
      <c r="E911" s="921"/>
      <c r="F911" s="967" t="s">
        <v>66</v>
      </c>
      <c r="G911" s="919"/>
      <c r="H911" s="946">
        <v>44166</v>
      </c>
      <c r="I911" s="947"/>
      <c r="J911" s="31" t="s">
        <v>35</v>
      </c>
      <c r="K911" s="31" t="s">
        <v>68</v>
      </c>
      <c r="L911" s="62" t="s">
        <v>528</v>
      </c>
      <c r="M911" s="62">
        <v>1.07</v>
      </c>
      <c r="N911" s="63">
        <v>1.1000000000000001</v>
      </c>
      <c r="O911" s="30"/>
    </row>
    <row r="912" spans="2:15" ht="22.5" customHeight="1" x14ac:dyDescent="0.55000000000000004">
      <c r="B912" s="928">
        <f t="shared" si="156"/>
        <v>2277</v>
      </c>
      <c r="C912" s="929"/>
      <c r="D912" s="922"/>
      <c r="E912" s="923"/>
      <c r="F912" s="922" t="s">
        <v>209</v>
      </c>
      <c r="G912" s="923"/>
      <c r="H912" s="1003">
        <v>44166</v>
      </c>
      <c r="I912" s="1004"/>
      <c r="J912" s="51" t="s">
        <v>35</v>
      </c>
      <c r="K912" s="51" t="s">
        <v>130</v>
      </c>
      <c r="L912" s="181" t="s">
        <v>108</v>
      </c>
      <c r="M912" s="181">
        <v>8.3699999999999992</v>
      </c>
      <c r="N912" s="209">
        <v>8.4</v>
      </c>
      <c r="O912" s="30"/>
    </row>
    <row r="913" spans="2:15" ht="22.5" customHeight="1" x14ac:dyDescent="0.55000000000000004">
      <c r="B913" s="918">
        <f t="shared" si="156"/>
        <v>2276</v>
      </c>
      <c r="C913" s="919"/>
      <c r="D913" s="920" t="s">
        <v>571</v>
      </c>
      <c r="E913" s="921"/>
      <c r="F913" s="967" t="s">
        <v>572</v>
      </c>
      <c r="G913" s="919"/>
      <c r="H913" s="946">
        <v>44165</v>
      </c>
      <c r="I913" s="947"/>
      <c r="J913" s="31" t="s">
        <v>35</v>
      </c>
      <c r="K913" s="31" t="s">
        <v>130</v>
      </c>
      <c r="L913" s="62" t="s">
        <v>62</v>
      </c>
      <c r="M913" s="62">
        <v>1.95</v>
      </c>
      <c r="N913" s="63">
        <v>2</v>
      </c>
      <c r="O913" s="30"/>
    </row>
    <row r="914" spans="2:15" ht="22.5" customHeight="1" x14ac:dyDescent="0.55000000000000004">
      <c r="B914" s="928">
        <f t="shared" si="156"/>
        <v>2275</v>
      </c>
      <c r="C914" s="929"/>
      <c r="D914" s="922"/>
      <c r="E914" s="923"/>
      <c r="F914" s="922" t="s">
        <v>308</v>
      </c>
      <c r="G914" s="923"/>
      <c r="H914" s="1003">
        <v>44165</v>
      </c>
      <c r="I914" s="1004"/>
      <c r="J914" s="51" t="s">
        <v>35</v>
      </c>
      <c r="K914" s="51" t="s">
        <v>68</v>
      </c>
      <c r="L914" s="181" t="s">
        <v>428</v>
      </c>
      <c r="M914" s="181">
        <v>4.6100000000000003</v>
      </c>
      <c r="N914" s="209">
        <v>4.5999999999999996</v>
      </c>
      <c r="O914" s="30"/>
    </row>
    <row r="915" spans="2:15" ht="22.5" customHeight="1" x14ac:dyDescent="0.55000000000000004">
      <c r="B915" s="994">
        <f t="shared" si="156"/>
        <v>2274</v>
      </c>
      <c r="C915" s="937"/>
      <c r="D915" s="936" t="s">
        <v>573</v>
      </c>
      <c r="E915" s="937"/>
      <c r="F915" s="950" t="s">
        <v>574</v>
      </c>
      <c r="G915" s="951" t="s">
        <v>531</v>
      </c>
      <c r="H915" s="940">
        <v>44161</v>
      </c>
      <c r="I915" s="937"/>
      <c r="J915" s="55" t="s">
        <v>35</v>
      </c>
      <c r="K915" s="55" t="s">
        <v>68</v>
      </c>
      <c r="L915" s="55" t="s">
        <v>62</v>
      </c>
      <c r="M915" s="265">
        <v>4.22</v>
      </c>
      <c r="N915" s="69">
        <v>4.2</v>
      </c>
      <c r="O915" s="30"/>
    </row>
    <row r="916" spans="2:15" ht="22.5" customHeight="1" x14ac:dyDescent="0.55000000000000004">
      <c r="B916" s="918">
        <f t="shared" si="156"/>
        <v>2273</v>
      </c>
      <c r="C916" s="919"/>
      <c r="D916" s="920" t="s">
        <v>575</v>
      </c>
      <c r="E916" s="921"/>
      <c r="F916" s="944" t="s">
        <v>66</v>
      </c>
      <c r="G916" s="945"/>
      <c r="H916" s="946">
        <v>44159</v>
      </c>
      <c r="I916" s="947"/>
      <c r="J916" s="31" t="s">
        <v>35</v>
      </c>
      <c r="K916" s="31" t="s">
        <v>68</v>
      </c>
      <c r="L916" s="61" t="s">
        <v>576</v>
      </c>
      <c r="M916" s="61">
        <v>3.55</v>
      </c>
      <c r="N916" s="63">
        <v>3.6</v>
      </c>
      <c r="O916" s="30"/>
    </row>
    <row r="917" spans="2:15" ht="22.5" customHeight="1" x14ac:dyDescent="0.55000000000000004">
      <c r="B917" s="948">
        <f t="shared" si="156"/>
        <v>2272</v>
      </c>
      <c r="C917" s="949"/>
      <c r="D917" s="942"/>
      <c r="E917" s="943"/>
      <c r="F917" s="950" t="s">
        <v>577</v>
      </c>
      <c r="G917" s="951" t="s">
        <v>531</v>
      </c>
      <c r="H917" s="952">
        <v>44160</v>
      </c>
      <c r="I917" s="953"/>
      <c r="J917" s="76" t="s">
        <v>35</v>
      </c>
      <c r="K917" s="76" t="s">
        <v>68</v>
      </c>
      <c r="L917" s="64" t="s">
        <v>578</v>
      </c>
      <c r="M917" s="64">
        <v>2.67</v>
      </c>
      <c r="N917" s="245">
        <v>2.7</v>
      </c>
      <c r="O917" s="30"/>
    </row>
    <row r="918" spans="2:15" ht="22.5" customHeight="1" x14ac:dyDescent="0.55000000000000004">
      <c r="B918" s="948">
        <f t="shared" si="156"/>
        <v>2271</v>
      </c>
      <c r="C918" s="949"/>
      <c r="D918" s="942"/>
      <c r="E918" s="943"/>
      <c r="F918" s="950" t="s">
        <v>574</v>
      </c>
      <c r="G918" s="951" t="s">
        <v>531</v>
      </c>
      <c r="H918" s="952">
        <v>44159</v>
      </c>
      <c r="I918" s="953"/>
      <c r="J918" s="76" t="s">
        <v>35</v>
      </c>
      <c r="K918" s="76" t="s">
        <v>130</v>
      </c>
      <c r="L918" s="64" t="s">
        <v>62</v>
      </c>
      <c r="M918" s="64">
        <v>3.13</v>
      </c>
      <c r="N918" s="264">
        <v>3.1</v>
      </c>
      <c r="O918" s="30"/>
    </row>
    <row r="919" spans="2:15" ht="22.5" customHeight="1" x14ac:dyDescent="0.55000000000000004">
      <c r="B919" s="928">
        <f t="shared" si="156"/>
        <v>2270</v>
      </c>
      <c r="C919" s="929"/>
      <c r="D919" s="922"/>
      <c r="E919" s="923"/>
      <c r="F919" s="1005" t="s">
        <v>579</v>
      </c>
      <c r="G919" s="1006" t="s">
        <v>531</v>
      </c>
      <c r="H919" s="1003">
        <v>44160</v>
      </c>
      <c r="I919" s="1004"/>
      <c r="J919" s="51" t="s">
        <v>35</v>
      </c>
      <c r="K919" s="51" t="s">
        <v>130</v>
      </c>
      <c r="L919" s="153" t="s">
        <v>580</v>
      </c>
      <c r="M919" s="153">
        <v>4.01</v>
      </c>
      <c r="N919" s="209">
        <v>4</v>
      </c>
      <c r="O919" s="30"/>
    </row>
    <row r="920" spans="2:15" ht="22.5" customHeight="1" x14ac:dyDescent="0.55000000000000004">
      <c r="B920" s="994">
        <f t="shared" si="156"/>
        <v>2269</v>
      </c>
      <c r="C920" s="937"/>
      <c r="D920" s="936" t="s">
        <v>581</v>
      </c>
      <c r="E920" s="937"/>
      <c r="F920" s="936" t="s">
        <v>481</v>
      </c>
      <c r="G920" s="937"/>
      <c r="H920" s="940">
        <v>44154</v>
      </c>
      <c r="I920" s="937"/>
      <c r="J920" s="55" t="s">
        <v>35</v>
      </c>
      <c r="K920" s="55" t="s">
        <v>68</v>
      </c>
      <c r="L920" s="55" t="s">
        <v>561</v>
      </c>
      <c r="M920" s="266">
        <v>0.90400000000000003</v>
      </c>
      <c r="N920" s="267">
        <v>0.9</v>
      </c>
      <c r="O920" s="30"/>
    </row>
    <row r="921" spans="2:15" ht="22.5" customHeight="1" x14ac:dyDescent="0.55000000000000004">
      <c r="B921" s="918">
        <f t="shared" si="156"/>
        <v>2268</v>
      </c>
      <c r="C921" s="919"/>
      <c r="D921" s="920" t="s">
        <v>582</v>
      </c>
      <c r="E921" s="921"/>
      <c r="F921" s="967" t="s">
        <v>583</v>
      </c>
      <c r="G921" s="919"/>
      <c r="H921" s="946">
        <v>44152</v>
      </c>
      <c r="I921" s="947"/>
      <c r="J921" s="31" t="s">
        <v>35</v>
      </c>
      <c r="K921" s="31" t="s">
        <v>130</v>
      </c>
      <c r="L921" s="62" t="s">
        <v>155</v>
      </c>
      <c r="M921" s="62">
        <v>5.1100000000000003</v>
      </c>
      <c r="N921" s="63">
        <v>5.0999999999999996</v>
      </c>
      <c r="O921" s="30"/>
    </row>
    <row r="922" spans="2:15" ht="22.5" customHeight="1" x14ac:dyDescent="0.55000000000000004">
      <c r="B922" s="928">
        <f t="shared" si="156"/>
        <v>2267</v>
      </c>
      <c r="C922" s="929"/>
      <c r="D922" s="922"/>
      <c r="E922" s="923"/>
      <c r="F922" s="922" t="s">
        <v>579</v>
      </c>
      <c r="G922" s="923"/>
      <c r="H922" s="1003">
        <v>44152</v>
      </c>
      <c r="I922" s="1004"/>
      <c r="J922" s="51" t="s">
        <v>35</v>
      </c>
      <c r="K922" s="51" t="s">
        <v>68</v>
      </c>
      <c r="L922" s="181" t="s">
        <v>357</v>
      </c>
      <c r="M922" s="181" t="s">
        <v>95</v>
      </c>
      <c r="N922" s="209" t="s">
        <v>80</v>
      </c>
      <c r="O922" s="30"/>
    </row>
    <row r="923" spans="2:15" ht="22.5" customHeight="1" x14ac:dyDescent="0.55000000000000004">
      <c r="B923" s="994">
        <f t="shared" si="156"/>
        <v>2266</v>
      </c>
      <c r="C923" s="937"/>
      <c r="D923" s="936" t="s">
        <v>584</v>
      </c>
      <c r="E923" s="937"/>
      <c r="F923" s="936" t="s">
        <v>334</v>
      </c>
      <c r="G923" s="937"/>
      <c r="H923" s="940">
        <v>44145</v>
      </c>
      <c r="I923" s="937"/>
      <c r="J923" s="55" t="s">
        <v>35</v>
      </c>
      <c r="K923" s="55" t="s">
        <v>130</v>
      </c>
      <c r="L923" s="55" t="s">
        <v>131</v>
      </c>
      <c r="M923" s="265">
        <v>1.62</v>
      </c>
      <c r="N923" s="69">
        <v>1.6</v>
      </c>
      <c r="O923" s="30"/>
    </row>
    <row r="924" spans="2:15" ht="22.5" customHeight="1" x14ac:dyDescent="0.55000000000000004">
      <c r="B924" s="994">
        <f>1+B925</f>
        <v>2265</v>
      </c>
      <c r="C924" s="937"/>
      <c r="D924" s="936" t="s">
        <v>585</v>
      </c>
      <c r="E924" s="937"/>
      <c r="F924" s="936" t="s">
        <v>586</v>
      </c>
      <c r="G924" s="937"/>
      <c r="H924" s="940">
        <v>44144</v>
      </c>
      <c r="I924" s="937"/>
      <c r="J924" s="55" t="s">
        <v>35</v>
      </c>
      <c r="K924" s="55" t="s">
        <v>68</v>
      </c>
      <c r="L924" s="55" t="s">
        <v>587</v>
      </c>
      <c r="M924" s="265">
        <v>2.74</v>
      </c>
      <c r="N924" s="69">
        <v>2.7</v>
      </c>
      <c r="O924" s="30"/>
    </row>
    <row r="925" spans="2:15" ht="22.5" customHeight="1" x14ac:dyDescent="0.55000000000000004">
      <c r="B925" s="994">
        <f t="shared" si="156"/>
        <v>2264</v>
      </c>
      <c r="C925" s="937"/>
      <c r="D925" s="936" t="s">
        <v>588</v>
      </c>
      <c r="E925" s="937"/>
      <c r="F925" s="936" t="s">
        <v>589</v>
      </c>
      <c r="G925" s="937"/>
      <c r="H925" s="940">
        <v>44140</v>
      </c>
      <c r="I925" s="937"/>
      <c r="J925" s="55" t="s">
        <v>35</v>
      </c>
      <c r="K925" s="55" t="s">
        <v>130</v>
      </c>
      <c r="L925" s="55" t="s">
        <v>491</v>
      </c>
      <c r="M925" s="266" t="s">
        <v>56</v>
      </c>
      <c r="N925" s="267" t="s">
        <v>421</v>
      </c>
      <c r="O925" s="30"/>
    </row>
    <row r="926" spans="2:15" ht="22.5" customHeight="1" x14ac:dyDescent="0.55000000000000004">
      <c r="B926" s="918">
        <f t="shared" si="156"/>
        <v>2263</v>
      </c>
      <c r="C926" s="919"/>
      <c r="D926" s="920" t="s">
        <v>590</v>
      </c>
      <c r="E926" s="921"/>
      <c r="F926" s="944" t="s">
        <v>247</v>
      </c>
      <c r="G926" s="945"/>
      <c r="H926" s="946">
        <v>44139</v>
      </c>
      <c r="I926" s="947"/>
      <c r="J926" s="31" t="s">
        <v>35</v>
      </c>
      <c r="K926" s="31" t="s">
        <v>130</v>
      </c>
      <c r="L926" s="61" t="s">
        <v>591</v>
      </c>
      <c r="M926" s="259">
        <v>10.5</v>
      </c>
      <c r="N926" s="260">
        <v>11</v>
      </c>
      <c r="O926" s="30"/>
    </row>
    <row r="927" spans="2:15" ht="22.5" customHeight="1" x14ac:dyDescent="0.55000000000000004">
      <c r="B927" s="948">
        <f t="shared" si="156"/>
        <v>2262</v>
      </c>
      <c r="C927" s="949"/>
      <c r="D927" s="942"/>
      <c r="E927" s="943"/>
      <c r="F927" s="950" t="s">
        <v>592</v>
      </c>
      <c r="G927" s="951"/>
      <c r="H927" s="952">
        <v>44139</v>
      </c>
      <c r="I927" s="953"/>
      <c r="J927" s="76" t="s">
        <v>35</v>
      </c>
      <c r="K927" s="76" t="s">
        <v>130</v>
      </c>
      <c r="L927" s="64" t="s">
        <v>593</v>
      </c>
      <c r="M927" s="64">
        <v>0.95499999999999996</v>
      </c>
      <c r="N927" s="268">
        <v>0.96</v>
      </c>
      <c r="O927" s="30"/>
    </row>
    <row r="928" spans="2:15" ht="22.5" customHeight="1" x14ac:dyDescent="0.55000000000000004">
      <c r="B928" s="948">
        <f t="shared" si="156"/>
        <v>2261</v>
      </c>
      <c r="C928" s="949"/>
      <c r="D928" s="942"/>
      <c r="E928" s="943"/>
      <c r="F928" s="950" t="s">
        <v>510</v>
      </c>
      <c r="G928" s="951" t="s">
        <v>531</v>
      </c>
      <c r="H928" s="952">
        <v>44139</v>
      </c>
      <c r="I928" s="953"/>
      <c r="J928" s="76" t="s">
        <v>35</v>
      </c>
      <c r="K928" s="76" t="s">
        <v>130</v>
      </c>
      <c r="L928" s="64" t="s">
        <v>95</v>
      </c>
      <c r="M928" s="64">
        <v>5.53</v>
      </c>
      <c r="N928" s="245">
        <v>5.5</v>
      </c>
      <c r="O928" s="30"/>
    </row>
    <row r="929" spans="2:15" ht="22.5" customHeight="1" x14ac:dyDescent="0.55000000000000004">
      <c r="B929" s="948">
        <f t="shared" si="156"/>
        <v>2260</v>
      </c>
      <c r="C929" s="949"/>
      <c r="D929" s="942"/>
      <c r="E929" s="943"/>
      <c r="F929" s="950" t="s">
        <v>308</v>
      </c>
      <c r="G929" s="951" t="s">
        <v>531</v>
      </c>
      <c r="H929" s="952">
        <v>44139</v>
      </c>
      <c r="I929" s="953"/>
      <c r="J929" s="76" t="s">
        <v>35</v>
      </c>
      <c r="K929" s="76" t="s">
        <v>130</v>
      </c>
      <c r="L929" s="64" t="s">
        <v>57</v>
      </c>
      <c r="M929" s="64" t="s">
        <v>105</v>
      </c>
      <c r="N929" s="246" t="s">
        <v>80</v>
      </c>
      <c r="O929" s="30"/>
    </row>
    <row r="930" spans="2:15" ht="22.5" customHeight="1" x14ac:dyDescent="0.55000000000000004">
      <c r="B930" s="928">
        <f t="shared" si="156"/>
        <v>2259</v>
      </c>
      <c r="C930" s="929"/>
      <c r="D930" s="922"/>
      <c r="E930" s="923"/>
      <c r="F930" s="1005" t="s">
        <v>427</v>
      </c>
      <c r="G930" s="1006"/>
      <c r="H930" s="956">
        <v>44139</v>
      </c>
      <c r="I930" s="957"/>
      <c r="J930" s="51" t="s">
        <v>35</v>
      </c>
      <c r="K930" s="51" t="s">
        <v>68</v>
      </c>
      <c r="L930" s="153" t="s">
        <v>594</v>
      </c>
      <c r="M930" s="153">
        <v>2.63</v>
      </c>
      <c r="N930" s="209">
        <v>2.6</v>
      </c>
      <c r="O930" s="30"/>
    </row>
    <row r="931" spans="2:15" ht="22.5" customHeight="1" x14ac:dyDescent="0.55000000000000004">
      <c r="B931" s="918">
        <f t="shared" ref="B931:B994" si="157">1+B932</f>
        <v>2258</v>
      </c>
      <c r="C931" s="919"/>
      <c r="D931" s="920" t="s">
        <v>595</v>
      </c>
      <c r="E931" s="921"/>
      <c r="F931" s="967" t="s">
        <v>596</v>
      </c>
      <c r="G931" s="919"/>
      <c r="H931" s="946">
        <v>44137</v>
      </c>
      <c r="I931" s="947"/>
      <c r="J931" s="31" t="s">
        <v>35</v>
      </c>
      <c r="K931" s="31" t="s">
        <v>130</v>
      </c>
      <c r="L931" s="62" t="s">
        <v>532</v>
      </c>
      <c r="M931" s="62" t="s">
        <v>597</v>
      </c>
      <c r="N931" s="63" t="s">
        <v>598</v>
      </c>
      <c r="O931" s="30"/>
    </row>
    <row r="932" spans="2:15" ht="22.5" customHeight="1" x14ac:dyDescent="0.55000000000000004">
      <c r="B932" s="928">
        <f t="shared" si="157"/>
        <v>2257</v>
      </c>
      <c r="C932" s="929"/>
      <c r="D932" s="922"/>
      <c r="E932" s="923"/>
      <c r="F932" s="922" t="s">
        <v>363</v>
      </c>
      <c r="G932" s="923"/>
      <c r="H932" s="1003">
        <v>44137</v>
      </c>
      <c r="I932" s="1004"/>
      <c r="J932" s="51" t="s">
        <v>35</v>
      </c>
      <c r="K932" s="51" t="s">
        <v>130</v>
      </c>
      <c r="L932" s="181" t="s">
        <v>152</v>
      </c>
      <c r="M932" s="204">
        <v>13.2</v>
      </c>
      <c r="N932" s="205">
        <v>13</v>
      </c>
      <c r="O932" s="30"/>
    </row>
    <row r="933" spans="2:15" ht="22.5" customHeight="1" x14ac:dyDescent="0.55000000000000004">
      <c r="B933" s="918">
        <f t="shared" si="157"/>
        <v>2256</v>
      </c>
      <c r="C933" s="919"/>
      <c r="D933" s="920" t="s">
        <v>599</v>
      </c>
      <c r="E933" s="921"/>
      <c r="F933" s="967" t="s">
        <v>318</v>
      </c>
      <c r="G933" s="919"/>
      <c r="H933" s="946">
        <v>44134</v>
      </c>
      <c r="I933" s="947"/>
      <c r="J933" s="31" t="s">
        <v>35</v>
      </c>
      <c r="K933" s="31" t="s">
        <v>68</v>
      </c>
      <c r="L933" s="62" t="s">
        <v>600</v>
      </c>
      <c r="M933" s="62">
        <v>4.49</v>
      </c>
      <c r="N933" s="63">
        <v>4.5</v>
      </c>
      <c r="O933" s="30"/>
    </row>
    <row r="934" spans="2:15" ht="22.5" customHeight="1" x14ac:dyDescent="0.55000000000000004">
      <c r="B934" s="928">
        <f t="shared" si="157"/>
        <v>2255</v>
      </c>
      <c r="C934" s="929"/>
      <c r="D934" s="922"/>
      <c r="E934" s="923"/>
      <c r="F934" s="922" t="s">
        <v>318</v>
      </c>
      <c r="G934" s="923"/>
      <c r="H934" s="1003">
        <v>44134</v>
      </c>
      <c r="I934" s="1004"/>
      <c r="J934" s="51" t="s">
        <v>35</v>
      </c>
      <c r="K934" s="51" t="s">
        <v>130</v>
      </c>
      <c r="L934" s="181" t="s">
        <v>375</v>
      </c>
      <c r="M934" s="181">
        <v>1.61</v>
      </c>
      <c r="N934" s="209">
        <v>1.6</v>
      </c>
      <c r="O934" s="30"/>
    </row>
    <row r="935" spans="2:15" ht="22.5" customHeight="1" x14ac:dyDescent="0.55000000000000004">
      <c r="B935" s="918">
        <f t="shared" si="157"/>
        <v>2254</v>
      </c>
      <c r="C935" s="919"/>
      <c r="D935" s="920" t="s">
        <v>601</v>
      </c>
      <c r="E935" s="921"/>
      <c r="F935" s="967" t="s">
        <v>230</v>
      </c>
      <c r="G935" s="919"/>
      <c r="H935" s="946">
        <v>44133</v>
      </c>
      <c r="I935" s="947"/>
      <c r="J935" s="31" t="s">
        <v>35</v>
      </c>
      <c r="K935" s="31" t="s">
        <v>130</v>
      </c>
      <c r="L935" s="62" t="s">
        <v>375</v>
      </c>
      <c r="M935" s="62">
        <v>3.02</v>
      </c>
      <c r="N935" s="63">
        <v>3</v>
      </c>
      <c r="O935" s="30"/>
    </row>
    <row r="936" spans="2:15" ht="22.5" customHeight="1" x14ac:dyDescent="0.55000000000000004">
      <c r="B936" s="928">
        <f t="shared" si="157"/>
        <v>2253</v>
      </c>
      <c r="C936" s="929"/>
      <c r="D936" s="922"/>
      <c r="E936" s="923"/>
      <c r="F936" s="922" t="s">
        <v>602</v>
      </c>
      <c r="G936" s="923"/>
      <c r="H936" s="1003">
        <v>44133</v>
      </c>
      <c r="I936" s="1004"/>
      <c r="J936" s="51" t="s">
        <v>35</v>
      </c>
      <c r="K936" s="51" t="s">
        <v>130</v>
      </c>
      <c r="L936" s="181" t="s">
        <v>107</v>
      </c>
      <c r="M936" s="181">
        <v>7.77</v>
      </c>
      <c r="N936" s="209">
        <v>7.8</v>
      </c>
      <c r="O936" s="30"/>
    </row>
    <row r="937" spans="2:15" ht="22.5" customHeight="1" x14ac:dyDescent="0.55000000000000004">
      <c r="B937" s="918">
        <f t="shared" si="157"/>
        <v>2252</v>
      </c>
      <c r="C937" s="919"/>
      <c r="D937" s="920" t="s">
        <v>603</v>
      </c>
      <c r="E937" s="921"/>
      <c r="F937" s="967" t="s">
        <v>604</v>
      </c>
      <c r="G937" s="919"/>
      <c r="H937" s="946">
        <v>44131</v>
      </c>
      <c r="I937" s="947"/>
      <c r="J937" s="31" t="s">
        <v>35</v>
      </c>
      <c r="K937" s="31" t="s">
        <v>68</v>
      </c>
      <c r="L937" s="62" t="s">
        <v>605</v>
      </c>
      <c r="M937" s="183" t="s">
        <v>606</v>
      </c>
      <c r="N937" s="144" t="s">
        <v>302</v>
      </c>
      <c r="O937" s="30"/>
    </row>
    <row r="938" spans="2:15" ht="22.5" customHeight="1" x14ac:dyDescent="0.55000000000000004">
      <c r="B938" s="928">
        <f t="shared" si="157"/>
        <v>2251</v>
      </c>
      <c r="C938" s="929"/>
      <c r="D938" s="922"/>
      <c r="E938" s="923"/>
      <c r="F938" s="922" t="s">
        <v>60</v>
      </c>
      <c r="G938" s="923"/>
      <c r="H938" s="1003">
        <v>44131</v>
      </c>
      <c r="I938" s="1004"/>
      <c r="J938" s="51" t="s">
        <v>35</v>
      </c>
      <c r="K938" s="51" t="s">
        <v>130</v>
      </c>
      <c r="L938" s="181" t="s">
        <v>607</v>
      </c>
      <c r="M938" s="181">
        <v>5.9</v>
      </c>
      <c r="N938" s="209">
        <v>5.9</v>
      </c>
      <c r="O938" s="30"/>
    </row>
    <row r="939" spans="2:15" ht="22.5" customHeight="1" x14ac:dyDescent="0.55000000000000004">
      <c r="B939" s="994">
        <f t="shared" si="157"/>
        <v>2250</v>
      </c>
      <c r="C939" s="937"/>
      <c r="D939" s="936" t="s">
        <v>608</v>
      </c>
      <c r="E939" s="937"/>
      <c r="F939" s="936" t="s">
        <v>341</v>
      </c>
      <c r="G939" s="937"/>
      <c r="H939" s="940">
        <v>44131</v>
      </c>
      <c r="I939" s="937"/>
      <c r="J939" s="55" t="s">
        <v>35</v>
      </c>
      <c r="K939" s="55" t="s">
        <v>130</v>
      </c>
      <c r="L939" s="55" t="s">
        <v>57</v>
      </c>
      <c r="M939" s="266" t="s">
        <v>383</v>
      </c>
      <c r="N939" s="267" t="s">
        <v>80</v>
      </c>
      <c r="O939" s="30"/>
    </row>
    <row r="940" spans="2:15" ht="22.5" customHeight="1" x14ac:dyDescent="0.55000000000000004">
      <c r="B940" s="971">
        <f t="shared" si="157"/>
        <v>2249</v>
      </c>
      <c r="C940" s="972"/>
      <c r="D940" s="920" t="s">
        <v>609</v>
      </c>
      <c r="E940" s="921"/>
      <c r="F940" s="974" t="s">
        <v>610</v>
      </c>
      <c r="G940" s="972"/>
      <c r="H940" s="1014">
        <v>44127</v>
      </c>
      <c r="I940" s="1015"/>
      <c r="J940" s="126" t="s">
        <v>35</v>
      </c>
      <c r="K940" s="126" t="s">
        <v>68</v>
      </c>
      <c r="L940" s="198" t="s">
        <v>611</v>
      </c>
      <c r="M940" s="197">
        <v>0.86699999999999999</v>
      </c>
      <c r="N940" s="237">
        <v>0.87</v>
      </c>
      <c r="O940" s="30"/>
    </row>
    <row r="941" spans="2:15" ht="22.5" customHeight="1" x14ac:dyDescent="0.55000000000000004">
      <c r="B941" s="977">
        <f t="shared" si="157"/>
        <v>2248</v>
      </c>
      <c r="C941" s="978"/>
      <c r="D941" s="942"/>
      <c r="E941" s="943"/>
      <c r="F941" s="981" t="s">
        <v>612</v>
      </c>
      <c r="G941" s="978"/>
      <c r="H941" s="1016">
        <v>44130</v>
      </c>
      <c r="I941" s="1017"/>
      <c r="J941" s="130" t="s">
        <v>35</v>
      </c>
      <c r="K941" s="130" t="s">
        <v>68</v>
      </c>
      <c r="L941" s="201" t="s">
        <v>613</v>
      </c>
      <c r="M941" s="201">
        <v>2.48</v>
      </c>
      <c r="N941" s="202">
        <v>2.5</v>
      </c>
      <c r="O941" s="30"/>
    </row>
    <row r="942" spans="2:15" ht="22.5" customHeight="1" x14ac:dyDescent="0.55000000000000004">
      <c r="B942" s="982">
        <f t="shared" si="157"/>
        <v>2247</v>
      </c>
      <c r="C942" s="983"/>
      <c r="D942" s="922"/>
      <c r="E942" s="923"/>
      <c r="F942" s="968" t="s">
        <v>614</v>
      </c>
      <c r="G942" s="929"/>
      <c r="H942" s="1003">
        <v>44130</v>
      </c>
      <c r="I942" s="1004"/>
      <c r="J942" s="130" t="s">
        <v>35</v>
      </c>
      <c r="K942" s="51" t="s">
        <v>68</v>
      </c>
      <c r="L942" s="181" t="s">
        <v>615</v>
      </c>
      <c r="M942" s="181">
        <v>8.34</v>
      </c>
      <c r="N942" s="209">
        <v>8.3000000000000007</v>
      </c>
      <c r="O942" s="30"/>
    </row>
    <row r="943" spans="2:15" ht="22.5" customHeight="1" x14ac:dyDescent="0.55000000000000004">
      <c r="B943" s="918">
        <f t="shared" si="157"/>
        <v>2246</v>
      </c>
      <c r="C943" s="919"/>
      <c r="D943" s="920" t="s">
        <v>616</v>
      </c>
      <c r="E943" s="921"/>
      <c r="F943" s="967" t="s">
        <v>617</v>
      </c>
      <c r="G943" s="919"/>
      <c r="H943" s="946">
        <v>44125</v>
      </c>
      <c r="I943" s="947"/>
      <c r="J943" s="31" t="s">
        <v>35</v>
      </c>
      <c r="K943" s="31" t="s">
        <v>68</v>
      </c>
      <c r="L943" s="62" t="s">
        <v>79</v>
      </c>
      <c r="M943" s="183">
        <v>10.6</v>
      </c>
      <c r="N943" s="144">
        <v>11</v>
      </c>
      <c r="O943" s="30"/>
    </row>
    <row r="944" spans="2:15" ht="22.5" customHeight="1" x14ac:dyDescent="0.55000000000000004">
      <c r="B944" s="928">
        <f t="shared" si="157"/>
        <v>2245</v>
      </c>
      <c r="C944" s="929"/>
      <c r="D944" s="922"/>
      <c r="E944" s="923"/>
      <c r="F944" s="922" t="s">
        <v>617</v>
      </c>
      <c r="G944" s="923"/>
      <c r="H944" s="1003">
        <v>44125</v>
      </c>
      <c r="I944" s="1004"/>
      <c r="J944" s="51" t="s">
        <v>35</v>
      </c>
      <c r="K944" s="51" t="s">
        <v>130</v>
      </c>
      <c r="L944" s="181" t="s">
        <v>618</v>
      </c>
      <c r="M944" s="181">
        <v>2.88</v>
      </c>
      <c r="N944" s="209">
        <v>2.9</v>
      </c>
      <c r="O944" s="30"/>
    </row>
    <row r="945" spans="2:15" ht="22.5" customHeight="1" x14ac:dyDescent="0.55000000000000004">
      <c r="B945" s="918">
        <f t="shared" si="157"/>
        <v>2244</v>
      </c>
      <c r="C945" s="919"/>
      <c r="D945" s="920" t="s">
        <v>619</v>
      </c>
      <c r="E945" s="921"/>
      <c r="F945" s="967" t="s">
        <v>620</v>
      </c>
      <c r="G945" s="919"/>
      <c r="H945" s="946">
        <v>44124</v>
      </c>
      <c r="I945" s="947"/>
      <c r="J945" s="31" t="s">
        <v>35</v>
      </c>
      <c r="K945" s="31" t="s">
        <v>68</v>
      </c>
      <c r="L945" s="62" t="s">
        <v>383</v>
      </c>
      <c r="M945" s="62">
        <v>4.58</v>
      </c>
      <c r="N945" s="63">
        <v>4.5999999999999996</v>
      </c>
      <c r="O945" s="30"/>
    </row>
    <row r="946" spans="2:15" ht="22.5" customHeight="1" x14ac:dyDescent="0.55000000000000004">
      <c r="B946" s="928">
        <f t="shared" si="157"/>
        <v>2243</v>
      </c>
      <c r="C946" s="929"/>
      <c r="D946" s="922"/>
      <c r="E946" s="923"/>
      <c r="F946" s="922" t="s">
        <v>621</v>
      </c>
      <c r="G946" s="923"/>
      <c r="H946" s="1003">
        <v>44123</v>
      </c>
      <c r="I946" s="1004"/>
      <c r="J946" s="51" t="s">
        <v>35</v>
      </c>
      <c r="K946" s="51" t="s">
        <v>68</v>
      </c>
      <c r="L946" s="181" t="s">
        <v>385</v>
      </c>
      <c r="M946" s="181">
        <v>1.46</v>
      </c>
      <c r="N946" s="209">
        <v>1.5</v>
      </c>
      <c r="O946" s="30"/>
    </row>
    <row r="947" spans="2:15" ht="22.5" customHeight="1" x14ac:dyDescent="0.55000000000000004">
      <c r="B947" s="918">
        <f t="shared" si="157"/>
        <v>2242</v>
      </c>
      <c r="C947" s="919"/>
      <c r="D947" s="973" t="s">
        <v>622</v>
      </c>
      <c r="E947" s="943"/>
      <c r="F947" s="967" t="s">
        <v>623</v>
      </c>
      <c r="G947" s="919"/>
      <c r="H947" s="926">
        <v>44123</v>
      </c>
      <c r="I947" s="927"/>
      <c r="J947" s="31" t="s">
        <v>35</v>
      </c>
      <c r="K947" s="31" t="s">
        <v>68</v>
      </c>
      <c r="L947" s="174" t="s">
        <v>624</v>
      </c>
      <c r="M947" s="175">
        <v>1.92</v>
      </c>
      <c r="N947" s="176">
        <v>1.9</v>
      </c>
      <c r="O947" s="30"/>
    </row>
    <row r="948" spans="2:15" ht="22.5" customHeight="1" x14ac:dyDescent="0.55000000000000004">
      <c r="B948" s="948">
        <f t="shared" si="157"/>
        <v>2241</v>
      </c>
      <c r="C948" s="949"/>
      <c r="D948" s="973"/>
      <c r="E948" s="943"/>
      <c r="F948" s="965" t="s">
        <v>623</v>
      </c>
      <c r="G948" s="949"/>
      <c r="H948" s="1007">
        <v>44123</v>
      </c>
      <c r="I948" s="1008"/>
      <c r="J948" s="76" t="s">
        <v>35</v>
      </c>
      <c r="K948" s="76" t="s">
        <v>130</v>
      </c>
      <c r="L948" s="177" t="s">
        <v>625</v>
      </c>
      <c r="M948" s="65">
        <v>1.69</v>
      </c>
      <c r="N948" s="66">
        <v>1.7</v>
      </c>
      <c r="O948" s="30"/>
    </row>
    <row r="949" spans="2:15" ht="22.5" customHeight="1" x14ac:dyDescent="0.55000000000000004">
      <c r="B949" s="948">
        <f t="shared" si="157"/>
        <v>2240</v>
      </c>
      <c r="C949" s="949"/>
      <c r="D949" s="973"/>
      <c r="E949" s="943"/>
      <c r="F949" s="1031" t="s">
        <v>427</v>
      </c>
      <c r="G949" s="1031"/>
      <c r="H949" s="1007">
        <v>44123</v>
      </c>
      <c r="I949" s="1008"/>
      <c r="J949" s="76" t="s">
        <v>35</v>
      </c>
      <c r="K949" s="76" t="s">
        <v>68</v>
      </c>
      <c r="L949" s="177" t="s">
        <v>626</v>
      </c>
      <c r="M949" s="269">
        <v>4.49</v>
      </c>
      <c r="N949" s="178">
        <v>4.5</v>
      </c>
      <c r="O949" s="30"/>
    </row>
    <row r="950" spans="2:15" ht="22.5" customHeight="1" x14ac:dyDescent="0.55000000000000004">
      <c r="B950" s="948">
        <f t="shared" si="157"/>
        <v>2239</v>
      </c>
      <c r="C950" s="949"/>
      <c r="D950" s="973"/>
      <c r="E950" s="943"/>
      <c r="F950" s="1031" t="s">
        <v>569</v>
      </c>
      <c r="G950" s="1031"/>
      <c r="H950" s="1007">
        <v>44123</v>
      </c>
      <c r="I950" s="1008"/>
      <c r="J950" s="76" t="s">
        <v>35</v>
      </c>
      <c r="K950" s="76" t="s">
        <v>130</v>
      </c>
      <c r="L950" s="177" t="s">
        <v>406</v>
      </c>
      <c r="M950" s="179">
        <v>4.55</v>
      </c>
      <c r="N950" s="178">
        <v>4.5999999999999996</v>
      </c>
      <c r="O950" s="30"/>
    </row>
    <row r="951" spans="2:15" ht="22.5" customHeight="1" x14ac:dyDescent="0.55000000000000004">
      <c r="B951" s="948">
        <f t="shared" si="157"/>
        <v>2238</v>
      </c>
      <c r="C951" s="949"/>
      <c r="D951" s="973"/>
      <c r="E951" s="943"/>
      <c r="F951" s="1137" t="s">
        <v>627</v>
      </c>
      <c r="G951" s="1138"/>
      <c r="H951" s="1007">
        <v>44123</v>
      </c>
      <c r="I951" s="1008"/>
      <c r="J951" s="76" t="s">
        <v>35</v>
      </c>
      <c r="K951" s="76" t="s">
        <v>130</v>
      </c>
      <c r="L951" s="177" t="s">
        <v>404</v>
      </c>
      <c r="M951" s="65">
        <v>1.64</v>
      </c>
      <c r="N951" s="66">
        <v>1.6</v>
      </c>
      <c r="O951" s="30"/>
    </row>
    <row r="952" spans="2:15" ht="22.5" customHeight="1" x14ac:dyDescent="0.55000000000000004">
      <c r="B952" s="928">
        <f t="shared" si="157"/>
        <v>2237</v>
      </c>
      <c r="C952" s="929"/>
      <c r="D952" s="1002"/>
      <c r="E952" s="923"/>
      <c r="F952" s="968" t="s">
        <v>628</v>
      </c>
      <c r="G952" s="1126"/>
      <c r="H952" s="1009">
        <v>44123</v>
      </c>
      <c r="I952" s="1010"/>
      <c r="J952" s="43" t="s">
        <v>35</v>
      </c>
      <c r="K952" s="43" t="s">
        <v>68</v>
      </c>
      <c r="L952" s="251" t="s">
        <v>563</v>
      </c>
      <c r="M952" s="244">
        <v>0.877</v>
      </c>
      <c r="N952" s="256">
        <v>0.88</v>
      </c>
      <c r="O952" s="30"/>
    </row>
    <row r="953" spans="2:15" ht="22.5" customHeight="1" x14ac:dyDescent="0.55000000000000004">
      <c r="B953" s="971">
        <f t="shared" si="157"/>
        <v>2236</v>
      </c>
      <c r="C953" s="972"/>
      <c r="D953" s="920" t="s">
        <v>629</v>
      </c>
      <c r="E953" s="921"/>
      <c r="F953" s="974" t="s">
        <v>630</v>
      </c>
      <c r="G953" s="972"/>
      <c r="H953" s="1014">
        <v>44119</v>
      </c>
      <c r="I953" s="1015"/>
      <c r="J953" s="126" t="s">
        <v>35</v>
      </c>
      <c r="K953" s="126" t="s">
        <v>130</v>
      </c>
      <c r="L953" s="198" t="s">
        <v>95</v>
      </c>
      <c r="M953" s="198" t="s">
        <v>383</v>
      </c>
      <c r="N953" s="199" t="s">
        <v>58</v>
      </c>
      <c r="O953" s="30"/>
    </row>
    <row r="954" spans="2:15" ht="22.5" customHeight="1" x14ac:dyDescent="0.55000000000000004">
      <c r="B954" s="977">
        <f t="shared" si="157"/>
        <v>2235</v>
      </c>
      <c r="C954" s="978"/>
      <c r="D954" s="942"/>
      <c r="E954" s="943"/>
      <c r="F954" s="981" t="s">
        <v>631</v>
      </c>
      <c r="G954" s="978"/>
      <c r="H954" s="1016">
        <v>44119</v>
      </c>
      <c r="I954" s="1017"/>
      <c r="J954" s="130" t="s">
        <v>35</v>
      </c>
      <c r="K954" s="130" t="s">
        <v>130</v>
      </c>
      <c r="L954" s="201" t="s">
        <v>180</v>
      </c>
      <c r="M954" s="201">
        <v>1.71</v>
      </c>
      <c r="N954" s="202">
        <v>1.7</v>
      </c>
      <c r="O954" s="30"/>
    </row>
    <row r="955" spans="2:15" ht="22.5" customHeight="1" x14ac:dyDescent="0.55000000000000004">
      <c r="B955" s="982">
        <f t="shared" si="157"/>
        <v>2234</v>
      </c>
      <c r="C955" s="983"/>
      <c r="D955" s="922"/>
      <c r="E955" s="923"/>
      <c r="F955" s="968" t="s">
        <v>632</v>
      </c>
      <c r="G955" s="929"/>
      <c r="H955" s="1003">
        <v>44118</v>
      </c>
      <c r="I955" s="1004"/>
      <c r="J955" s="130" t="s">
        <v>35</v>
      </c>
      <c r="K955" s="51" t="s">
        <v>130</v>
      </c>
      <c r="L955" s="181" t="s">
        <v>115</v>
      </c>
      <c r="M955" s="181">
        <v>2.2599999999999998</v>
      </c>
      <c r="N955" s="209">
        <v>2.2999999999999998</v>
      </c>
      <c r="O955" s="30"/>
    </row>
    <row r="956" spans="2:15" ht="22.5" customHeight="1" x14ac:dyDescent="0.55000000000000004">
      <c r="B956" s="918">
        <f t="shared" si="157"/>
        <v>2233</v>
      </c>
      <c r="C956" s="919"/>
      <c r="D956" s="920" t="s">
        <v>633</v>
      </c>
      <c r="E956" s="921"/>
      <c r="F956" s="944" t="s">
        <v>382</v>
      </c>
      <c r="G956" s="945" t="s">
        <v>531</v>
      </c>
      <c r="H956" s="946">
        <v>44116</v>
      </c>
      <c r="I956" s="947"/>
      <c r="J956" s="31" t="s">
        <v>35</v>
      </c>
      <c r="K956" s="31" t="s">
        <v>130</v>
      </c>
      <c r="L956" s="61" t="s">
        <v>89</v>
      </c>
      <c r="M956" s="61">
        <v>4.5999999999999996</v>
      </c>
      <c r="N956" s="63">
        <v>4.5999999999999996</v>
      </c>
      <c r="O956" s="30"/>
    </row>
    <row r="957" spans="2:15" ht="22.5" customHeight="1" x14ac:dyDescent="0.55000000000000004">
      <c r="B957" s="948">
        <f t="shared" si="157"/>
        <v>2232</v>
      </c>
      <c r="C957" s="949"/>
      <c r="D957" s="942"/>
      <c r="E957" s="943"/>
      <c r="F957" s="950" t="s">
        <v>604</v>
      </c>
      <c r="G957" s="951" t="s">
        <v>531</v>
      </c>
      <c r="H957" s="952">
        <v>44113</v>
      </c>
      <c r="I957" s="953"/>
      <c r="J957" s="76" t="s">
        <v>35</v>
      </c>
      <c r="K957" s="76" t="s">
        <v>130</v>
      </c>
      <c r="L957" s="64" t="s">
        <v>634</v>
      </c>
      <c r="M957" s="249">
        <v>14.2</v>
      </c>
      <c r="N957" s="250">
        <v>14</v>
      </c>
      <c r="O957" s="30"/>
    </row>
    <row r="958" spans="2:15" ht="22.5" customHeight="1" x14ac:dyDescent="0.55000000000000004">
      <c r="B958" s="948">
        <f t="shared" si="157"/>
        <v>2231</v>
      </c>
      <c r="C958" s="949"/>
      <c r="D958" s="942"/>
      <c r="E958" s="943"/>
      <c r="F958" s="950" t="s">
        <v>635</v>
      </c>
      <c r="G958" s="951" t="s">
        <v>531</v>
      </c>
      <c r="H958" s="952">
        <v>44116</v>
      </c>
      <c r="I958" s="953"/>
      <c r="J958" s="76" t="s">
        <v>35</v>
      </c>
      <c r="K958" s="76" t="s">
        <v>130</v>
      </c>
      <c r="L958" s="64" t="s">
        <v>636</v>
      </c>
      <c r="M958" s="64">
        <v>1.46</v>
      </c>
      <c r="N958" s="264">
        <v>1.5</v>
      </c>
      <c r="O958" s="30"/>
    </row>
    <row r="959" spans="2:15" ht="22.5" customHeight="1" x14ac:dyDescent="0.55000000000000004">
      <c r="B959" s="928">
        <f t="shared" si="157"/>
        <v>2230</v>
      </c>
      <c r="C959" s="929"/>
      <c r="D959" s="922"/>
      <c r="E959" s="923"/>
      <c r="F959" s="1005" t="s">
        <v>369</v>
      </c>
      <c r="G959" s="1006" t="s">
        <v>531</v>
      </c>
      <c r="H959" s="1003">
        <v>44116</v>
      </c>
      <c r="I959" s="1004"/>
      <c r="J959" s="51" t="s">
        <v>35</v>
      </c>
      <c r="K959" s="51" t="s">
        <v>130</v>
      </c>
      <c r="L959" s="153" t="s">
        <v>227</v>
      </c>
      <c r="M959" s="153">
        <v>1.78</v>
      </c>
      <c r="N959" s="209">
        <v>1.8</v>
      </c>
      <c r="O959" s="30"/>
    </row>
    <row r="960" spans="2:15" ht="22.5" customHeight="1" x14ac:dyDescent="0.55000000000000004">
      <c r="B960" s="971">
        <f t="shared" si="157"/>
        <v>2229</v>
      </c>
      <c r="C960" s="972"/>
      <c r="D960" s="920" t="s">
        <v>637</v>
      </c>
      <c r="E960" s="921"/>
      <c r="F960" s="974" t="s">
        <v>556</v>
      </c>
      <c r="G960" s="972"/>
      <c r="H960" s="1014">
        <v>44110</v>
      </c>
      <c r="I960" s="1015"/>
      <c r="J960" s="126" t="s">
        <v>35</v>
      </c>
      <c r="K960" s="126" t="s">
        <v>130</v>
      </c>
      <c r="L960" s="198" t="s">
        <v>638</v>
      </c>
      <c r="M960" s="198">
        <v>1.36</v>
      </c>
      <c r="N960" s="199">
        <v>1.4</v>
      </c>
      <c r="O960" s="30"/>
    </row>
    <row r="961" spans="2:15" ht="22.5" customHeight="1" x14ac:dyDescent="0.55000000000000004">
      <c r="B961" s="977">
        <f t="shared" si="157"/>
        <v>2228</v>
      </c>
      <c r="C961" s="978"/>
      <c r="D961" s="942"/>
      <c r="E961" s="943"/>
      <c r="F961" s="981" t="s">
        <v>639</v>
      </c>
      <c r="G961" s="978"/>
      <c r="H961" s="1016">
        <v>44111</v>
      </c>
      <c r="I961" s="1017"/>
      <c r="J961" s="130" t="s">
        <v>35</v>
      </c>
      <c r="K961" s="130" t="s">
        <v>68</v>
      </c>
      <c r="L961" s="201" t="s">
        <v>640</v>
      </c>
      <c r="M961" s="201">
        <v>2.1800000000000002</v>
      </c>
      <c r="N961" s="202">
        <v>2.2000000000000002</v>
      </c>
      <c r="O961" s="30"/>
    </row>
    <row r="962" spans="2:15" ht="22.5" customHeight="1" x14ac:dyDescent="0.55000000000000004">
      <c r="B962" s="982">
        <f t="shared" si="157"/>
        <v>2227</v>
      </c>
      <c r="C962" s="983"/>
      <c r="D962" s="922"/>
      <c r="E962" s="923"/>
      <c r="F962" s="968" t="s">
        <v>641</v>
      </c>
      <c r="G962" s="929"/>
      <c r="H962" s="1003">
        <v>44110</v>
      </c>
      <c r="I962" s="1004"/>
      <c r="J962" s="130" t="s">
        <v>35</v>
      </c>
      <c r="K962" s="51" t="s">
        <v>68</v>
      </c>
      <c r="L962" s="181" t="s">
        <v>642</v>
      </c>
      <c r="M962" s="181">
        <v>1.64</v>
      </c>
      <c r="N962" s="209">
        <v>1.6</v>
      </c>
      <c r="O962" s="30"/>
    </row>
    <row r="963" spans="2:15" ht="22.5" customHeight="1" x14ac:dyDescent="0.55000000000000004">
      <c r="B963" s="971">
        <f t="shared" si="157"/>
        <v>2226</v>
      </c>
      <c r="C963" s="972"/>
      <c r="D963" s="920" t="s">
        <v>643</v>
      </c>
      <c r="E963" s="921"/>
      <c r="F963" s="974" t="s">
        <v>620</v>
      </c>
      <c r="G963" s="972"/>
      <c r="H963" s="1014">
        <v>44109</v>
      </c>
      <c r="I963" s="1015"/>
      <c r="J963" s="126" t="s">
        <v>35</v>
      </c>
      <c r="K963" s="126" t="s">
        <v>130</v>
      </c>
      <c r="L963" s="198" t="s">
        <v>357</v>
      </c>
      <c r="M963" s="198" t="s">
        <v>161</v>
      </c>
      <c r="N963" s="199" t="s">
        <v>421</v>
      </c>
      <c r="O963" s="30"/>
    </row>
    <row r="964" spans="2:15" ht="22.5" customHeight="1" x14ac:dyDescent="0.55000000000000004">
      <c r="B964" s="977">
        <f t="shared" si="157"/>
        <v>2225</v>
      </c>
      <c r="C964" s="978"/>
      <c r="D964" s="942"/>
      <c r="E964" s="943"/>
      <c r="F964" s="981" t="s">
        <v>311</v>
      </c>
      <c r="G964" s="978"/>
      <c r="H964" s="1016">
        <v>44106</v>
      </c>
      <c r="I964" s="1017"/>
      <c r="J964" s="130" t="s">
        <v>35</v>
      </c>
      <c r="K964" s="130" t="s">
        <v>130</v>
      </c>
      <c r="L964" s="201" t="s">
        <v>108</v>
      </c>
      <c r="M964" s="212">
        <v>17</v>
      </c>
      <c r="N964" s="213">
        <v>17</v>
      </c>
      <c r="O964" s="30"/>
    </row>
    <row r="965" spans="2:15" ht="22.5" customHeight="1" x14ac:dyDescent="0.55000000000000004">
      <c r="B965" s="982">
        <f t="shared" si="157"/>
        <v>2224</v>
      </c>
      <c r="C965" s="983"/>
      <c r="D965" s="922"/>
      <c r="E965" s="923"/>
      <c r="F965" s="968" t="s">
        <v>644</v>
      </c>
      <c r="G965" s="929"/>
      <c r="H965" s="1003">
        <v>44109</v>
      </c>
      <c r="I965" s="1004"/>
      <c r="J965" s="130" t="s">
        <v>35</v>
      </c>
      <c r="K965" s="51" t="s">
        <v>130</v>
      </c>
      <c r="L965" s="181" t="s">
        <v>607</v>
      </c>
      <c r="M965" s="244" t="s">
        <v>605</v>
      </c>
      <c r="N965" s="209" t="s">
        <v>302</v>
      </c>
      <c r="O965" s="30"/>
    </row>
    <row r="966" spans="2:15" ht="22.5" customHeight="1" x14ac:dyDescent="0.55000000000000004">
      <c r="B966" s="918">
        <f t="shared" si="157"/>
        <v>2223</v>
      </c>
      <c r="C966" s="919"/>
      <c r="D966" s="920" t="s">
        <v>645</v>
      </c>
      <c r="E966" s="921"/>
      <c r="F966" s="967" t="s">
        <v>339</v>
      </c>
      <c r="G966" s="919"/>
      <c r="H966" s="946">
        <v>44105</v>
      </c>
      <c r="I966" s="947"/>
      <c r="J966" s="31" t="s">
        <v>35</v>
      </c>
      <c r="K966" s="31" t="s">
        <v>68</v>
      </c>
      <c r="L966" s="62" t="s">
        <v>646</v>
      </c>
      <c r="M966" s="183">
        <v>11.7</v>
      </c>
      <c r="N966" s="144">
        <v>12</v>
      </c>
      <c r="O966" s="30"/>
    </row>
    <row r="967" spans="2:15" ht="22.5" customHeight="1" x14ac:dyDescent="0.55000000000000004">
      <c r="B967" s="928">
        <f t="shared" si="157"/>
        <v>2222</v>
      </c>
      <c r="C967" s="929"/>
      <c r="D967" s="922"/>
      <c r="E967" s="923"/>
      <c r="F967" s="922" t="s">
        <v>285</v>
      </c>
      <c r="G967" s="923"/>
      <c r="H967" s="1003">
        <v>44105</v>
      </c>
      <c r="I967" s="1004"/>
      <c r="J967" s="51" t="s">
        <v>35</v>
      </c>
      <c r="K967" s="51" t="s">
        <v>130</v>
      </c>
      <c r="L967" s="181" t="s">
        <v>647</v>
      </c>
      <c r="M967" s="204">
        <v>10.8</v>
      </c>
      <c r="N967" s="205">
        <v>11</v>
      </c>
      <c r="O967" s="30"/>
    </row>
    <row r="968" spans="2:15" ht="22.5" customHeight="1" x14ac:dyDescent="0.55000000000000004">
      <c r="B968" s="994">
        <f t="shared" si="157"/>
        <v>2221</v>
      </c>
      <c r="C968" s="937"/>
      <c r="D968" s="936" t="s">
        <v>648</v>
      </c>
      <c r="E968" s="937"/>
      <c r="F968" s="936" t="s">
        <v>368</v>
      </c>
      <c r="G968" s="937"/>
      <c r="H968" s="940">
        <v>44103</v>
      </c>
      <c r="I968" s="937"/>
      <c r="J968" s="55" t="s">
        <v>35</v>
      </c>
      <c r="K968" s="55" t="s">
        <v>68</v>
      </c>
      <c r="L968" s="55" t="s">
        <v>649</v>
      </c>
      <c r="M968" s="266">
        <v>0.97699999999999998</v>
      </c>
      <c r="N968" s="267">
        <v>0.98</v>
      </c>
      <c r="O968" s="30"/>
    </row>
    <row r="969" spans="2:15" ht="22.5" customHeight="1" x14ac:dyDescent="0.55000000000000004">
      <c r="B969" s="971">
        <f t="shared" si="157"/>
        <v>2220</v>
      </c>
      <c r="C969" s="972"/>
      <c r="D969" s="920" t="s">
        <v>650</v>
      </c>
      <c r="E969" s="921"/>
      <c r="F969" s="974" t="s">
        <v>66</v>
      </c>
      <c r="G969" s="972"/>
      <c r="H969" s="1014">
        <v>44102</v>
      </c>
      <c r="I969" s="1015"/>
      <c r="J969" s="126" t="s">
        <v>35</v>
      </c>
      <c r="K969" s="126" t="s">
        <v>68</v>
      </c>
      <c r="L969" s="198" t="s">
        <v>651</v>
      </c>
      <c r="M969" s="198">
        <v>3.6</v>
      </c>
      <c r="N969" s="199">
        <v>3.6</v>
      </c>
      <c r="O969" s="30"/>
    </row>
    <row r="970" spans="2:15" ht="22.5" customHeight="1" x14ac:dyDescent="0.55000000000000004">
      <c r="B970" s="977">
        <f t="shared" si="157"/>
        <v>2219</v>
      </c>
      <c r="C970" s="978"/>
      <c r="D970" s="942"/>
      <c r="E970" s="943"/>
      <c r="F970" s="981" t="s">
        <v>510</v>
      </c>
      <c r="G970" s="978"/>
      <c r="H970" s="1016">
        <v>44102</v>
      </c>
      <c r="I970" s="1017"/>
      <c r="J970" s="130" t="s">
        <v>35</v>
      </c>
      <c r="K970" s="130" t="s">
        <v>68</v>
      </c>
      <c r="L970" s="201" t="s">
        <v>131</v>
      </c>
      <c r="M970" s="201" t="s">
        <v>652</v>
      </c>
      <c r="N970" s="202" t="s">
        <v>653</v>
      </c>
      <c r="O970" s="30"/>
    </row>
    <row r="971" spans="2:15" ht="22.5" customHeight="1" x14ac:dyDescent="0.55000000000000004">
      <c r="B971" s="982">
        <f t="shared" si="157"/>
        <v>2218</v>
      </c>
      <c r="C971" s="983"/>
      <c r="D971" s="922"/>
      <c r="E971" s="923"/>
      <c r="F971" s="968" t="s">
        <v>225</v>
      </c>
      <c r="G971" s="929"/>
      <c r="H971" s="1003">
        <v>44102</v>
      </c>
      <c r="I971" s="1004"/>
      <c r="J971" s="130" t="s">
        <v>35</v>
      </c>
      <c r="K971" s="51" t="s">
        <v>68</v>
      </c>
      <c r="L971" s="181" t="s">
        <v>654</v>
      </c>
      <c r="M971" s="181">
        <v>2.78</v>
      </c>
      <c r="N971" s="209">
        <v>2.8</v>
      </c>
      <c r="O971" s="30"/>
    </row>
    <row r="972" spans="2:15" ht="22.5" customHeight="1" x14ac:dyDescent="0.55000000000000004">
      <c r="B972" s="994">
        <f t="shared" si="157"/>
        <v>2217</v>
      </c>
      <c r="C972" s="937"/>
      <c r="D972" s="936" t="s">
        <v>655</v>
      </c>
      <c r="E972" s="937"/>
      <c r="F972" s="936" t="s">
        <v>377</v>
      </c>
      <c r="G972" s="937"/>
      <c r="H972" s="940">
        <v>44089</v>
      </c>
      <c r="I972" s="937"/>
      <c r="J972" s="55" t="s">
        <v>35</v>
      </c>
      <c r="K972" s="55" t="s">
        <v>68</v>
      </c>
      <c r="L972" s="55" t="s">
        <v>161</v>
      </c>
      <c r="M972" s="265">
        <v>4.92</v>
      </c>
      <c r="N972" s="69">
        <v>4.9000000000000004</v>
      </c>
      <c r="O972" s="30"/>
    </row>
    <row r="973" spans="2:15" ht="22.5" customHeight="1" x14ac:dyDescent="0.55000000000000004">
      <c r="B973" s="994">
        <f t="shared" si="157"/>
        <v>2216</v>
      </c>
      <c r="C973" s="937"/>
      <c r="D973" s="936" t="s">
        <v>656</v>
      </c>
      <c r="E973" s="937"/>
      <c r="F973" s="936" t="s">
        <v>70</v>
      </c>
      <c r="G973" s="937"/>
      <c r="H973" s="940">
        <v>44089</v>
      </c>
      <c r="I973" s="937"/>
      <c r="J973" s="55" t="s">
        <v>35</v>
      </c>
      <c r="K973" s="55" t="s">
        <v>68</v>
      </c>
      <c r="L973" s="55" t="s">
        <v>657</v>
      </c>
      <c r="M973" s="266">
        <v>0.94399999999999995</v>
      </c>
      <c r="N973" s="267">
        <v>0.94</v>
      </c>
      <c r="O973" s="30"/>
    </row>
    <row r="974" spans="2:15" ht="22.5" customHeight="1" x14ac:dyDescent="0.55000000000000004">
      <c r="B974" s="994">
        <f t="shared" si="157"/>
        <v>2215</v>
      </c>
      <c r="C974" s="937"/>
      <c r="D974" s="936" t="s">
        <v>658</v>
      </c>
      <c r="E974" s="937"/>
      <c r="F974" s="936" t="s">
        <v>225</v>
      </c>
      <c r="G974" s="937"/>
      <c r="H974" s="940">
        <v>44060</v>
      </c>
      <c r="I974" s="937"/>
      <c r="J974" s="55" t="s">
        <v>35</v>
      </c>
      <c r="K974" s="55" t="s">
        <v>68</v>
      </c>
      <c r="L974" s="55" t="s">
        <v>516</v>
      </c>
      <c r="M974" s="270">
        <v>11.9</v>
      </c>
      <c r="N974" s="271">
        <v>12</v>
      </c>
      <c r="O974" s="30"/>
    </row>
    <row r="975" spans="2:15" ht="22.5" customHeight="1" x14ac:dyDescent="0.55000000000000004">
      <c r="B975" s="994">
        <f t="shared" si="157"/>
        <v>2214</v>
      </c>
      <c r="C975" s="937"/>
      <c r="D975" s="936" t="s">
        <v>659</v>
      </c>
      <c r="E975" s="937"/>
      <c r="F975" s="936" t="s">
        <v>150</v>
      </c>
      <c r="G975" s="937"/>
      <c r="H975" s="940">
        <v>44055</v>
      </c>
      <c r="I975" s="937"/>
      <c r="J975" s="55" t="s">
        <v>35</v>
      </c>
      <c r="K975" s="55" t="s">
        <v>68</v>
      </c>
      <c r="L975" s="55" t="s">
        <v>660</v>
      </c>
      <c r="M975" s="265">
        <v>7.59</v>
      </c>
      <c r="N975" s="69">
        <v>7.6</v>
      </c>
      <c r="O975" s="30"/>
    </row>
    <row r="976" spans="2:15" ht="22.5" customHeight="1" x14ac:dyDescent="0.55000000000000004">
      <c r="B976" s="994">
        <f t="shared" si="157"/>
        <v>2213</v>
      </c>
      <c r="C976" s="937"/>
      <c r="D976" s="936" t="s">
        <v>661</v>
      </c>
      <c r="E976" s="937"/>
      <c r="F976" s="936" t="s">
        <v>70</v>
      </c>
      <c r="G976" s="937"/>
      <c r="H976" s="940">
        <v>44046</v>
      </c>
      <c r="I976" s="937"/>
      <c r="J976" s="55" t="s">
        <v>35</v>
      </c>
      <c r="K976" s="55" t="s">
        <v>68</v>
      </c>
      <c r="L976" s="55" t="s">
        <v>393</v>
      </c>
      <c r="M976" s="265">
        <v>3.06</v>
      </c>
      <c r="N976" s="69">
        <v>3.1</v>
      </c>
      <c r="O976" s="30"/>
    </row>
    <row r="977" spans="2:15" ht="22.5" customHeight="1" x14ac:dyDescent="0.55000000000000004">
      <c r="B977" s="994">
        <f t="shared" si="157"/>
        <v>2212</v>
      </c>
      <c r="C977" s="937"/>
      <c r="D977" s="936" t="s">
        <v>662</v>
      </c>
      <c r="E977" s="937"/>
      <c r="F977" s="936" t="s">
        <v>150</v>
      </c>
      <c r="G977" s="937"/>
      <c r="H977" s="940">
        <v>44025</v>
      </c>
      <c r="I977" s="937"/>
      <c r="J977" s="55" t="s">
        <v>35</v>
      </c>
      <c r="K977" s="55" t="s">
        <v>68</v>
      </c>
      <c r="L977" s="55" t="s">
        <v>663</v>
      </c>
      <c r="M977" s="270">
        <v>10</v>
      </c>
      <c r="N977" s="271">
        <v>10</v>
      </c>
      <c r="O977" s="30"/>
    </row>
    <row r="978" spans="2:15" ht="22.5" customHeight="1" x14ac:dyDescent="0.55000000000000004">
      <c r="B978" s="918">
        <f t="shared" si="157"/>
        <v>2211</v>
      </c>
      <c r="C978" s="919"/>
      <c r="D978" s="920" t="s">
        <v>664</v>
      </c>
      <c r="E978" s="921"/>
      <c r="F978" s="967" t="s">
        <v>70</v>
      </c>
      <c r="G978" s="919"/>
      <c r="H978" s="946">
        <v>44020</v>
      </c>
      <c r="I978" s="947"/>
      <c r="J978" s="31" t="s">
        <v>35</v>
      </c>
      <c r="K978" s="31" t="s">
        <v>68</v>
      </c>
      <c r="L978" s="62" t="s">
        <v>665</v>
      </c>
      <c r="M978" s="62">
        <v>2.08</v>
      </c>
      <c r="N978" s="63">
        <v>2.1</v>
      </c>
      <c r="O978" s="30"/>
    </row>
    <row r="979" spans="2:15" ht="22.5" customHeight="1" x14ac:dyDescent="0.55000000000000004">
      <c r="B979" s="928">
        <f t="shared" si="157"/>
        <v>2210</v>
      </c>
      <c r="C979" s="929"/>
      <c r="D979" s="922"/>
      <c r="E979" s="923"/>
      <c r="F979" s="922" t="s">
        <v>262</v>
      </c>
      <c r="G979" s="923"/>
      <c r="H979" s="1003">
        <v>44020</v>
      </c>
      <c r="I979" s="1004"/>
      <c r="J979" s="51" t="s">
        <v>35</v>
      </c>
      <c r="K979" s="51" t="s">
        <v>68</v>
      </c>
      <c r="L979" s="181" t="s">
        <v>357</v>
      </c>
      <c r="M979" s="181">
        <v>2.63</v>
      </c>
      <c r="N979" s="209">
        <v>2.6</v>
      </c>
      <c r="O979" s="30"/>
    </row>
    <row r="980" spans="2:15" ht="22.5" customHeight="1" x14ac:dyDescent="0.55000000000000004">
      <c r="B980" s="994">
        <f t="shared" si="157"/>
        <v>2209</v>
      </c>
      <c r="C980" s="937"/>
      <c r="D980" s="936" t="s">
        <v>666</v>
      </c>
      <c r="E980" s="937"/>
      <c r="F980" s="936" t="s">
        <v>510</v>
      </c>
      <c r="G980" s="937"/>
      <c r="H980" s="940">
        <v>44013</v>
      </c>
      <c r="I980" s="937"/>
      <c r="J980" s="55" t="s">
        <v>61</v>
      </c>
      <c r="K980" s="55"/>
      <c r="L980" s="55" t="s">
        <v>375</v>
      </c>
      <c r="M980" s="265">
        <v>2.2999999999999998</v>
      </c>
      <c r="N980" s="69">
        <v>2.2999999999999998</v>
      </c>
      <c r="O980" s="30"/>
    </row>
    <row r="981" spans="2:15" ht="22.5" customHeight="1" x14ac:dyDescent="0.55000000000000004">
      <c r="B981" s="994">
        <f t="shared" si="157"/>
        <v>2208</v>
      </c>
      <c r="C981" s="937"/>
      <c r="D981" s="936" t="s">
        <v>667</v>
      </c>
      <c r="E981" s="937"/>
      <c r="F981" s="936" t="s">
        <v>510</v>
      </c>
      <c r="G981" s="937"/>
      <c r="H981" s="940">
        <v>44006</v>
      </c>
      <c r="I981" s="937"/>
      <c r="J981" s="55" t="s">
        <v>61</v>
      </c>
      <c r="K981" s="55"/>
      <c r="L981" s="55" t="s">
        <v>107</v>
      </c>
      <c r="M981" s="265">
        <v>2.87</v>
      </c>
      <c r="N981" s="69">
        <v>2.9</v>
      </c>
      <c r="O981" s="30"/>
    </row>
    <row r="982" spans="2:15" ht="22.5" customHeight="1" x14ac:dyDescent="0.55000000000000004">
      <c r="B982" s="994">
        <f t="shared" si="157"/>
        <v>2207</v>
      </c>
      <c r="C982" s="937"/>
      <c r="D982" s="936" t="s">
        <v>668</v>
      </c>
      <c r="E982" s="937"/>
      <c r="F982" s="936" t="s">
        <v>510</v>
      </c>
      <c r="G982" s="937"/>
      <c r="H982" s="940">
        <v>43997</v>
      </c>
      <c r="I982" s="937"/>
      <c r="J982" s="55" t="s">
        <v>61</v>
      </c>
      <c r="K982" s="55"/>
      <c r="L982" s="55" t="s">
        <v>155</v>
      </c>
      <c r="M982" s="265">
        <v>2.71</v>
      </c>
      <c r="N982" s="69">
        <v>2.7</v>
      </c>
      <c r="O982" s="30"/>
    </row>
    <row r="983" spans="2:15" ht="22.5" customHeight="1" x14ac:dyDescent="0.55000000000000004">
      <c r="B983" s="971">
        <f t="shared" si="157"/>
        <v>2206</v>
      </c>
      <c r="C983" s="972"/>
      <c r="D983" s="920" t="s">
        <v>669</v>
      </c>
      <c r="E983" s="921"/>
      <c r="F983" s="974" t="s">
        <v>66</v>
      </c>
      <c r="G983" s="972"/>
      <c r="H983" s="1014">
        <v>43991</v>
      </c>
      <c r="I983" s="1015"/>
      <c r="J983" s="126" t="s">
        <v>35</v>
      </c>
      <c r="K983" s="126" t="s">
        <v>68</v>
      </c>
      <c r="L983" s="198" t="s">
        <v>428</v>
      </c>
      <c r="M983" s="198" t="s">
        <v>95</v>
      </c>
      <c r="N983" s="199" t="s">
        <v>421</v>
      </c>
      <c r="O983" s="30"/>
    </row>
    <row r="984" spans="2:15" ht="22.5" customHeight="1" x14ac:dyDescent="0.55000000000000004">
      <c r="B984" s="977">
        <f t="shared" si="157"/>
        <v>2205</v>
      </c>
      <c r="C984" s="978"/>
      <c r="D984" s="942"/>
      <c r="E984" s="943"/>
      <c r="F984" s="981" t="s">
        <v>70</v>
      </c>
      <c r="G984" s="978"/>
      <c r="H984" s="1016">
        <v>43992</v>
      </c>
      <c r="I984" s="1017"/>
      <c r="J984" s="130" t="s">
        <v>35</v>
      </c>
      <c r="K984" s="130" t="s">
        <v>68</v>
      </c>
      <c r="L984" s="201" t="s">
        <v>408</v>
      </c>
      <c r="M984" s="201">
        <v>1.9</v>
      </c>
      <c r="N984" s="202">
        <v>1.9</v>
      </c>
      <c r="O984" s="30"/>
    </row>
    <row r="985" spans="2:15" ht="22.5" customHeight="1" x14ac:dyDescent="0.55000000000000004">
      <c r="B985" s="982">
        <f t="shared" si="157"/>
        <v>2204</v>
      </c>
      <c r="C985" s="983"/>
      <c r="D985" s="922"/>
      <c r="E985" s="923"/>
      <c r="F985" s="968" t="s">
        <v>510</v>
      </c>
      <c r="G985" s="929"/>
      <c r="H985" s="1003">
        <v>43992</v>
      </c>
      <c r="I985" s="1004"/>
      <c r="J985" s="130" t="s">
        <v>31</v>
      </c>
      <c r="K985" s="51"/>
      <c r="L985" s="181" t="s">
        <v>107</v>
      </c>
      <c r="M985" s="181">
        <v>1.92</v>
      </c>
      <c r="N985" s="209">
        <v>1.9</v>
      </c>
      <c r="O985" s="30"/>
    </row>
    <row r="986" spans="2:15" ht="22.5" customHeight="1" x14ac:dyDescent="0.55000000000000004">
      <c r="B986" s="918">
        <f t="shared" si="157"/>
        <v>2203</v>
      </c>
      <c r="C986" s="919"/>
      <c r="D986" s="920" t="s">
        <v>670</v>
      </c>
      <c r="E986" s="921"/>
      <c r="F986" s="967" t="s">
        <v>63</v>
      </c>
      <c r="G986" s="919"/>
      <c r="H986" s="946">
        <v>43985</v>
      </c>
      <c r="I986" s="947"/>
      <c r="J986" s="31" t="s">
        <v>61</v>
      </c>
      <c r="K986" s="31"/>
      <c r="L986" s="62" t="s">
        <v>105</v>
      </c>
      <c r="M986" s="62">
        <v>3.28</v>
      </c>
      <c r="N986" s="63">
        <v>3.3</v>
      </c>
      <c r="O986" s="30"/>
    </row>
    <row r="987" spans="2:15" ht="22.5" customHeight="1" x14ac:dyDescent="0.55000000000000004">
      <c r="B987" s="928">
        <f t="shared" si="157"/>
        <v>2202</v>
      </c>
      <c r="C987" s="929"/>
      <c r="D987" s="922"/>
      <c r="E987" s="923"/>
      <c r="F987" s="922" t="s">
        <v>262</v>
      </c>
      <c r="G987" s="923"/>
      <c r="H987" s="1003">
        <v>43984</v>
      </c>
      <c r="I987" s="1004"/>
      <c r="J987" s="51" t="s">
        <v>35</v>
      </c>
      <c r="K987" s="51" t="s">
        <v>68</v>
      </c>
      <c r="L987" s="181" t="s">
        <v>154</v>
      </c>
      <c r="M987" s="181">
        <v>4.6500000000000004</v>
      </c>
      <c r="N987" s="209">
        <v>4.7</v>
      </c>
      <c r="O987" s="30"/>
    </row>
    <row r="988" spans="2:15" ht="22.5" customHeight="1" x14ac:dyDescent="0.55000000000000004">
      <c r="B988" s="994">
        <f t="shared" si="157"/>
        <v>2201</v>
      </c>
      <c r="C988" s="937"/>
      <c r="D988" s="936" t="s">
        <v>671</v>
      </c>
      <c r="E988" s="937"/>
      <c r="F988" s="936" t="s">
        <v>225</v>
      </c>
      <c r="G988" s="937"/>
      <c r="H988" s="940">
        <v>43971</v>
      </c>
      <c r="I988" s="937"/>
      <c r="J988" s="55" t="s">
        <v>35</v>
      </c>
      <c r="K988" s="55" t="s">
        <v>68</v>
      </c>
      <c r="L988" s="55" t="s">
        <v>456</v>
      </c>
      <c r="M988" s="265">
        <v>7.07</v>
      </c>
      <c r="N988" s="69">
        <v>7.1</v>
      </c>
      <c r="O988" s="30"/>
    </row>
    <row r="989" spans="2:15" ht="22.5" customHeight="1" x14ac:dyDescent="0.55000000000000004">
      <c r="B989" s="918">
        <f t="shared" si="157"/>
        <v>2200</v>
      </c>
      <c r="C989" s="919"/>
      <c r="D989" s="920" t="s">
        <v>672</v>
      </c>
      <c r="E989" s="921"/>
      <c r="F989" s="967" t="s">
        <v>94</v>
      </c>
      <c r="G989" s="919"/>
      <c r="H989" s="946">
        <v>43969</v>
      </c>
      <c r="I989" s="947"/>
      <c r="J989" s="31" t="s">
        <v>61</v>
      </c>
      <c r="K989" s="31"/>
      <c r="L989" s="62" t="s">
        <v>618</v>
      </c>
      <c r="M989" s="62">
        <v>2.39</v>
      </c>
      <c r="N989" s="63">
        <v>2.4</v>
      </c>
      <c r="O989" s="30"/>
    </row>
    <row r="990" spans="2:15" ht="22.5" customHeight="1" x14ac:dyDescent="0.55000000000000004">
      <c r="B990" s="928">
        <f t="shared" si="157"/>
        <v>2199</v>
      </c>
      <c r="C990" s="929"/>
      <c r="D990" s="922"/>
      <c r="E990" s="923"/>
      <c r="F990" s="922" t="s">
        <v>673</v>
      </c>
      <c r="G990" s="923"/>
      <c r="H990" s="1003">
        <v>43969</v>
      </c>
      <c r="I990" s="1004"/>
      <c r="J990" s="51" t="s">
        <v>31</v>
      </c>
      <c r="K990" s="51"/>
      <c r="L990" s="181" t="s">
        <v>674</v>
      </c>
      <c r="M990" s="181">
        <v>3.57</v>
      </c>
      <c r="N990" s="209">
        <v>3.6</v>
      </c>
      <c r="O990" s="30"/>
    </row>
    <row r="991" spans="2:15" ht="22.5" customHeight="1" x14ac:dyDescent="0.55000000000000004">
      <c r="B991" s="994">
        <f t="shared" si="157"/>
        <v>2198</v>
      </c>
      <c r="C991" s="937"/>
      <c r="D991" s="936" t="s">
        <v>675</v>
      </c>
      <c r="E991" s="937"/>
      <c r="F991" s="936" t="s">
        <v>150</v>
      </c>
      <c r="G991" s="937"/>
      <c r="H991" s="940">
        <v>43965</v>
      </c>
      <c r="I991" s="937"/>
      <c r="J991" s="55" t="s">
        <v>35</v>
      </c>
      <c r="K991" s="55" t="s">
        <v>68</v>
      </c>
      <c r="L991" s="55" t="s">
        <v>676</v>
      </c>
      <c r="M991" s="265">
        <v>3.65</v>
      </c>
      <c r="N991" s="69">
        <v>3.7</v>
      </c>
      <c r="O991" s="30"/>
    </row>
    <row r="992" spans="2:15" ht="22.5" customHeight="1" x14ac:dyDescent="0.55000000000000004">
      <c r="B992" s="971">
        <f t="shared" si="157"/>
        <v>2197</v>
      </c>
      <c r="C992" s="972"/>
      <c r="D992" s="920" t="s">
        <v>677</v>
      </c>
      <c r="E992" s="921"/>
      <c r="F992" s="974" t="s">
        <v>678</v>
      </c>
      <c r="G992" s="972"/>
      <c r="H992" s="1014">
        <v>43963</v>
      </c>
      <c r="I992" s="1015"/>
      <c r="J992" s="126" t="s">
        <v>31</v>
      </c>
      <c r="K992" s="126"/>
      <c r="L992" s="198" t="s">
        <v>456</v>
      </c>
      <c r="M992" s="198">
        <v>1.51</v>
      </c>
      <c r="N992" s="199">
        <v>1.5</v>
      </c>
      <c r="O992" s="30"/>
    </row>
    <row r="993" spans="2:15" ht="22.5" customHeight="1" x14ac:dyDescent="0.55000000000000004">
      <c r="B993" s="977">
        <f t="shared" si="157"/>
        <v>2196</v>
      </c>
      <c r="C993" s="978"/>
      <c r="D993" s="942"/>
      <c r="E993" s="943"/>
      <c r="F993" s="981" t="s">
        <v>210</v>
      </c>
      <c r="G993" s="978"/>
      <c r="H993" s="1016">
        <v>43964</v>
      </c>
      <c r="I993" s="1017"/>
      <c r="J993" s="130" t="s">
        <v>31</v>
      </c>
      <c r="K993" s="130"/>
      <c r="L993" s="201" t="s">
        <v>528</v>
      </c>
      <c r="M993" s="201">
        <v>7.34</v>
      </c>
      <c r="N993" s="202">
        <v>7.3</v>
      </c>
      <c r="O993" s="30"/>
    </row>
    <row r="994" spans="2:15" ht="22.5" customHeight="1" x14ac:dyDescent="0.55000000000000004">
      <c r="B994" s="982">
        <f t="shared" si="157"/>
        <v>2195</v>
      </c>
      <c r="C994" s="983"/>
      <c r="D994" s="922"/>
      <c r="E994" s="923"/>
      <c r="F994" s="968" t="s">
        <v>510</v>
      </c>
      <c r="G994" s="929"/>
      <c r="H994" s="1003">
        <v>43964</v>
      </c>
      <c r="I994" s="1004"/>
      <c r="J994" s="130" t="s">
        <v>31</v>
      </c>
      <c r="K994" s="51"/>
      <c r="L994" s="181" t="s">
        <v>109</v>
      </c>
      <c r="M994" s="181">
        <v>2.85</v>
      </c>
      <c r="N994" s="209">
        <v>2.9</v>
      </c>
      <c r="O994" s="30"/>
    </row>
    <row r="995" spans="2:15" ht="22.5" customHeight="1" x14ac:dyDescent="0.55000000000000004">
      <c r="B995" s="918">
        <f t="shared" ref="B995:B1000" si="158">1+B996</f>
        <v>2194</v>
      </c>
      <c r="C995" s="919"/>
      <c r="D995" s="973" t="s">
        <v>679</v>
      </c>
      <c r="E995" s="943"/>
      <c r="F995" s="967" t="s">
        <v>481</v>
      </c>
      <c r="G995" s="919"/>
      <c r="H995" s="926">
        <v>43962</v>
      </c>
      <c r="I995" s="927"/>
      <c r="J995" s="31" t="s">
        <v>35</v>
      </c>
      <c r="K995" s="31" t="s">
        <v>68</v>
      </c>
      <c r="L995" s="174" t="s">
        <v>288</v>
      </c>
      <c r="M995" s="175">
        <v>2.89</v>
      </c>
      <c r="N995" s="176">
        <v>2.9</v>
      </c>
      <c r="O995" s="30"/>
    </row>
    <row r="996" spans="2:15" ht="22.5" customHeight="1" x14ac:dyDescent="0.55000000000000004">
      <c r="B996" s="948">
        <f t="shared" si="158"/>
        <v>2193</v>
      </c>
      <c r="C996" s="949"/>
      <c r="D996" s="973"/>
      <c r="E996" s="943"/>
      <c r="F996" s="965" t="s">
        <v>680</v>
      </c>
      <c r="G996" s="949"/>
      <c r="H996" s="1007">
        <v>43962</v>
      </c>
      <c r="I996" s="1008"/>
      <c r="J996" s="76" t="s">
        <v>61</v>
      </c>
      <c r="K996" s="76"/>
      <c r="L996" s="177" t="s">
        <v>681</v>
      </c>
      <c r="M996" s="65">
        <v>1.1399999999999999</v>
      </c>
      <c r="N996" s="66">
        <v>1.1000000000000001</v>
      </c>
      <c r="O996" s="30"/>
    </row>
    <row r="997" spans="2:15" ht="22.5" customHeight="1" x14ac:dyDescent="0.55000000000000004">
      <c r="B997" s="948">
        <f t="shared" si="158"/>
        <v>2192</v>
      </c>
      <c r="C997" s="949"/>
      <c r="D997" s="973"/>
      <c r="E997" s="943"/>
      <c r="F997" s="1031" t="s">
        <v>94</v>
      </c>
      <c r="G997" s="1031"/>
      <c r="H997" s="1007">
        <v>43962</v>
      </c>
      <c r="I997" s="1008"/>
      <c r="J997" s="76" t="s">
        <v>61</v>
      </c>
      <c r="K997" s="76"/>
      <c r="L997" s="177" t="s">
        <v>107</v>
      </c>
      <c r="M997" s="272">
        <v>10.4</v>
      </c>
      <c r="N997" s="178">
        <v>10</v>
      </c>
      <c r="O997" s="30"/>
    </row>
    <row r="998" spans="2:15" ht="22.5" customHeight="1" x14ac:dyDescent="0.55000000000000004">
      <c r="B998" s="948">
        <f t="shared" si="158"/>
        <v>2191</v>
      </c>
      <c r="C998" s="949"/>
      <c r="D998" s="973"/>
      <c r="E998" s="943"/>
      <c r="F998" s="1031" t="s">
        <v>135</v>
      </c>
      <c r="G998" s="1031"/>
      <c r="H998" s="1007">
        <v>43962</v>
      </c>
      <c r="I998" s="1008"/>
      <c r="J998" s="76" t="s">
        <v>61</v>
      </c>
      <c r="K998" s="76"/>
      <c r="L998" s="177" t="s">
        <v>395</v>
      </c>
      <c r="M998" s="179">
        <v>6.29</v>
      </c>
      <c r="N998" s="178">
        <v>6.3</v>
      </c>
      <c r="O998" s="30"/>
    </row>
    <row r="999" spans="2:15" ht="22.5" customHeight="1" x14ac:dyDescent="0.55000000000000004">
      <c r="B999" s="948">
        <f t="shared" si="158"/>
        <v>2190</v>
      </c>
      <c r="C999" s="949"/>
      <c r="D999" s="973"/>
      <c r="E999" s="943"/>
      <c r="F999" s="1137" t="s">
        <v>127</v>
      </c>
      <c r="G999" s="1138"/>
      <c r="H999" s="1007">
        <v>43962</v>
      </c>
      <c r="I999" s="1008"/>
      <c r="J999" s="76" t="s">
        <v>61</v>
      </c>
      <c r="K999" s="76"/>
      <c r="L999" s="177" t="s">
        <v>380</v>
      </c>
      <c r="M999" s="65">
        <v>5.58</v>
      </c>
      <c r="N999" s="66">
        <v>5.6</v>
      </c>
      <c r="O999" s="30"/>
    </row>
    <row r="1000" spans="2:15" ht="22.5" customHeight="1" x14ac:dyDescent="0.55000000000000004">
      <c r="B1000" s="928">
        <f t="shared" si="158"/>
        <v>2189</v>
      </c>
      <c r="C1000" s="929"/>
      <c r="D1000" s="1002"/>
      <c r="E1000" s="923"/>
      <c r="F1000" s="968" t="s">
        <v>98</v>
      </c>
      <c r="G1000" s="1126"/>
      <c r="H1000" s="1009">
        <v>43962</v>
      </c>
      <c r="I1000" s="1010"/>
      <c r="J1000" s="43" t="s">
        <v>61</v>
      </c>
      <c r="K1000" s="43"/>
      <c r="L1000" s="251" t="s">
        <v>491</v>
      </c>
      <c r="M1000" s="181" t="s">
        <v>105</v>
      </c>
      <c r="N1000" s="182" t="s">
        <v>156</v>
      </c>
      <c r="O1000" s="30"/>
    </row>
    <row r="1001" spans="2:15" ht="22.5" customHeight="1" x14ac:dyDescent="0.55000000000000004">
      <c r="B1001" s="971">
        <f>1+B1002</f>
        <v>2188</v>
      </c>
      <c r="C1001" s="972"/>
      <c r="D1001" s="920" t="s">
        <v>682</v>
      </c>
      <c r="E1001" s="921"/>
      <c r="F1001" s="974" t="s">
        <v>118</v>
      </c>
      <c r="G1001" s="972"/>
      <c r="H1001" s="1014">
        <v>43958</v>
      </c>
      <c r="I1001" s="1015"/>
      <c r="J1001" s="126" t="s">
        <v>31</v>
      </c>
      <c r="K1001" s="126"/>
      <c r="L1001" s="198" t="s">
        <v>238</v>
      </c>
      <c r="M1001" s="198">
        <v>2.04</v>
      </c>
      <c r="N1001" s="199">
        <v>2</v>
      </c>
      <c r="O1001" s="30"/>
    </row>
    <row r="1002" spans="2:15" ht="22.5" customHeight="1" x14ac:dyDescent="0.55000000000000004">
      <c r="B1002" s="977">
        <f>1+B1003</f>
        <v>2187</v>
      </c>
      <c r="C1002" s="978"/>
      <c r="D1002" s="942"/>
      <c r="E1002" s="943"/>
      <c r="F1002" s="981" t="s">
        <v>191</v>
      </c>
      <c r="G1002" s="978"/>
      <c r="H1002" s="1016">
        <v>43958</v>
      </c>
      <c r="I1002" s="1017"/>
      <c r="J1002" s="130" t="s">
        <v>31</v>
      </c>
      <c r="K1002" s="130"/>
      <c r="L1002" s="201" t="s">
        <v>171</v>
      </c>
      <c r="M1002" s="212">
        <v>10.199999999999999</v>
      </c>
      <c r="N1002" s="213">
        <v>10</v>
      </c>
      <c r="O1002" s="30"/>
    </row>
    <row r="1003" spans="2:15" ht="22.5" customHeight="1" x14ac:dyDescent="0.55000000000000004">
      <c r="B1003" s="982">
        <f>1+B1004</f>
        <v>2186</v>
      </c>
      <c r="C1003" s="983"/>
      <c r="D1003" s="922"/>
      <c r="E1003" s="923"/>
      <c r="F1003" s="968" t="s">
        <v>106</v>
      </c>
      <c r="G1003" s="929"/>
      <c r="H1003" s="1003">
        <v>43949</v>
      </c>
      <c r="I1003" s="1004"/>
      <c r="J1003" s="130" t="s">
        <v>31</v>
      </c>
      <c r="K1003" s="51"/>
      <c r="L1003" s="181" t="s">
        <v>337</v>
      </c>
      <c r="M1003" s="181">
        <v>1.73</v>
      </c>
      <c r="N1003" s="209">
        <v>1.7</v>
      </c>
      <c r="O1003" s="30"/>
    </row>
    <row r="1004" spans="2:15" ht="22.5" customHeight="1" x14ac:dyDescent="0.55000000000000004">
      <c r="B1004" s="918">
        <f t="shared" ref="B1004:B1024" si="159">1+B1005</f>
        <v>2185</v>
      </c>
      <c r="C1004" s="919"/>
      <c r="D1004" s="920" t="s">
        <v>683</v>
      </c>
      <c r="E1004" s="921"/>
      <c r="F1004" s="967" t="s">
        <v>118</v>
      </c>
      <c r="G1004" s="919"/>
      <c r="H1004" s="946">
        <v>43951</v>
      </c>
      <c r="I1004" s="947"/>
      <c r="J1004" s="31" t="s">
        <v>61</v>
      </c>
      <c r="K1004" s="31"/>
      <c r="L1004" s="62">
        <v>1.18</v>
      </c>
      <c r="M1004" s="253">
        <v>16.7</v>
      </c>
      <c r="N1004" s="254">
        <v>18</v>
      </c>
      <c r="O1004" s="30"/>
    </row>
    <row r="1005" spans="2:15" ht="22.5" customHeight="1" x14ac:dyDescent="0.55000000000000004">
      <c r="B1005" s="948">
        <f t="shared" si="159"/>
        <v>2184</v>
      </c>
      <c r="C1005" s="949"/>
      <c r="D1005" s="942"/>
      <c r="E1005" s="943"/>
      <c r="F1005" s="965" t="s">
        <v>200</v>
      </c>
      <c r="G1005" s="949" t="s">
        <v>211</v>
      </c>
      <c r="H1005" s="1007">
        <v>43949</v>
      </c>
      <c r="I1005" s="1008"/>
      <c r="J1005" s="102" t="s">
        <v>61</v>
      </c>
      <c r="K1005" s="76"/>
      <c r="L1005" s="251" t="s">
        <v>684</v>
      </c>
      <c r="M1005" s="91">
        <v>1.57</v>
      </c>
      <c r="N1005" s="255">
        <v>1.6</v>
      </c>
      <c r="O1005" s="30"/>
    </row>
    <row r="1006" spans="2:15" ht="22.5" customHeight="1" x14ac:dyDescent="0.55000000000000004">
      <c r="B1006" s="948">
        <f t="shared" si="159"/>
        <v>2183</v>
      </c>
      <c r="C1006" s="949"/>
      <c r="D1006" s="942"/>
      <c r="E1006" s="943"/>
      <c r="F1006" s="965" t="s">
        <v>437</v>
      </c>
      <c r="G1006" s="949"/>
      <c r="H1006" s="1089">
        <v>43949</v>
      </c>
      <c r="I1006" s="1090"/>
      <c r="J1006" s="76" t="s">
        <v>61</v>
      </c>
      <c r="K1006" s="76"/>
      <c r="L1006" s="177">
        <v>1.31</v>
      </c>
      <c r="M1006" s="71">
        <v>14</v>
      </c>
      <c r="N1006" s="72">
        <v>15</v>
      </c>
      <c r="O1006" s="30"/>
    </row>
    <row r="1007" spans="2:15" ht="22.5" customHeight="1" x14ac:dyDescent="0.55000000000000004">
      <c r="B1007" s="948">
        <f t="shared" si="159"/>
        <v>2182</v>
      </c>
      <c r="C1007" s="949"/>
      <c r="D1007" s="942"/>
      <c r="E1007" s="943"/>
      <c r="F1007" s="965" t="s">
        <v>96</v>
      </c>
      <c r="G1007" s="949"/>
      <c r="H1007" s="1089">
        <v>43949</v>
      </c>
      <c r="I1007" s="1090"/>
      <c r="J1007" s="76" t="s">
        <v>61</v>
      </c>
      <c r="K1007" s="76"/>
      <c r="L1007" s="177" t="s">
        <v>684</v>
      </c>
      <c r="M1007" s="65">
        <v>6.03</v>
      </c>
      <c r="N1007" s="66">
        <v>6</v>
      </c>
      <c r="O1007" s="30"/>
    </row>
    <row r="1008" spans="2:15" ht="22.5" customHeight="1" x14ac:dyDescent="0.55000000000000004">
      <c r="B1008" s="948">
        <f t="shared" si="159"/>
        <v>2181</v>
      </c>
      <c r="C1008" s="949"/>
      <c r="D1008" s="942"/>
      <c r="E1008" s="943"/>
      <c r="F1008" s="1031" t="s">
        <v>165</v>
      </c>
      <c r="G1008" s="1031"/>
      <c r="H1008" s="1007">
        <v>43949</v>
      </c>
      <c r="I1008" s="1008"/>
      <c r="J1008" s="76" t="s">
        <v>61</v>
      </c>
      <c r="K1008" s="76"/>
      <c r="L1008" s="177" t="s">
        <v>168</v>
      </c>
      <c r="M1008" s="177">
        <v>1.31</v>
      </c>
      <c r="N1008" s="66">
        <v>1.3</v>
      </c>
      <c r="O1008" s="30"/>
    </row>
    <row r="1009" spans="2:15" ht="22.5" customHeight="1" x14ac:dyDescent="0.55000000000000004">
      <c r="B1009" s="948">
        <f t="shared" si="159"/>
        <v>2180</v>
      </c>
      <c r="C1009" s="949"/>
      <c r="D1009" s="942"/>
      <c r="E1009" s="943"/>
      <c r="F1009" s="1091" t="s">
        <v>110</v>
      </c>
      <c r="G1009" s="1144" t="s">
        <v>450</v>
      </c>
      <c r="H1009" s="1089">
        <v>43949</v>
      </c>
      <c r="I1009" s="1090"/>
      <c r="J1009" s="76" t="s">
        <v>61</v>
      </c>
      <c r="K1009" s="76"/>
      <c r="L1009" s="177" t="s">
        <v>76</v>
      </c>
      <c r="M1009" s="65">
        <v>1.6</v>
      </c>
      <c r="N1009" s="66">
        <v>1.6</v>
      </c>
      <c r="O1009" s="30"/>
    </row>
    <row r="1010" spans="2:15" ht="22.5" customHeight="1" x14ac:dyDescent="0.55000000000000004">
      <c r="B1010" s="928">
        <f t="shared" si="159"/>
        <v>2179</v>
      </c>
      <c r="C1010" s="929"/>
      <c r="D1010" s="922"/>
      <c r="E1010" s="923"/>
      <c r="F1010" s="968" t="s">
        <v>98</v>
      </c>
      <c r="G1010" s="1126"/>
      <c r="H1010" s="1089">
        <v>43951</v>
      </c>
      <c r="I1010" s="1090"/>
      <c r="J1010" s="43" t="s">
        <v>61</v>
      </c>
      <c r="K1010" s="43"/>
      <c r="L1010" s="251" t="s">
        <v>473</v>
      </c>
      <c r="M1010" s="181" t="s">
        <v>503</v>
      </c>
      <c r="N1010" s="182" t="s">
        <v>169</v>
      </c>
      <c r="O1010" s="30"/>
    </row>
    <row r="1011" spans="2:15" ht="22.5" customHeight="1" x14ac:dyDescent="0.55000000000000004">
      <c r="B1011" s="918">
        <f t="shared" si="159"/>
        <v>2178</v>
      </c>
      <c r="C1011" s="919"/>
      <c r="D1011" s="920" t="s">
        <v>685</v>
      </c>
      <c r="E1011" s="921"/>
      <c r="F1011" s="1033" t="s">
        <v>200</v>
      </c>
      <c r="G1011" s="1033"/>
      <c r="H1011" s="1036">
        <v>43948</v>
      </c>
      <c r="I1011" s="1033"/>
      <c r="J1011" s="31" t="s">
        <v>61</v>
      </c>
      <c r="K1011" s="31"/>
      <c r="L1011" s="31" t="s">
        <v>686</v>
      </c>
      <c r="M1011" s="238">
        <v>1.32</v>
      </c>
      <c r="N1011" s="60">
        <v>1.3</v>
      </c>
      <c r="O1011" s="30"/>
    </row>
    <row r="1012" spans="2:15" ht="22.5" customHeight="1" x14ac:dyDescent="0.55000000000000004">
      <c r="B1012" s="948">
        <f t="shared" si="159"/>
        <v>2177</v>
      </c>
      <c r="C1012" s="949"/>
      <c r="D1012" s="942"/>
      <c r="E1012" s="943"/>
      <c r="F1012" s="1031" t="s">
        <v>191</v>
      </c>
      <c r="G1012" s="1031"/>
      <c r="H1012" s="1153">
        <v>43948</v>
      </c>
      <c r="I1012" s="1153"/>
      <c r="J1012" s="76" t="s">
        <v>61</v>
      </c>
      <c r="K1012" s="76"/>
      <c r="L1012" s="177" t="s">
        <v>228</v>
      </c>
      <c r="M1012" s="65">
        <v>4.2300000000000004</v>
      </c>
      <c r="N1012" s="66">
        <v>4.2</v>
      </c>
      <c r="O1012" s="30"/>
    </row>
    <row r="1013" spans="2:15" ht="22.5" customHeight="1" x14ac:dyDescent="0.55000000000000004">
      <c r="B1013" s="948">
        <f t="shared" si="159"/>
        <v>2176</v>
      </c>
      <c r="C1013" s="949"/>
      <c r="D1013" s="942"/>
      <c r="E1013" s="943"/>
      <c r="F1013" s="1031" t="s">
        <v>437</v>
      </c>
      <c r="G1013" s="1031" t="s">
        <v>211</v>
      </c>
      <c r="H1013" s="1032">
        <v>43948</v>
      </c>
      <c r="I1013" s="1032"/>
      <c r="J1013" s="76" t="s">
        <v>61</v>
      </c>
      <c r="K1013" s="76"/>
      <c r="L1013" s="239" t="s">
        <v>375</v>
      </c>
      <c r="M1013" s="65">
        <v>4.2699999999999996</v>
      </c>
      <c r="N1013" s="252">
        <v>4.3</v>
      </c>
      <c r="O1013" s="30"/>
    </row>
    <row r="1014" spans="2:15" ht="22.5" customHeight="1" x14ac:dyDescent="0.55000000000000004">
      <c r="B1014" s="948">
        <f t="shared" si="159"/>
        <v>2175</v>
      </c>
      <c r="C1014" s="949"/>
      <c r="D1014" s="942"/>
      <c r="E1014" s="943"/>
      <c r="F1014" s="1031" t="s">
        <v>104</v>
      </c>
      <c r="G1014" s="1031" t="s">
        <v>211</v>
      </c>
      <c r="H1014" s="1032">
        <v>43948</v>
      </c>
      <c r="I1014" s="1032"/>
      <c r="J1014" s="76" t="s">
        <v>61</v>
      </c>
      <c r="K1014" s="76"/>
      <c r="L1014" s="177" t="s">
        <v>298</v>
      </c>
      <c r="M1014" s="65">
        <v>2.4900000000000002</v>
      </c>
      <c r="N1014" s="66">
        <v>2.5</v>
      </c>
      <c r="O1014" s="30"/>
    </row>
    <row r="1015" spans="2:15" ht="22.5" customHeight="1" x14ac:dyDescent="0.55000000000000004">
      <c r="B1015" s="948">
        <f t="shared" si="159"/>
        <v>2174</v>
      </c>
      <c r="C1015" s="949"/>
      <c r="D1015" s="942"/>
      <c r="E1015" s="943"/>
      <c r="F1015" s="1031" t="s">
        <v>88</v>
      </c>
      <c r="G1015" s="1152" t="s">
        <v>211</v>
      </c>
      <c r="H1015" s="1032">
        <v>43948</v>
      </c>
      <c r="I1015" s="1032"/>
      <c r="J1015" s="76" t="s">
        <v>61</v>
      </c>
      <c r="K1015" s="76"/>
      <c r="L1015" s="177" t="s">
        <v>228</v>
      </c>
      <c r="M1015" s="71">
        <v>13.1</v>
      </c>
      <c r="N1015" s="72">
        <v>13</v>
      </c>
      <c r="O1015" s="30"/>
    </row>
    <row r="1016" spans="2:15" ht="22.5" customHeight="1" x14ac:dyDescent="0.55000000000000004">
      <c r="B1016" s="948">
        <f t="shared" si="159"/>
        <v>2173</v>
      </c>
      <c r="C1016" s="949"/>
      <c r="D1016" s="942"/>
      <c r="E1016" s="943"/>
      <c r="F1016" s="1031" t="s">
        <v>165</v>
      </c>
      <c r="G1016" s="1152" t="s">
        <v>211</v>
      </c>
      <c r="H1016" s="1032">
        <v>43948</v>
      </c>
      <c r="I1016" s="1032"/>
      <c r="J1016" s="76" t="s">
        <v>61</v>
      </c>
      <c r="K1016" s="76"/>
      <c r="L1016" s="177" t="s">
        <v>618</v>
      </c>
      <c r="M1016" s="177">
        <v>6.34</v>
      </c>
      <c r="N1016" s="66">
        <v>6.3</v>
      </c>
      <c r="O1016" s="30"/>
    </row>
    <row r="1017" spans="2:15" ht="22.5" customHeight="1" x14ac:dyDescent="0.55000000000000004">
      <c r="B1017" s="948">
        <f t="shared" si="159"/>
        <v>2172</v>
      </c>
      <c r="C1017" s="949"/>
      <c r="D1017" s="942"/>
      <c r="E1017" s="943"/>
      <c r="F1017" s="1031" t="s">
        <v>196</v>
      </c>
      <c r="G1017" s="1152" t="s">
        <v>211</v>
      </c>
      <c r="H1017" s="1032">
        <v>43948</v>
      </c>
      <c r="I1017" s="1032"/>
      <c r="J1017" s="76" t="s">
        <v>61</v>
      </c>
      <c r="K1017" s="76"/>
      <c r="L1017" s="177" t="s">
        <v>687</v>
      </c>
      <c r="M1017" s="65" t="s">
        <v>428</v>
      </c>
      <c r="N1017" s="66" t="s">
        <v>416</v>
      </c>
      <c r="O1017" s="30"/>
    </row>
    <row r="1018" spans="2:15" ht="22.5" customHeight="1" x14ac:dyDescent="0.55000000000000004">
      <c r="B1018" s="928">
        <f t="shared" si="159"/>
        <v>2171</v>
      </c>
      <c r="C1018" s="929"/>
      <c r="D1018" s="922"/>
      <c r="E1018" s="923"/>
      <c r="F1018" s="1048" t="s">
        <v>98</v>
      </c>
      <c r="G1018" s="1154"/>
      <c r="H1018" s="1044">
        <v>43948</v>
      </c>
      <c r="I1018" s="1044"/>
      <c r="J1018" s="43" t="s">
        <v>61</v>
      </c>
      <c r="K1018" s="43"/>
      <c r="L1018" s="242" t="s">
        <v>688</v>
      </c>
      <c r="M1018" s="243" t="s">
        <v>107</v>
      </c>
      <c r="N1018" s="108" t="s">
        <v>421</v>
      </c>
      <c r="O1018" s="30"/>
    </row>
    <row r="1019" spans="2:15" ht="22.5" customHeight="1" x14ac:dyDescent="0.55000000000000004">
      <c r="B1019" s="918">
        <f t="shared" si="159"/>
        <v>2170</v>
      </c>
      <c r="C1019" s="919"/>
      <c r="D1019" s="973" t="s">
        <v>689</v>
      </c>
      <c r="E1019" s="943"/>
      <c r="F1019" s="967" t="s">
        <v>118</v>
      </c>
      <c r="G1019" s="919"/>
      <c r="H1019" s="926">
        <v>43943</v>
      </c>
      <c r="I1019" s="927"/>
      <c r="J1019" s="31" t="s">
        <v>31</v>
      </c>
      <c r="K1019" s="31"/>
      <c r="L1019" s="174">
        <v>0.90400000000000003</v>
      </c>
      <c r="M1019" s="175">
        <v>9.48</v>
      </c>
      <c r="N1019" s="254">
        <v>10</v>
      </c>
      <c r="O1019" s="30"/>
    </row>
    <row r="1020" spans="2:15" ht="22.5" customHeight="1" x14ac:dyDescent="0.55000000000000004">
      <c r="B1020" s="948">
        <f t="shared" si="159"/>
        <v>2169</v>
      </c>
      <c r="C1020" s="949"/>
      <c r="D1020" s="973"/>
      <c r="E1020" s="943"/>
      <c r="F1020" s="965" t="s">
        <v>200</v>
      </c>
      <c r="G1020" s="949"/>
      <c r="H1020" s="1007">
        <v>43942</v>
      </c>
      <c r="I1020" s="1008"/>
      <c r="J1020" s="76" t="s">
        <v>61</v>
      </c>
      <c r="K1020" s="76"/>
      <c r="L1020" s="177" t="s">
        <v>406</v>
      </c>
      <c r="M1020" s="65" t="s">
        <v>357</v>
      </c>
      <c r="N1020" s="66" t="s">
        <v>156</v>
      </c>
      <c r="O1020" s="30"/>
    </row>
    <row r="1021" spans="2:15" ht="22.5" customHeight="1" x14ac:dyDescent="0.55000000000000004">
      <c r="B1021" s="948">
        <f t="shared" si="159"/>
        <v>2168</v>
      </c>
      <c r="C1021" s="949"/>
      <c r="D1021" s="973"/>
      <c r="E1021" s="943"/>
      <c r="F1021" s="1031" t="s">
        <v>191</v>
      </c>
      <c r="G1021" s="1031"/>
      <c r="H1021" s="1007">
        <v>43943</v>
      </c>
      <c r="I1021" s="1008"/>
      <c r="J1021" s="76" t="s">
        <v>61</v>
      </c>
      <c r="K1021" s="76"/>
      <c r="L1021" s="177" t="s">
        <v>690</v>
      </c>
      <c r="M1021" s="269">
        <v>4.0999999999999996</v>
      </c>
      <c r="N1021" s="178">
        <v>4.0999999999999996</v>
      </c>
      <c r="O1021" s="30"/>
    </row>
    <row r="1022" spans="2:15" ht="22.5" customHeight="1" x14ac:dyDescent="0.55000000000000004">
      <c r="B1022" s="948">
        <f t="shared" si="159"/>
        <v>2167</v>
      </c>
      <c r="C1022" s="949"/>
      <c r="D1022" s="973"/>
      <c r="E1022" s="943"/>
      <c r="F1022" s="1031" t="s">
        <v>437</v>
      </c>
      <c r="G1022" s="1031"/>
      <c r="H1022" s="1007">
        <v>43943</v>
      </c>
      <c r="I1022" s="1008"/>
      <c r="J1022" s="76" t="s">
        <v>61</v>
      </c>
      <c r="K1022" s="76"/>
      <c r="L1022" s="177" t="s">
        <v>357</v>
      </c>
      <c r="M1022" s="179">
        <v>2.19</v>
      </c>
      <c r="N1022" s="178">
        <v>2.2000000000000002</v>
      </c>
      <c r="O1022" s="30"/>
    </row>
    <row r="1023" spans="2:15" ht="22.5" customHeight="1" x14ac:dyDescent="0.55000000000000004">
      <c r="B1023" s="948">
        <f t="shared" si="159"/>
        <v>2166</v>
      </c>
      <c r="C1023" s="949"/>
      <c r="D1023" s="973"/>
      <c r="E1023" s="943"/>
      <c r="F1023" s="1137" t="s">
        <v>96</v>
      </c>
      <c r="G1023" s="1138"/>
      <c r="H1023" s="1007">
        <v>43943</v>
      </c>
      <c r="I1023" s="1008"/>
      <c r="J1023" s="76" t="s">
        <v>61</v>
      </c>
      <c r="K1023" s="76"/>
      <c r="L1023" s="177" t="s">
        <v>178</v>
      </c>
      <c r="M1023" s="65">
        <v>3.47</v>
      </c>
      <c r="N1023" s="66">
        <v>3.5</v>
      </c>
      <c r="O1023" s="30"/>
    </row>
    <row r="1024" spans="2:15" ht="22.5" customHeight="1" x14ac:dyDescent="0.55000000000000004">
      <c r="B1024" s="928">
        <f t="shared" si="159"/>
        <v>2165</v>
      </c>
      <c r="C1024" s="929"/>
      <c r="D1024" s="1002"/>
      <c r="E1024" s="923"/>
      <c r="F1024" s="968" t="s">
        <v>165</v>
      </c>
      <c r="G1024" s="1126"/>
      <c r="H1024" s="1009">
        <v>43943</v>
      </c>
      <c r="I1024" s="1010"/>
      <c r="J1024" s="43" t="s">
        <v>61</v>
      </c>
      <c r="K1024" s="43"/>
      <c r="L1024" s="251" t="s">
        <v>131</v>
      </c>
      <c r="M1024" s="181" t="s">
        <v>180</v>
      </c>
      <c r="N1024" s="182" t="s">
        <v>80</v>
      </c>
      <c r="O1024" s="30"/>
    </row>
    <row r="1025" spans="2:15" ht="22.5" customHeight="1" x14ac:dyDescent="0.55000000000000004">
      <c r="B1025" s="971">
        <f>1+B1026</f>
        <v>2164</v>
      </c>
      <c r="C1025" s="972"/>
      <c r="D1025" s="920" t="s">
        <v>691</v>
      </c>
      <c r="E1025" s="921"/>
      <c r="F1025" s="974" t="s">
        <v>106</v>
      </c>
      <c r="G1025" s="972"/>
      <c r="H1025" s="1014">
        <v>43941</v>
      </c>
      <c r="I1025" s="1015"/>
      <c r="J1025" s="126" t="s">
        <v>31</v>
      </c>
      <c r="K1025" s="126"/>
      <c r="L1025" s="198" t="s">
        <v>692</v>
      </c>
      <c r="M1025" s="198" t="s">
        <v>161</v>
      </c>
      <c r="N1025" s="199" t="s">
        <v>653</v>
      </c>
      <c r="O1025" s="30"/>
    </row>
    <row r="1026" spans="2:15" ht="22.5" customHeight="1" x14ac:dyDescent="0.55000000000000004">
      <c r="B1026" s="977">
        <f>1+B1027</f>
        <v>2163</v>
      </c>
      <c r="C1026" s="978"/>
      <c r="D1026" s="942"/>
      <c r="E1026" s="943"/>
      <c r="F1026" s="981" t="s">
        <v>196</v>
      </c>
      <c r="G1026" s="978"/>
      <c r="H1026" s="1016">
        <v>43941</v>
      </c>
      <c r="I1026" s="1017"/>
      <c r="J1026" s="130" t="s">
        <v>31</v>
      </c>
      <c r="K1026" s="130"/>
      <c r="L1026" s="201" t="s">
        <v>693</v>
      </c>
      <c r="M1026" s="201" t="s">
        <v>383</v>
      </c>
      <c r="N1026" s="202" t="s">
        <v>156</v>
      </c>
      <c r="O1026" s="30"/>
    </row>
    <row r="1027" spans="2:15" ht="22.5" customHeight="1" x14ac:dyDescent="0.55000000000000004">
      <c r="B1027" s="982">
        <f>1+B1028</f>
        <v>2162</v>
      </c>
      <c r="C1027" s="983"/>
      <c r="D1027" s="922"/>
      <c r="E1027" s="923"/>
      <c r="F1027" s="968" t="s">
        <v>98</v>
      </c>
      <c r="G1027" s="929"/>
      <c r="H1027" s="1003">
        <v>43941</v>
      </c>
      <c r="I1027" s="1004"/>
      <c r="J1027" s="130" t="s">
        <v>31</v>
      </c>
      <c r="K1027" s="51"/>
      <c r="L1027" s="181" t="s">
        <v>89</v>
      </c>
      <c r="M1027" s="204" t="s">
        <v>406</v>
      </c>
      <c r="N1027" s="205" t="s">
        <v>156</v>
      </c>
      <c r="O1027" s="30"/>
    </row>
    <row r="1028" spans="2:15" ht="22.5" customHeight="1" x14ac:dyDescent="0.55000000000000004">
      <c r="B1028" s="918">
        <f t="shared" ref="B1028:B1043" si="160">1+B1029</f>
        <v>2161</v>
      </c>
      <c r="C1028" s="919"/>
      <c r="D1028" s="920" t="s">
        <v>694</v>
      </c>
      <c r="E1028" s="921"/>
      <c r="F1028" s="944" t="s">
        <v>444</v>
      </c>
      <c r="G1028" s="945"/>
      <c r="H1028" s="946">
        <v>43934</v>
      </c>
      <c r="I1028" s="947"/>
      <c r="J1028" s="31" t="s">
        <v>55</v>
      </c>
      <c r="K1028" s="31"/>
      <c r="L1028" s="61" t="s">
        <v>155</v>
      </c>
      <c r="M1028" s="61">
        <v>6.25</v>
      </c>
      <c r="N1028" s="273">
        <v>6.3</v>
      </c>
      <c r="O1028" s="30"/>
    </row>
    <row r="1029" spans="2:15" ht="22.5" customHeight="1" x14ac:dyDescent="0.55000000000000004">
      <c r="B1029" s="948">
        <f t="shared" si="160"/>
        <v>2160</v>
      </c>
      <c r="C1029" s="949"/>
      <c r="D1029" s="942"/>
      <c r="E1029" s="943"/>
      <c r="F1029" s="950" t="s">
        <v>113</v>
      </c>
      <c r="G1029" s="951"/>
      <c r="H1029" s="952">
        <v>43936</v>
      </c>
      <c r="I1029" s="953"/>
      <c r="J1029" s="76" t="s">
        <v>61</v>
      </c>
      <c r="K1029" s="76"/>
      <c r="L1029" s="64" t="s">
        <v>695</v>
      </c>
      <c r="M1029" s="64">
        <v>1</v>
      </c>
      <c r="N1029" s="245">
        <v>1</v>
      </c>
      <c r="O1029" s="30"/>
    </row>
    <row r="1030" spans="2:15" ht="22.5" customHeight="1" x14ac:dyDescent="0.55000000000000004">
      <c r="B1030" s="948">
        <f t="shared" si="160"/>
        <v>2159</v>
      </c>
      <c r="C1030" s="949"/>
      <c r="D1030" s="942"/>
      <c r="E1030" s="943"/>
      <c r="F1030" s="950" t="s">
        <v>191</v>
      </c>
      <c r="G1030" s="951"/>
      <c r="H1030" s="952">
        <v>43936</v>
      </c>
      <c r="I1030" s="953"/>
      <c r="J1030" s="76" t="s">
        <v>61</v>
      </c>
      <c r="K1030" s="76"/>
      <c r="L1030" s="64" t="s">
        <v>690</v>
      </c>
      <c r="M1030" s="64">
        <v>7.87</v>
      </c>
      <c r="N1030" s="245">
        <v>7.9</v>
      </c>
      <c r="O1030" s="30"/>
    </row>
    <row r="1031" spans="2:15" ht="22.5" customHeight="1" x14ac:dyDescent="0.55000000000000004">
      <c r="B1031" s="948">
        <f t="shared" si="160"/>
        <v>2158</v>
      </c>
      <c r="C1031" s="949"/>
      <c r="D1031" s="942"/>
      <c r="E1031" s="943"/>
      <c r="F1031" s="950" t="s">
        <v>96</v>
      </c>
      <c r="G1031" s="951"/>
      <c r="H1031" s="952">
        <v>43936</v>
      </c>
      <c r="I1031" s="953"/>
      <c r="J1031" s="76" t="s">
        <v>61</v>
      </c>
      <c r="K1031" s="76"/>
      <c r="L1031" s="64" t="s">
        <v>357</v>
      </c>
      <c r="M1031" s="64" t="s">
        <v>89</v>
      </c>
      <c r="N1031" s="246" t="s">
        <v>80</v>
      </c>
      <c r="O1031" s="30"/>
    </row>
    <row r="1032" spans="2:15" ht="22.5" customHeight="1" x14ac:dyDescent="0.55000000000000004">
      <c r="B1032" s="928">
        <f t="shared" si="160"/>
        <v>2157</v>
      </c>
      <c r="C1032" s="929"/>
      <c r="D1032" s="922"/>
      <c r="E1032" s="923"/>
      <c r="F1032" s="1005" t="s">
        <v>165</v>
      </c>
      <c r="G1032" s="1006"/>
      <c r="H1032" s="956">
        <v>43935</v>
      </c>
      <c r="I1032" s="957"/>
      <c r="J1032" s="51" t="s">
        <v>31</v>
      </c>
      <c r="K1032" s="51"/>
      <c r="L1032" s="153" t="s">
        <v>215</v>
      </c>
      <c r="M1032" s="153" t="s">
        <v>107</v>
      </c>
      <c r="N1032" s="209" t="s">
        <v>58</v>
      </c>
      <c r="O1032" s="30"/>
    </row>
    <row r="1033" spans="2:15" ht="22.5" customHeight="1" x14ac:dyDescent="0.55000000000000004">
      <c r="B1033" s="918">
        <f t="shared" si="160"/>
        <v>2156</v>
      </c>
      <c r="C1033" s="919"/>
      <c r="D1033" s="920" t="s">
        <v>696</v>
      </c>
      <c r="E1033" s="921"/>
      <c r="F1033" s="944" t="s">
        <v>247</v>
      </c>
      <c r="G1033" s="945"/>
      <c r="H1033" s="946">
        <v>43931</v>
      </c>
      <c r="I1033" s="947"/>
      <c r="J1033" s="31" t="s">
        <v>35</v>
      </c>
      <c r="K1033" s="31" t="s">
        <v>130</v>
      </c>
      <c r="L1033" s="61" t="s">
        <v>131</v>
      </c>
      <c r="M1033" s="259">
        <v>11.7</v>
      </c>
      <c r="N1033" s="260">
        <v>12</v>
      </c>
      <c r="O1033" s="30"/>
    </row>
    <row r="1034" spans="2:15" ht="22.5" customHeight="1" x14ac:dyDescent="0.55000000000000004">
      <c r="B1034" s="948">
        <f t="shared" si="160"/>
        <v>2155</v>
      </c>
      <c r="C1034" s="949"/>
      <c r="D1034" s="942"/>
      <c r="E1034" s="943"/>
      <c r="F1034" s="950" t="s">
        <v>437</v>
      </c>
      <c r="G1034" s="951"/>
      <c r="H1034" s="952">
        <v>43934</v>
      </c>
      <c r="I1034" s="953"/>
      <c r="J1034" s="76" t="s">
        <v>61</v>
      </c>
      <c r="K1034" s="76"/>
      <c r="L1034" s="64" t="s">
        <v>107</v>
      </c>
      <c r="M1034" s="64">
        <v>4.6100000000000003</v>
      </c>
      <c r="N1034" s="245">
        <v>4.5999999999999996</v>
      </c>
      <c r="O1034" s="30"/>
    </row>
    <row r="1035" spans="2:15" ht="22.5" customHeight="1" x14ac:dyDescent="0.55000000000000004">
      <c r="B1035" s="948">
        <f t="shared" si="160"/>
        <v>2154</v>
      </c>
      <c r="C1035" s="949"/>
      <c r="D1035" s="942"/>
      <c r="E1035" s="943"/>
      <c r="F1035" s="950" t="s">
        <v>106</v>
      </c>
      <c r="G1035" s="951" t="s">
        <v>531</v>
      </c>
      <c r="H1035" s="952">
        <v>43934</v>
      </c>
      <c r="I1035" s="953"/>
      <c r="J1035" s="76" t="s">
        <v>61</v>
      </c>
      <c r="K1035" s="76"/>
      <c r="L1035" s="64" t="s">
        <v>697</v>
      </c>
      <c r="M1035" s="64">
        <v>2.35</v>
      </c>
      <c r="N1035" s="245">
        <v>2.4</v>
      </c>
      <c r="O1035" s="30"/>
    </row>
    <row r="1036" spans="2:15" ht="22.5" customHeight="1" x14ac:dyDescent="0.55000000000000004">
      <c r="B1036" s="948">
        <f t="shared" si="160"/>
        <v>2153</v>
      </c>
      <c r="C1036" s="949"/>
      <c r="D1036" s="942"/>
      <c r="E1036" s="943"/>
      <c r="F1036" s="950" t="s">
        <v>110</v>
      </c>
      <c r="G1036" s="951" t="s">
        <v>531</v>
      </c>
      <c r="H1036" s="952">
        <v>43934</v>
      </c>
      <c r="I1036" s="953"/>
      <c r="J1036" s="76" t="s">
        <v>61</v>
      </c>
      <c r="K1036" s="76"/>
      <c r="L1036" s="64" t="s">
        <v>698</v>
      </c>
      <c r="M1036" s="64" t="s">
        <v>699</v>
      </c>
      <c r="N1036" s="246" t="s">
        <v>416</v>
      </c>
      <c r="O1036" s="30"/>
    </row>
    <row r="1037" spans="2:15" ht="22.5" customHeight="1" x14ac:dyDescent="0.55000000000000004">
      <c r="B1037" s="928">
        <f t="shared" si="160"/>
        <v>2152</v>
      </c>
      <c r="C1037" s="929"/>
      <c r="D1037" s="922"/>
      <c r="E1037" s="923"/>
      <c r="F1037" s="1005" t="s">
        <v>98</v>
      </c>
      <c r="G1037" s="1006"/>
      <c r="H1037" s="956">
        <v>43934</v>
      </c>
      <c r="I1037" s="957"/>
      <c r="J1037" s="51" t="s">
        <v>31</v>
      </c>
      <c r="K1037" s="51"/>
      <c r="L1037" s="153" t="s">
        <v>660</v>
      </c>
      <c r="M1037" s="153">
        <v>1.51</v>
      </c>
      <c r="N1037" s="209">
        <v>1.5</v>
      </c>
      <c r="O1037" s="30"/>
    </row>
    <row r="1038" spans="2:15" ht="22.5" customHeight="1" x14ac:dyDescent="0.55000000000000004">
      <c r="B1038" s="918">
        <f t="shared" si="160"/>
        <v>2151</v>
      </c>
      <c r="C1038" s="919"/>
      <c r="D1038" s="973" t="s">
        <v>700</v>
      </c>
      <c r="E1038" s="943"/>
      <c r="F1038" s="967" t="s">
        <v>701</v>
      </c>
      <c r="G1038" s="919"/>
      <c r="H1038" s="926">
        <v>43929</v>
      </c>
      <c r="I1038" s="927"/>
      <c r="J1038" s="31" t="s">
        <v>35</v>
      </c>
      <c r="K1038" s="31" t="s">
        <v>68</v>
      </c>
      <c r="L1038" s="174" t="s">
        <v>100</v>
      </c>
      <c r="M1038" s="175">
        <v>5.26</v>
      </c>
      <c r="N1038" s="176">
        <v>5.3</v>
      </c>
      <c r="O1038" s="30"/>
    </row>
    <row r="1039" spans="2:15" ht="22.5" customHeight="1" x14ac:dyDescent="0.55000000000000004">
      <c r="B1039" s="948">
        <f t="shared" si="160"/>
        <v>2150</v>
      </c>
      <c r="C1039" s="949"/>
      <c r="D1039" s="973"/>
      <c r="E1039" s="943"/>
      <c r="F1039" s="965" t="s">
        <v>113</v>
      </c>
      <c r="G1039" s="949"/>
      <c r="H1039" s="1007">
        <v>43929</v>
      </c>
      <c r="I1039" s="1008"/>
      <c r="J1039" s="76" t="s">
        <v>61</v>
      </c>
      <c r="K1039" s="76"/>
      <c r="L1039" s="177" t="s">
        <v>406</v>
      </c>
      <c r="M1039" s="65">
        <v>4.47</v>
      </c>
      <c r="N1039" s="66">
        <v>4.5</v>
      </c>
      <c r="O1039" s="30"/>
    </row>
    <row r="1040" spans="2:15" ht="22.5" customHeight="1" x14ac:dyDescent="0.55000000000000004">
      <c r="B1040" s="948">
        <f t="shared" si="160"/>
        <v>2149</v>
      </c>
      <c r="C1040" s="949"/>
      <c r="D1040" s="973"/>
      <c r="E1040" s="943"/>
      <c r="F1040" s="1031" t="s">
        <v>165</v>
      </c>
      <c r="G1040" s="1031"/>
      <c r="H1040" s="1007">
        <v>43929</v>
      </c>
      <c r="I1040" s="1008"/>
      <c r="J1040" s="76" t="s">
        <v>61</v>
      </c>
      <c r="K1040" s="76"/>
      <c r="L1040" s="177" t="s">
        <v>702</v>
      </c>
      <c r="M1040" s="269">
        <v>2.09</v>
      </c>
      <c r="N1040" s="178">
        <v>2.1</v>
      </c>
      <c r="O1040" s="30"/>
    </row>
    <row r="1041" spans="2:15" ht="22.5" customHeight="1" x14ac:dyDescent="0.55000000000000004">
      <c r="B1041" s="948">
        <f t="shared" si="160"/>
        <v>2148</v>
      </c>
      <c r="C1041" s="949"/>
      <c r="D1041" s="973"/>
      <c r="E1041" s="943"/>
      <c r="F1041" s="1031" t="s">
        <v>196</v>
      </c>
      <c r="G1041" s="1031"/>
      <c r="H1041" s="1007">
        <v>43929</v>
      </c>
      <c r="I1041" s="1008"/>
      <c r="J1041" s="76" t="s">
        <v>61</v>
      </c>
      <c r="K1041" s="76"/>
      <c r="L1041" s="177" t="s">
        <v>703</v>
      </c>
      <c r="M1041" s="179">
        <v>5.32</v>
      </c>
      <c r="N1041" s="178">
        <v>5.3</v>
      </c>
      <c r="O1041" s="30"/>
    </row>
    <row r="1042" spans="2:15" ht="22.5" customHeight="1" x14ac:dyDescent="0.55000000000000004">
      <c r="B1042" s="948">
        <f t="shared" si="160"/>
        <v>2147</v>
      </c>
      <c r="C1042" s="949"/>
      <c r="D1042" s="973"/>
      <c r="E1042" s="943"/>
      <c r="F1042" s="1137" t="s">
        <v>98</v>
      </c>
      <c r="G1042" s="1138"/>
      <c r="H1042" s="1007">
        <v>43929</v>
      </c>
      <c r="I1042" s="1008"/>
      <c r="J1042" s="76" t="s">
        <v>61</v>
      </c>
      <c r="K1042" s="76"/>
      <c r="L1042" s="177" t="s">
        <v>704</v>
      </c>
      <c r="M1042" s="151">
        <v>0.88900000000000001</v>
      </c>
      <c r="N1042" s="152">
        <v>0.89</v>
      </c>
      <c r="O1042" s="30"/>
    </row>
    <row r="1043" spans="2:15" ht="22.5" customHeight="1" x14ac:dyDescent="0.55000000000000004">
      <c r="B1043" s="928">
        <f t="shared" si="160"/>
        <v>2146</v>
      </c>
      <c r="C1043" s="929"/>
      <c r="D1043" s="1002"/>
      <c r="E1043" s="923"/>
      <c r="F1043" s="968" t="s">
        <v>628</v>
      </c>
      <c r="G1043" s="1126"/>
      <c r="H1043" s="1009">
        <v>43929</v>
      </c>
      <c r="I1043" s="1010"/>
      <c r="J1043" s="43" t="s">
        <v>61</v>
      </c>
      <c r="K1043" s="43"/>
      <c r="L1043" s="251" t="s">
        <v>89</v>
      </c>
      <c r="M1043" s="181" t="s">
        <v>375</v>
      </c>
      <c r="N1043" s="182" t="s">
        <v>421</v>
      </c>
      <c r="O1043" s="30"/>
    </row>
    <row r="1044" spans="2:15" ht="22.5" customHeight="1" x14ac:dyDescent="0.55000000000000004">
      <c r="B1044" s="994">
        <f>1+B1045</f>
        <v>2145</v>
      </c>
      <c r="C1044" s="937"/>
      <c r="D1044" s="936" t="s">
        <v>705</v>
      </c>
      <c r="E1044" s="937"/>
      <c r="F1044" s="936" t="s">
        <v>569</v>
      </c>
      <c r="G1044" s="937"/>
      <c r="H1044" s="940">
        <v>43928</v>
      </c>
      <c r="I1044" s="937"/>
      <c r="J1044" s="55" t="s">
        <v>35</v>
      </c>
      <c r="K1044" s="55" t="s">
        <v>68</v>
      </c>
      <c r="L1044" s="55" t="s">
        <v>395</v>
      </c>
      <c r="M1044" s="265">
        <v>3.99</v>
      </c>
      <c r="N1044" s="69">
        <v>4</v>
      </c>
      <c r="O1044" s="30"/>
    </row>
    <row r="1045" spans="2:15" ht="22.5" customHeight="1" x14ac:dyDescent="0.55000000000000004">
      <c r="B1045" s="918">
        <f t="shared" ref="B1045:B1060" si="161">1+B1046</f>
        <v>2144</v>
      </c>
      <c r="C1045" s="919"/>
      <c r="D1045" s="920" t="s">
        <v>706</v>
      </c>
      <c r="E1045" s="921"/>
      <c r="F1045" s="1033" t="s">
        <v>589</v>
      </c>
      <c r="G1045" s="1033"/>
      <c r="H1045" s="1036">
        <v>43927</v>
      </c>
      <c r="I1045" s="1033"/>
      <c r="J1045" s="31" t="s">
        <v>61</v>
      </c>
      <c r="K1045" s="31"/>
      <c r="L1045" s="31" t="s">
        <v>707</v>
      </c>
      <c r="M1045" s="238" t="s">
        <v>62</v>
      </c>
      <c r="N1045" s="60" t="s">
        <v>484</v>
      </c>
      <c r="O1045" s="30"/>
    </row>
    <row r="1046" spans="2:15" ht="22.5" customHeight="1" x14ac:dyDescent="0.55000000000000004">
      <c r="B1046" s="948">
        <f t="shared" si="161"/>
        <v>2143</v>
      </c>
      <c r="C1046" s="949"/>
      <c r="D1046" s="942"/>
      <c r="E1046" s="943"/>
      <c r="F1046" s="1031" t="s">
        <v>118</v>
      </c>
      <c r="G1046" s="1031"/>
      <c r="H1046" s="1153">
        <v>43927</v>
      </c>
      <c r="I1046" s="1153"/>
      <c r="J1046" s="76" t="s">
        <v>61</v>
      </c>
      <c r="K1046" s="76"/>
      <c r="L1046" s="177">
        <v>1.26</v>
      </c>
      <c r="M1046" s="71">
        <v>17.8</v>
      </c>
      <c r="N1046" s="72">
        <v>19</v>
      </c>
      <c r="O1046" s="30"/>
    </row>
    <row r="1047" spans="2:15" ht="22.5" customHeight="1" x14ac:dyDescent="0.55000000000000004">
      <c r="B1047" s="948">
        <f t="shared" si="161"/>
        <v>2142</v>
      </c>
      <c r="C1047" s="949"/>
      <c r="D1047" s="942"/>
      <c r="E1047" s="943"/>
      <c r="F1047" s="1031" t="s">
        <v>191</v>
      </c>
      <c r="G1047" s="1031" t="s">
        <v>211</v>
      </c>
      <c r="H1047" s="1032">
        <v>43927</v>
      </c>
      <c r="I1047" s="1032"/>
      <c r="J1047" s="76" t="s">
        <v>61</v>
      </c>
      <c r="K1047" s="76"/>
      <c r="L1047" s="239" t="s">
        <v>708</v>
      </c>
      <c r="M1047" s="65">
        <v>2.15</v>
      </c>
      <c r="N1047" s="252">
        <v>2.2000000000000002</v>
      </c>
      <c r="O1047" s="30"/>
    </row>
    <row r="1048" spans="2:15" ht="22.5" customHeight="1" x14ac:dyDescent="0.55000000000000004">
      <c r="B1048" s="948">
        <f t="shared" si="161"/>
        <v>2141</v>
      </c>
      <c r="C1048" s="949"/>
      <c r="D1048" s="942"/>
      <c r="E1048" s="943"/>
      <c r="F1048" s="1031" t="s">
        <v>189</v>
      </c>
      <c r="G1048" s="1031" t="s">
        <v>211</v>
      </c>
      <c r="H1048" s="1032">
        <v>43927</v>
      </c>
      <c r="I1048" s="1032"/>
      <c r="J1048" s="76" t="s">
        <v>61</v>
      </c>
      <c r="K1048" s="76"/>
      <c r="L1048" s="177" t="s">
        <v>534</v>
      </c>
      <c r="M1048" s="71">
        <v>10.1</v>
      </c>
      <c r="N1048" s="72">
        <v>10</v>
      </c>
      <c r="O1048" s="30"/>
    </row>
    <row r="1049" spans="2:15" ht="22.5" customHeight="1" x14ac:dyDescent="0.55000000000000004">
      <c r="B1049" s="948">
        <f t="shared" si="161"/>
        <v>2140</v>
      </c>
      <c r="C1049" s="949"/>
      <c r="D1049" s="942"/>
      <c r="E1049" s="943"/>
      <c r="F1049" s="1031" t="s">
        <v>210</v>
      </c>
      <c r="G1049" s="1152" t="s">
        <v>211</v>
      </c>
      <c r="H1049" s="1032">
        <v>43927</v>
      </c>
      <c r="I1049" s="1032"/>
      <c r="J1049" s="76" t="s">
        <v>61</v>
      </c>
      <c r="K1049" s="76"/>
      <c r="L1049" s="177" t="s">
        <v>483</v>
      </c>
      <c r="M1049" s="65">
        <v>8.0299999999999994</v>
      </c>
      <c r="N1049" s="66">
        <v>8</v>
      </c>
      <c r="O1049" s="30"/>
    </row>
    <row r="1050" spans="2:15" ht="22.5" customHeight="1" x14ac:dyDescent="0.55000000000000004">
      <c r="B1050" s="948">
        <f t="shared" si="161"/>
        <v>2139</v>
      </c>
      <c r="C1050" s="949"/>
      <c r="D1050" s="942"/>
      <c r="E1050" s="943"/>
      <c r="F1050" s="1031" t="s">
        <v>530</v>
      </c>
      <c r="G1050" s="1152" t="s">
        <v>211</v>
      </c>
      <c r="H1050" s="1032">
        <v>43927</v>
      </c>
      <c r="I1050" s="1032"/>
      <c r="J1050" s="76" t="s">
        <v>61</v>
      </c>
      <c r="K1050" s="76"/>
      <c r="L1050" s="177" t="s">
        <v>708</v>
      </c>
      <c r="M1050" s="177">
        <v>3.98</v>
      </c>
      <c r="N1050" s="66">
        <v>4</v>
      </c>
      <c r="O1050" s="30"/>
    </row>
    <row r="1051" spans="2:15" ht="22.5" customHeight="1" x14ac:dyDescent="0.55000000000000004">
      <c r="B1051" s="948">
        <f t="shared" si="161"/>
        <v>2138</v>
      </c>
      <c r="C1051" s="949"/>
      <c r="D1051" s="942"/>
      <c r="E1051" s="943"/>
      <c r="F1051" s="1031" t="s">
        <v>709</v>
      </c>
      <c r="G1051" s="1152" t="s">
        <v>211</v>
      </c>
      <c r="H1051" s="1032">
        <v>43927</v>
      </c>
      <c r="I1051" s="1032"/>
      <c r="J1051" s="76" t="s">
        <v>61</v>
      </c>
      <c r="K1051" s="76"/>
      <c r="L1051" s="177" t="s">
        <v>109</v>
      </c>
      <c r="M1051" s="65">
        <v>2.17</v>
      </c>
      <c r="N1051" s="66">
        <v>2.2000000000000002</v>
      </c>
      <c r="O1051" s="30"/>
    </row>
    <row r="1052" spans="2:15" ht="22.5" customHeight="1" x14ac:dyDescent="0.55000000000000004">
      <c r="B1052" s="928">
        <f t="shared" si="161"/>
        <v>2137</v>
      </c>
      <c r="C1052" s="929"/>
      <c r="D1052" s="922"/>
      <c r="E1052" s="923"/>
      <c r="F1052" s="1048" t="s">
        <v>186</v>
      </c>
      <c r="G1052" s="1154"/>
      <c r="H1052" s="1044">
        <v>43927</v>
      </c>
      <c r="I1052" s="1044"/>
      <c r="J1052" s="43" t="s">
        <v>61</v>
      </c>
      <c r="K1052" s="43"/>
      <c r="L1052" s="242" t="s">
        <v>710</v>
      </c>
      <c r="M1052" s="243" t="s">
        <v>561</v>
      </c>
      <c r="N1052" s="108" t="s">
        <v>125</v>
      </c>
      <c r="O1052" s="30"/>
    </row>
    <row r="1053" spans="2:15" ht="22.5" customHeight="1" x14ac:dyDescent="0.55000000000000004">
      <c r="B1053" s="918">
        <f t="shared" si="161"/>
        <v>2136</v>
      </c>
      <c r="C1053" s="919"/>
      <c r="D1053" s="920" t="s">
        <v>711</v>
      </c>
      <c r="E1053" s="921"/>
      <c r="F1053" s="1033" t="s">
        <v>481</v>
      </c>
      <c r="G1053" s="1033"/>
      <c r="H1053" s="1036">
        <v>43923</v>
      </c>
      <c r="I1053" s="1033"/>
      <c r="J1053" s="31" t="s">
        <v>35</v>
      </c>
      <c r="K1053" s="31" t="s">
        <v>68</v>
      </c>
      <c r="L1053" s="31" t="s">
        <v>477</v>
      </c>
      <c r="M1053" s="238">
        <v>6</v>
      </c>
      <c r="N1053" s="60">
        <v>6</v>
      </c>
      <c r="O1053" s="30"/>
    </row>
    <row r="1054" spans="2:15" ht="22.5" customHeight="1" x14ac:dyDescent="0.55000000000000004">
      <c r="B1054" s="948">
        <f t="shared" si="161"/>
        <v>2135</v>
      </c>
      <c r="C1054" s="949"/>
      <c r="D1054" s="942"/>
      <c r="E1054" s="943"/>
      <c r="F1054" s="1031" t="s">
        <v>481</v>
      </c>
      <c r="G1054" s="1031"/>
      <c r="H1054" s="1153">
        <v>43923</v>
      </c>
      <c r="I1054" s="1153"/>
      <c r="J1054" s="76" t="s">
        <v>35</v>
      </c>
      <c r="K1054" s="76" t="s">
        <v>130</v>
      </c>
      <c r="L1054" s="177" t="s">
        <v>712</v>
      </c>
      <c r="M1054" s="65">
        <v>4.16</v>
      </c>
      <c r="N1054" s="66">
        <v>4.2</v>
      </c>
      <c r="O1054" s="30"/>
    </row>
    <row r="1055" spans="2:15" ht="22.5" customHeight="1" x14ac:dyDescent="0.55000000000000004">
      <c r="B1055" s="948">
        <f t="shared" si="161"/>
        <v>2134</v>
      </c>
      <c r="C1055" s="949"/>
      <c r="D1055" s="942"/>
      <c r="E1055" s="943"/>
      <c r="F1055" s="1031" t="s">
        <v>54</v>
      </c>
      <c r="G1055" s="1031" t="s">
        <v>211</v>
      </c>
      <c r="H1055" s="1032">
        <v>43923</v>
      </c>
      <c r="I1055" s="1032"/>
      <c r="J1055" s="76" t="s">
        <v>61</v>
      </c>
      <c r="K1055" s="76"/>
      <c r="L1055" s="239" t="s">
        <v>516</v>
      </c>
      <c r="M1055" s="65">
        <v>2.4700000000000002</v>
      </c>
      <c r="N1055" s="252">
        <v>2.5</v>
      </c>
      <c r="O1055" s="30"/>
    </row>
    <row r="1056" spans="2:15" ht="22.5" customHeight="1" x14ac:dyDescent="0.55000000000000004">
      <c r="B1056" s="948">
        <f t="shared" si="161"/>
        <v>2133</v>
      </c>
      <c r="C1056" s="949"/>
      <c r="D1056" s="942"/>
      <c r="E1056" s="943"/>
      <c r="F1056" s="1031" t="s">
        <v>189</v>
      </c>
      <c r="G1056" s="1031" t="s">
        <v>211</v>
      </c>
      <c r="H1056" s="1032">
        <v>43923</v>
      </c>
      <c r="I1056" s="1032"/>
      <c r="J1056" s="76" t="s">
        <v>61</v>
      </c>
      <c r="K1056" s="76"/>
      <c r="L1056" s="177">
        <v>1.79</v>
      </c>
      <c r="M1056" s="71">
        <v>23.5</v>
      </c>
      <c r="N1056" s="72">
        <v>25</v>
      </c>
      <c r="O1056" s="30"/>
    </row>
    <row r="1057" spans="2:15" ht="22.5" customHeight="1" x14ac:dyDescent="0.55000000000000004">
      <c r="B1057" s="948">
        <f t="shared" si="161"/>
        <v>2132</v>
      </c>
      <c r="C1057" s="949"/>
      <c r="D1057" s="942"/>
      <c r="E1057" s="943"/>
      <c r="F1057" s="1031" t="s">
        <v>210</v>
      </c>
      <c r="G1057" s="1152" t="s">
        <v>211</v>
      </c>
      <c r="H1057" s="1032">
        <v>43923</v>
      </c>
      <c r="I1057" s="1032"/>
      <c r="J1057" s="76" t="s">
        <v>61</v>
      </c>
      <c r="K1057" s="76"/>
      <c r="L1057" s="177" t="s">
        <v>713</v>
      </c>
      <c r="M1057" s="65">
        <v>7.92</v>
      </c>
      <c r="N1057" s="66">
        <v>7.9</v>
      </c>
      <c r="O1057" s="30"/>
    </row>
    <row r="1058" spans="2:15" ht="22.5" customHeight="1" x14ac:dyDescent="0.55000000000000004">
      <c r="B1058" s="948">
        <f t="shared" si="161"/>
        <v>2131</v>
      </c>
      <c r="C1058" s="949"/>
      <c r="D1058" s="942"/>
      <c r="E1058" s="943"/>
      <c r="F1058" s="1031" t="s">
        <v>63</v>
      </c>
      <c r="G1058" s="1152" t="s">
        <v>211</v>
      </c>
      <c r="H1058" s="1032">
        <v>43923</v>
      </c>
      <c r="I1058" s="1032"/>
      <c r="J1058" s="76" t="s">
        <v>61</v>
      </c>
      <c r="K1058" s="76"/>
      <c r="L1058" s="177" t="s">
        <v>155</v>
      </c>
      <c r="M1058" s="177">
        <v>3.89</v>
      </c>
      <c r="N1058" s="66">
        <v>3.9</v>
      </c>
      <c r="O1058" s="30"/>
    </row>
    <row r="1059" spans="2:15" ht="22.5" customHeight="1" x14ac:dyDescent="0.55000000000000004">
      <c r="B1059" s="948">
        <f t="shared" si="161"/>
        <v>2130</v>
      </c>
      <c r="C1059" s="949"/>
      <c r="D1059" s="942"/>
      <c r="E1059" s="943"/>
      <c r="F1059" s="1031" t="s">
        <v>98</v>
      </c>
      <c r="G1059" s="1152" t="s">
        <v>211</v>
      </c>
      <c r="H1059" s="1032">
        <v>43923</v>
      </c>
      <c r="I1059" s="1032"/>
      <c r="J1059" s="76" t="s">
        <v>61</v>
      </c>
      <c r="K1059" s="76"/>
      <c r="L1059" s="177" t="s">
        <v>456</v>
      </c>
      <c r="M1059" s="71" t="s">
        <v>161</v>
      </c>
      <c r="N1059" s="72" t="s">
        <v>484</v>
      </c>
      <c r="O1059" s="30"/>
    </row>
    <row r="1060" spans="2:15" ht="22.5" customHeight="1" x14ac:dyDescent="0.55000000000000004">
      <c r="B1060" s="928">
        <f t="shared" si="161"/>
        <v>2129</v>
      </c>
      <c r="C1060" s="929"/>
      <c r="D1060" s="922"/>
      <c r="E1060" s="923"/>
      <c r="F1060" s="1048" t="s">
        <v>714</v>
      </c>
      <c r="G1060" s="1154"/>
      <c r="H1060" s="1044">
        <v>43923</v>
      </c>
      <c r="I1060" s="1044"/>
      <c r="J1060" s="43" t="s">
        <v>61</v>
      </c>
      <c r="K1060" s="43"/>
      <c r="L1060" s="242" t="s">
        <v>56</v>
      </c>
      <c r="M1060" s="243">
        <v>1.77</v>
      </c>
      <c r="N1060" s="108">
        <v>1.8</v>
      </c>
      <c r="O1060" s="30"/>
    </row>
    <row r="1061" spans="2:15" ht="22.5" customHeight="1" x14ac:dyDescent="0.55000000000000004">
      <c r="B1061" s="994">
        <f>1+B1062</f>
        <v>2128</v>
      </c>
      <c r="C1061" s="937"/>
      <c r="D1061" s="936" t="s">
        <v>715</v>
      </c>
      <c r="E1061" s="937"/>
      <c r="F1061" s="936" t="s">
        <v>200</v>
      </c>
      <c r="G1061" s="937"/>
      <c r="H1061" s="940">
        <v>43921</v>
      </c>
      <c r="I1061" s="937"/>
      <c r="J1061" s="55" t="s">
        <v>31</v>
      </c>
      <c r="K1061" s="55"/>
      <c r="L1061" s="55">
        <v>1.56</v>
      </c>
      <c r="M1061" s="270">
        <v>22.5</v>
      </c>
      <c r="N1061" s="271">
        <v>24</v>
      </c>
      <c r="O1061" s="30"/>
    </row>
    <row r="1062" spans="2:15" ht="22.5" customHeight="1" x14ac:dyDescent="0.55000000000000004">
      <c r="B1062" s="918">
        <f t="shared" ref="B1062:B1073" si="162">1+B1063</f>
        <v>2127</v>
      </c>
      <c r="C1062" s="919"/>
      <c r="D1062" s="973" t="s">
        <v>716</v>
      </c>
      <c r="E1062" s="943"/>
      <c r="F1062" s="967" t="s">
        <v>530</v>
      </c>
      <c r="G1062" s="919"/>
      <c r="H1062" s="926">
        <v>43920</v>
      </c>
      <c r="I1062" s="927"/>
      <c r="J1062" s="31" t="s">
        <v>61</v>
      </c>
      <c r="K1062" s="31"/>
      <c r="L1062" s="174" t="s">
        <v>717</v>
      </c>
      <c r="M1062" s="175" t="s">
        <v>718</v>
      </c>
      <c r="N1062" s="176" t="s">
        <v>719</v>
      </c>
      <c r="O1062" s="30"/>
    </row>
    <row r="1063" spans="2:15" ht="22.5" customHeight="1" x14ac:dyDescent="0.55000000000000004">
      <c r="B1063" s="948">
        <f t="shared" si="162"/>
        <v>2126</v>
      </c>
      <c r="C1063" s="949"/>
      <c r="D1063" s="973"/>
      <c r="E1063" s="943"/>
      <c r="F1063" s="965" t="s">
        <v>127</v>
      </c>
      <c r="G1063" s="949"/>
      <c r="H1063" s="1007">
        <v>43920</v>
      </c>
      <c r="I1063" s="1008"/>
      <c r="J1063" s="76" t="s">
        <v>61</v>
      </c>
      <c r="K1063" s="76"/>
      <c r="L1063" s="177" t="s">
        <v>720</v>
      </c>
      <c r="M1063" s="71">
        <v>17.8</v>
      </c>
      <c r="N1063" s="72">
        <v>18</v>
      </c>
      <c r="O1063" s="30"/>
    </row>
    <row r="1064" spans="2:15" ht="22.5" customHeight="1" x14ac:dyDescent="0.55000000000000004">
      <c r="B1064" s="948">
        <f t="shared" si="162"/>
        <v>2125</v>
      </c>
      <c r="C1064" s="949"/>
      <c r="D1064" s="973"/>
      <c r="E1064" s="943"/>
      <c r="F1064" s="1031" t="s">
        <v>191</v>
      </c>
      <c r="G1064" s="1031"/>
      <c r="H1064" s="1007">
        <v>43920</v>
      </c>
      <c r="I1064" s="1008"/>
      <c r="J1064" s="76" t="s">
        <v>61</v>
      </c>
      <c r="K1064" s="76"/>
      <c r="L1064" s="177" t="s">
        <v>721</v>
      </c>
      <c r="M1064" s="269">
        <v>4.38</v>
      </c>
      <c r="N1064" s="178">
        <v>4.4000000000000004</v>
      </c>
      <c r="O1064" s="30"/>
    </row>
    <row r="1065" spans="2:15" ht="22.5" customHeight="1" x14ac:dyDescent="0.55000000000000004">
      <c r="B1065" s="948">
        <f t="shared" si="162"/>
        <v>2124</v>
      </c>
      <c r="C1065" s="949"/>
      <c r="D1065" s="973"/>
      <c r="E1065" s="943"/>
      <c r="F1065" s="1031" t="s">
        <v>191</v>
      </c>
      <c r="G1065" s="1031"/>
      <c r="H1065" s="1007">
        <v>43920</v>
      </c>
      <c r="I1065" s="1008"/>
      <c r="J1065" s="76" t="s">
        <v>61</v>
      </c>
      <c r="K1065" s="76"/>
      <c r="L1065" s="177" t="s">
        <v>722</v>
      </c>
      <c r="M1065" s="179">
        <v>5.58</v>
      </c>
      <c r="N1065" s="178">
        <v>5.6</v>
      </c>
      <c r="O1065" s="30"/>
    </row>
    <row r="1066" spans="2:15" ht="22.5" customHeight="1" x14ac:dyDescent="0.55000000000000004">
      <c r="B1066" s="948">
        <f t="shared" si="162"/>
        <v>2123</v>
      </c>
      <c r="C1066" s="949"/>
      <c r="D1066" s="973"/>
      <c r="E1066" s="943"/>
      <c r="F1066" s="1137" t="s">
        <v>191</v>
      </c>
      <c r="G1066" s="1138"/>
      <c r="H1066" s="1007">
        <v>43920</v>
      </c>
      <c r="I1066" s="1008"/>
      <c r="J1066" s="76" t="s">
        <v>61</v>
      </c>
      <c r="K1066" s="76"/>
      <c r="L1066" s="177" t="s">
        <v>723</v>
      </c>
      <c r="M1066" s="65">
        <v>5.22</v>
      </c>
      <c r="N1066" s="66">
        <v>5.2</v>
      </c>
      <c r="O1066" s="30"/>
    </row>
    <row r="1067" spans="2:15" ht="22.5" customHeight="1" x14ac:dyDescent="0.55000000000000004">
      <c r="B1067" s="928">
        <f t="shared" si="162"/>
        <v>2122</v>
      </c>
      <c r="C1067" s="929"/>
      <c r="D1067" s="1002"/>
      <c r="E1067" s="923"/>
      <c r="F1067" s="968" t="s">
        <v>724</v>
      </c>
      <c r="G1067" s="1126"/>
      <c r="H1067" s="1009">
        <v>43920</v>
      </c>
      <c r="I1067" s="1010"/>
      <c r="J1067" s="43" t="s">
        <v>61</v>
      </c>
      <c r="K1067" s="43"/>
      <c r="L1067" s="251" t="s">
        <v>725</v>
      </c>
      <c r="M1067" s="181">
        <v>4.3600000000000003</v>
      </c>
      <c r="N1067" s="182">
        <v>4.4000000000000004</v>
      </c>
      <c r="O1067" s="30"/>
    </row>
    <row r="1068" spans="2:15" ht="22.5" customHeight="1" x14ac:dyDescent="0.55000000000000004">
      <c r="B1068" s="918">
        <f t="shared" si="162"/>
        <v>2121</v>
      </c>
      <c r="C1068" s="919"/>
      <c r="D1068" s="973" t="s">
        <v>726</v>
      </c>
      <c r="E1068" s="943"/>
      <c r="F1068" s="967" t="s">
        <v>727</v>
      </c>
      <c r="G1068" s="919"/>
      <c r="H1068" s="926">
        <v>43915</v>
      </c>
      <c r="I1068" s="927"/>
      <c r="J1068" s="31" t="s">
        <v>61</v>
      </c>
      <c r="K1068" s="31"/>
      <c r="L1068" s="174" t="s">
        <v>532</v>
      </c>
      <c r="M1068" s="175">
        <v>3.08</v>
      </c>
      <c r="N1068" s="176">
        <v>3.1</v>
      </c>
      <c r="O1068" s="30"/>
    </row>
    <row r="1069" spans="2:15" ht="22.5" customHeight="1" x14ac:dyDescent="0.55000000000000004">
      <c r="B1069" s="948">
        <f t="shared" si="162"/>
        <v>2120</v>
      </c>
      <c r="C1069" s="949"/>
      <c r="D1069" s="973"/>
      <c r="E1069" s="943"/>
      <c r="F1069" s="965" t="s">
        <v>94</v>
      </c>
      <c r="G1069" s="949"/>
      <c r="H1069" s="1007">
        <v>43916</v>
      </c>
      <c r="I1069" s="1008"/>
      <c r="J1069" s="76" t="s">
        <v>61</v>
      </c>
      <c r="K1069" s="76"/>
      <c r="L1069" s="177" t="s">
        <v>105</v>
      </c>
      <c r="M1069" s="65">
        <v>1.39</v>
      </c>
      <c r="N1069" s="66">
        <v>1.4</v>
      </c>
      <c r="O1069" s="30"/>
    </row>
    <row r="1070" spans="2:15" ht="22.5" customHeight="1" x14ac:dyDescent="0.55000000000000004">
      <c r="B1070" s="948">
        <f t="shared" si="162"/>
        <v>2119</v>
      </c>
      <c r="C1070" s="949"/>
      <c r="D1070" s="973"/>
      <c r="E1070" s="943"/>
      <c r="F1070" s="1031" t="s">
        <v>210</v>
      </c>
      <c r="G1070" s="1031"/>
      <c r="H1070" s="1007">
        <v>43916</v>
      </c>
      <c r="I1070" s="1008"/>
      <c r="J1070" s="76" t="s">
        <v>61</v>
      </c>
      <c r="K1070" s="76"/>
      <c r="L1070" s="177" t="s">
        <v>161</v>
      </c>
      <c r="M1070" s="272">
        <v>12.2</v>
      </c>
      <c r="N1070" s="178">
        <v>12</v>
      </c>
      <c r="O1070" s="30"/>
    </row>
    <row r="1071" spans="2:15" ht="22.5" customHeight="1" x14ac:dyDescent="0.55000000000000004">
      <c r="B1071" s="948">
        <f t="shared" si="162"/>
        <v>2118</v>
      </c>
      <c r="C1071" s="949"/>
      <c r="D1071" s="973"/>
      <c r="E1071" s="943"/>
      <c r="F1071" s="1031" t="s">
        <v>728</v>
      </c>
      <c r="G1071" s="1031"/>
      <c r="H1071" s="1007">
        <v>43917</v>
      </c>
      <c r="I1071" s="1008"/>
      <c r="J1071" s="76" t="s">
        <v>61</v>
      </c>
      <c r="K1071" s="76"/>
      <c r="L1071" s="177" t="s">
        <v>161</v>
      </c>
      <c r="M1071" s="179">
        <v>8.4499999999999993</v>
      </c>
      <c r="N1071" s="178">
        <v>8.5</v>
      </c>
      <c r="O1071" s="30"/>
    </row>
    <row r="1072" spans="2:15" ht="22.5" customHeight="1" x14ac:dyDescent="0.55000000000000004">
      <c r="B1072" s="948">
        <f t="shared" si="162"/>
        <v>2117</v>
      </c>
      <c r="C1072" s="949"/>
      <c r="D1072" s="973"/>
      <c r="E1072" s="943"/>
      <c r="F1072" s="1137" t="s">
        <v>729</v>
      </c>
      <c r="G1072" s="1138"/>
      <c r="H1072" s="1007">
        <v>43916</v>
      </c>
      <c r="I1072" s="1008"/>
      <c r="J1072" s="76" t="s">
        <v>61</v>
      </c>
      <c r="K1072" s="76"/>
      <c r="L1072" s="177" t="s">
        <v>109</v>
      </c>
      <c r="M1072" s="65">
        <v>3.36</v>
      </c>
      <c r="N1072" s="66">
        <v>3.4</v>
      </c>
      <c r="O1072" s="30"/>
    </row>
    <row r="1073" spans="2:15" ht="22.5" customHeight="1" x14ac:dyDescent="0.55000000000000004">
      <c r="B1073" s="928">
        <f t="shared" si="162"/>
        <v>2116</v>
      </c>
      <c r="C1073" s="929"/>
      <c r="D1073" s="1002"/>
      <c r="E1073" s="923"/>
      <c r="F1073" s="968" t="s">
        <v>730</v>
      </c>
      <c r="G1073" s="1126"/>
      <c r="H1073" s="1009">
        <v>43916</v>
      </c>
      <c r="I1073" s="1010"/>
      <c r="J1073" s="43" t="s">
        <v>61</v>
      </c>
      <c r="K1073" s="43"/>
      <c r="L1073" s="251" t="s">
        <v>532</v>
      </c>
      <c r="M1073" s="181">
        <v>3.9</v>
      </c>
      <c r="N1073" s="182">
        <v>3.9</v>
      </c>
      <c r="O1073" s="30"/>
    </row>
    <row r="1074" spans="2:15" ht="22.5" customHeight="1" x14ac:dyDescent="0.55000000000000004">
      <c r="B1074" s="994">
        <f>1+B1075</f>
        <v>2115</v>
      </c>
      <c r="C1074" s="937"/>
      <c r="D1074" s="936" t="s">
        <v>731</v>
      </c>
      <c r="E1074" s="937"/>
      <c r="F1074" s="936" t="s">
        <v>63</v>
      </c>
      <c r="G1074" s="937"/>
      <c r="H1074" s="940">
        <v>43915</v>
      </c>
      <c r="I1074" s="937"/>
      <c r="J1074" s="55" t="s">
        <v>31</v>
      </c>
      <c r="K1074" s="55"/>
      <c r="L1074" s="55" t="s">
        <v>383</v>
      </c>
      <c r="M1074" s="270">
        <v>10.7</v>
      </c>
      <c r="N1074" s="271">
        <v>11</v>
      </c>
      <c r="O1074" s="30"/>
    </row>
    <row r="1075" spans="2:15" ht="22.5" customHeight="1" x14ac:dyDescent="0.55000000000000004">
      <c r="B1075" s="918">
        <f t="shared" ref="B1075:B1081" si="163">1+B1076</f>
        <v>2114</v>
      </c>
      <c r="C1075" s="919"/>
      <c r="D1075" s="920" t="s">
        <v>732</v>
      </c>
      <c r="E1075" s="921"/>
      <c r="F1075" s="967" t="s">
        <v>487</v>
      </c>
      <c r="G1075" s="919"/>
      <c r="H1075" s="946">
        <v>43913</v>
      </c>
      <c r="I1075" s="947"/>
      <c r="J1075" s="31" t="s">
        <v>35</v>
      </c>
      <c r="K1075" s="31" t="s">
        <v>130</v>
      </c>
      <c r="L1075" s="122" t="s">
        <v>108</v>
      </c>
      <c r="M1075" s="257">
        <v>2.99</v>
      </c>
      <c r="N1075" s="176">
        <v>3</v>
      </c>
      <c r="O1075" s="30"/>
    </row>
    <row r="1076" spans="2:15" ht="22.5" customHeight="1" x14ac:dyDescent="0.55000000000000004">
      <c r="B1076" s="948">
        <f t="shared" si="163"/>
        <v>2113</v>
      </c>
      <c r="C1076" s="949"/>
      <c r="D1076" s="942"/>
      <c r="E1076" s="943"/>
      <c r="F1076" s="965" t="s">
        <v>733</v>
      </c>
      <c r="G1076" s="949" t="s">
        <v>211</v>
      </c>
      <c r="H1076" s="1007">
        <v>43913</v>
      </c>
      <c r="I1076" s="1008"/>
      <c r="J1076" s="102" t="s">
        <v>35</v>
      </c>
      <c r="K1076" s="76" t="s">
        <v>130</v>
      </c>
      <c r="L1076" s="251" t="s">
        <v>734</v>
      </c>
      <c r="M1076" s="91">
        <v>8.83</v>
      </c>
      <c r="N1076" s="255">
        <v>8.8000000000000007</v>
      </c>
      <c r="O1076" s="30"/>
    </row>
    <row r="1077" spans="2:15" ht="22.5" customHeight="1" x14ac:dyDescent="0.55000000000000004">
      <c r="B1077" s="948">
        <f t="shared" si="163"/>
        <v>2112</v>
      </c>
      <c r="C1077" s="949"/>
      <c r="D1077" s="942"/>
      <c r="E1077" s="943"/>
      <c r="F1077" s="965" t="s">
        <v>160</v>
      </c>
      <c r="G1077" s="949"/>
      <c r="H1077" s="1089">
        <v>43913</v>
      </c>
      <c r="I1077" s="1090"/>
      <c r="J1077" s="76" t="s">
        <v>35</v>
      </c>
      <c r="K1077" s="76" t="s">
        <v>130</v>
      </c>
      <c r="L1077" s="241" t="s">
        <v>477</v>
      </c>
      <c r="M1077" s="65">
        <v>2.57</v>
      </c>
      <c r="N1077" s="66">
        <v>2.6</v>
      </c>
      <c r="O1077" s="30"/>
    </row>
    <row r="1078" spans="2:15" ht="22.5" customHeight="1" x14ac:dyDescent="0.55000000000000004">
      <c r="B1078" s="948">
        <f t="shared" si="163"/>
        <v>2111</v>
      </c>
      <c r="C1078" s="949"/>
      <c r="D1078" s="942"/>
      <c r="E1078" s="943"/>
      <c r="F1078" s="965" t="s">
        <v>196</v>
      </c>
      <c r="G1078" s="949"/>
      <c r="H1078" s="1089">
        <v>43913</v>
      </c>
      <c r="I1078" s="1090"/>
      <c r="J1078" s="76" t="s">
        <v>61</v>
      </c>
      <c r="K1078" s="76"/>
      <c r="L1078" s="177" t="s">
        <v>131</v>
      </c>
      <c r="M1078" s="65">
        <v>4.87</v>
      </c>
      <c r="N1078" s="66">
        <v>4.9000000000000004</v>
      </c>
      <c r="O1078" s="30"/>
    </row>
    <row r="1079" spans="2:15" ht="22.5" customHeight="1" x14ac:dyDescent="0.55000000000000004">
      <c r="B1079" s="948">
        <f t="shared" si="163"/>
        <v>2110</v>
      </c>
      <c r="C1079" s="949"/>
      <c r="D1079" s="942"/>
      <c r="E1079" s="943"/>
      <c r="F1079" s="1031" t="s">
        <v>493</v>
      </c>
      <c r="G1079" s="1031"/>
      <c r="H1079" s="1007">
        <v>43913</v>
      </c>
      <c r="I1079" s="1008"/>
      <c r="J1079" s="76" t="s">
        <v>61</v>
      </c>
      <c r="K1079" s="76"/>
      <c r="L1079" s="177" t="s">
        <v>406</v>
      </c>
      <c r="M1079" s="177">
        <v>4.04</v>
      </c>
      <c r="N1079" s="66">
        <v>4</v>
      </c>
      <c r="O1079" s="30"/>
    </row>
    <row r="1080" spans="2:15" ht="22.5" customHeight="1" x14ac:dyDescent="0.55000000000000004">
      <c r="B1080" s="948">
        <f t="shared" si="163"/>
        <v>2109</v>
      </c>
      <c r="C1080" s="949"/>
      <c r="D1080" s="942"/>
      <c r="E1080" s="943"/>
      <c r="F1080" s="1091" t="s">
        <v>493</v>
      </c>
      <c r="G1080" s="1144" t="s">
        <v>450</v>
      </c>
      <c r="H1080" s="1089">
        <v>43913</v>
      </c>
      <c r="I1080" s="1090"/>
      <c r="J1080" s="76" t="s">
        <v>61</v>
      </c>
      <c r="K1080" s="76"/>
      <c r="L1080" s="177" t="s">
        <v>735</v>
      </c>
      <c r="M1080" s="65">
        <v>3.73</v>
      </c>
      <c r="N1080" s="66">
        <v>3.7</v>
      </c>
      <c r="O1080" s="30"/>
    </row>
    <row r="1081" spans="2:15" ht="22.5" customHeight="1" x14ac:dyDescent="0.55000000000000004">
      <c r="B1081" s="928">
        <f t="shared" si="163"/>
        <v>2108</v>
      </c>
      <c r="C1081" s="929"/>
      <c r="D1081" s="922"/>
      <c r="E1081" s="923"/>
      <c r="F1081" s="968" t="s">
        <v>493</v>
      </c>
      <c r="G1081" s="1126"/>
      <c r="H1081" s="1089">
        <v>43913</v>
      </c>
      <c r="I1081" s="1090"/>
      <c r="J1081" s="43" t="s">
        <v>61</v>
      </c>
      <c r="K1081" s="43"/>
      <c r="L1081" s="251" t="s">
        <v>736</v>
      </c>
      <c r="M1081" s="181">
        <v>4.66</v>
      </c>
      <c r="N1081" s="182">
        <v>4.7</v>
      </c>
      <c r="O1081" s="30"/>
    </row>
    <row r="1082" spans="2:15" ht="22.5" customHeight="1" x14ac:dyDescent="0.55000000000000004">
      <c r="B1082" s="994">
        <f>1+B1083</f>
        <v>2107</v>
      </c>
      <c r="C1082" s="937"/>
      <c r="D1082" s="936" t="s">
        <v>737</v>
      </c>
      <c r="E1082" s="937"/>
      <c r="F1082" s="936" t="s">
        <v>369</v>
      </c>
      <c r="G1082" s="937"/>
      <c r="H1082" s="940">
        <v>43913</v>
      </c>
      <c r="I1082" s="937"/>
      <c r="J1082" s="55" t="s">
        <v>31</v>
      </c>
      <c r="K1082" s="55"/>
      <c r="L1082" s="55" t="s">
        <v>212</v>
      </c>
      <c r="M1082" s="265">
        <v>4.01</v>
      </c>
      <c r="N1082" s="69">
        <v>4</v>
      </c>
      <c r="O1082" s="30"/>
    </row>
    <row r="1083" spans="2:15" ht="22.5" customHeight="1" x14ac:dyDescent="0.55000000000000004">
      <c r="B1083" s="918">
        <f t="shared" ref="B1083:B1099" si="164">1+B1084</f>
        <v>2106</v>
      </c>
      <c r="C1083" s="919"/>
      <c r="D1083" s="920" t="s">
        <v>738</v>
      </c>
      <c r="E1083" s="921"/>
      <c r="F1083" s="967" t="s">
        <v>739</v>
      </c>
      <c r="G1083" s="919" t="s">
        <v>531</v>
      </c>
      <c r="H1083" s="926">
        <v>43909</v>
      </c>
      <c r="I1083" s="927"/>
      <c r="J1083" s="31" t="s">
        <v>61</v>
      </c>
      <c r="K1083" s="31"/>
      <c r="L1083" s="61" t="s">
        <v>107</v>
      </c>
      <c r="M1083" s="61">
        <v>4.3600000000000003</v>
      </c>
      <c r="N1083" s="63">
        <v>4.4000000000000004</v>
      </c>
      <c r="O1083" s="30"/>
    </row>
    <row r="1084" spans="2:15" ht="22.5" customHeight="1" x14ac:dyDescent="0.55000000000000004">
      <c r="B1084" s="948">
        <f t="shared" si="164"/>
        <v>2105</v>
      </c>
      <c r="C1084" s="949"/>
      <c r="D1084" s="942"/>
      <c r="E1084" s="943"/>
      <c r="F1084" s="965" t="s">
        <v>739</v>
      </c>
      <c r="G1084" s="949" t="s">
        <v>531</v>
      </c>
      <c r="H1084" s="1007">
        <v>43909</v>
      </c>
      <c r="I1084" s="1008"/>
      <c r="J1084" s="76" t="s">
        <v>61</v>
      </c>
      <c r="K1084" s="76"/>
      <c r="L1084" s="64" t="s">
        <v>542</v>
      </c>
      <c r="M1084" s="64">
        <v>4.3499999999999996</v>
      </c>
      <c r="N1084" s="246">
        <v>4.4000000000000004</v>
      </c>
      <c r="O1084" s="30"/>
    </row>
    <row r="1085" spans="2:15" ht="22.5" customHeight="1" x14ac:dyDescent="0.55000000000000004">
      <c r="B1085" s="948">
        <f t="shared" si="164"/>
        <v>2104</v>
      </c>
      <c r="C1085" s="949"/>
      <c r="D1085" s="942"/>
      <c r="E1085" s="943"/>
      <c r="F1085" s="965" t="s">
        <v>739</v>
      </c>
      <c r="G1085" s="949" t="s">
        <v>531</v>
      </c>
      <c r="H1085" s="1007">
        <v>43909</v>
      </c>
      <c r="I1085" s="1008"/>
      <c r="J1085" s="76" t="s">
        <v>61</v>
      </c>
      <c r="K1085" s="76"/>
      <c r="L1085" s="64" t="s">
        <v>155</v>
      </c>
      <c r="M1085" s="64">
        <v>1.81</v>
      </c>
      <c r="N1085" s="246">
        <v>1.8</v>
      </c>
      <c r="O1085" s="30"/>
    </row>
    <row r="1086" spans="2:15" ht="22.5" customHeight="1" x14ac:dyDescent="0.55000000000000004">
      <c r="B1086" s="928">
        <f t="shared" si="164"/>
        <v>2103</v>
      </c>
      <c r="C1086" s="929"/>
      <c r="D1086" s="922"/>
      <c r="E1086" s="923"/>
      <c r="F1086" s="922" t="s">
        <v>627</v>
      </c>
      <c r="G1086" s="923" t="s">
        <v>531</v>
      </c>
      <c r="H1086" s="932">
        <v>43913</v>
      </c>
      <c r="I1086" s="933"/>
      <c r="J1086" s="51" t="s">
        <v>31</v>
      </c>
      <c r="K1086" s="51"/>
      <c r="L1086" s="153" t="s">
        <v>380</v>
      </c>
      <c r="M1086" s="153">
        <v>5.01</v>
      </c>
      <c r="N1086" s="209">
        <v>5</v>
      </c>
      <c r="O1086" s="30"/>
    </row>
    <row r="1087" spans="2:15" ht="22.5" customHeight="1" x14ac:dyDescent="0.55000000000000004">
      <c r="B1087" s="918">
        <f t="shared" si="164"/>
        <v>2102</v>
      </c>
      <c r="C1087" s="919"/>
      <c r="D1087" s="920" t="s">
        <v>740</v>
      </c>
      <c r="E1087" s="921"/>
      <c r="F1087" s="944" t="s">
        <v>189</v>
      </c>
      <c r="G1087" s="945" t="s">
        <v>531</v>
      </c>
      <c r="H1087" s="946">
        <v>43908</v>
      </c>
      <c r="I1087" s="947"/>
      <c r="J1087" s="31" t="s">
        <v>61</v>
      </c>
      <c r="K1087" s="31"/>
      <c r="L1087" s="61">
        <v>2.34</v>
      </c>
      <c r="M1087" s="259">
        <v>31.4</v>
      </c>
      <c r="N1087" s="260">
        <v>34</v>
      </c>
      <c r="O1087" s="30"/>
    </row>
    <row r="1088" spans="2:15" ht="22.5" customHeight="1" x14ac:dyDescent="0.55000000000000004">
      <c r="B1088" s="948">
        <f t="shared" si="164"/>
        <v>2101</v>
      </c>
      <c r="C1088" s="949"/>
      <c r="D1088" s="942"/>
      <c r="E1088" s="943"/>
      <c r="F1088" s="950" t="s">
        <v>63</v>
      </c>
      <c r="G1088" s="951"/>
      <c r="H1088" s="952">
        <v>43909</v>
      </c>
      <c r="I1088" s="953"/>
      <c r="J1088" s="76" t="s">
        <v>61</v>
      </c>
      <c r="K1088" s="76"/>
      <c r="L1088" s="64" t="s">
        <v>375</v>
      </c>
      <c r="M1088" s="64">
        <v>6.92</v>
      </c>
      <c r="N1088" s="245">
        <v>6.9</v>
      </c>
      <c r="O1088" s="30"/>
    </row>
    <row r="1089" spans="2:15" ht="22.5" customHeight="1" x14ac:dyDescent="0.55000000000000004">
      <c r="B1089" s="948">
        <f t="shared" si="164"/>
        <v>2100</v>
      </c>
      <c r="C1089" s="949"/>
      <c r="D1089" s="942"/>
      <c r="E1089" s="943"/>
      <c r="F1089" s="950" t="s">
        <v>741</v>
      </c>
      <c r="G1089" s="951" t="s">
        <v>531</v>
      </c>
      <c r="H1089" s="952">
        <v>43908</v>
      </c>
      <c r="I1089" s="953"/>
      <c r="J1089" s="76" t="s">
        <v>61</v>
      </c>
      <c r="K1089" s="76"/>
      <c r="L1089" s="64" t="s">
        <v>159</v>
      </c>
      <c r="M1089" s="249" t="s">
        <v>107</v>
      </c>
      <c r="N1089" s="250" t="s">
        <v>58</v>
      </c>
      <c r="O1089" s="30"/>
    </row>
    <row r="1090" spans="2:15" ht="22.5" customHeight="1" x14ac:dyDescent="0.55000000000000004">
      <c r="B1090" s="948">
        <f t="shared" si="164"/>
        <v>2099</v>
      </c>
      <c r="C1090" s="949"/>
      <c r="D1090" s="942"/>
      <c r="E1090" s="943"/>
      <c r="F1090" s="950" t="s">
        <v>602</v>
      </c>
      <c r="G1090" s="951" t="s">
        <v>531</v>
      </c>
      <c r="H1090" s="952">
        <v>43908</v>
      </c>
      <c r="I1090" s="953"/>
      <c r="J1090" s="76" t="s">
        <v>61</v>
      </c>
      <c r="K1090" s="76"/>
      <c r="L1090" s="64" t="s">
        <v>742</v>
      </c>
      <c r="M1090" s="64">
        <v>7.78</v>
      </c>
      <c r="N1090" s="246">
        <v>7.8</v>
      </c>
      <c r="O1090" s="30"/>
    </row>
    <row r="1091" spans="2:15" ht="22.5" customHeight="1" x14ac:dyDescent="0.55000000000000004">
      <c r="B1091" s="928">
        <f t="shared" si="164"/>
        <v>2098</v>
      </c>
      <c r="C1091" s="929"/>
      <c r="D1091" s="922"/>
      <c r="E1091" s="923"/>
      <c r="F1091" s="1005" t="s">
        <v>743</v>
      </c>
      <c r="G1091" s="1006" t="s">
        <v>531</v>
      </c>
      <c r="H1091" s="1003">
        <v>43908</v>
      </c>
      <c r="I1091" s="1004"/>
      <c r="J1091" s="51" t="s">
        <v>31</v>
      </c>
      <c r="K1091" s="51"/>
      <c r="L1091" s="153" t="s">
        <v>212</v>
      </c>
      <c r="M1091" s="153">
        <v>2.84</v>
      </c>
      <c r="N1091" s="209">
        <v>2.8</v>
      </c>
      <c r="O1091" s="30"/>
    </row>
    <row r="1092" spans="2:15" ht="22.5" customHeight="1" x14ac:dyDescent="0.55000000000000004">
      <c r="B1092" s="918">
        <f t="shared" si="164"/>
        <v>2097</v>
      </c>
      <c r="C1092" s="919"/>
      <c r="D1092" s="920" t="s">
        <v>744</v>
      </c>
      <c r="E1092" s="921"/>
      <c r="F1092" s="1033" t="s">
        <v>481</v>
      </c>
      <c r="G1092" s="1033"/>
      <c r="H1092" s="1036">
        <v>43906</v>
      </c>
      <c r="I1092" s="1033"/>
      <c r="J1092" s="31" t="s">
        <v>35</v>
      </c>
      <c r="K1092" s="31" t="s">
        <v>68</v>
      </c>
      <c r="L1092" s="31" t="s">
        <v>107</v>
      </c>
      <c r="M1092" s="238" t="s">
        <v>159</v>
      </c>
      <c r="N1092" s="187" t="s">
        <v>58</v>
      </c>
      <c r="O1092" s="30"/>
    </row>
    <row r="1093" spans="2:15" ht="22.5" customHeight="1" x14ac:dyDescent="0.55000000000000004">
      <c r="B1093" s="948">
        <f t="shared" si="164"/>
        <v>2096</v>
      </c>
      <c r="C1093" s="949"/>
      <c r="D1093" s="942"/>
      <c r="E1093" s="943"/>
      <c r="F1093" s="1031" t="s">
        <v>60</v>
      </c>
      <c r="G1093" s="1031"/>
      <c r="H1093" s="1153">
        <v>43907</v>
      </c>
      <c r="I1093" s="1153"/>
      <c r="J1093" s="76" t="s">
        <v>61</v>
      </c>
      <c r="K1093" s="76"/>
      <c r="L1093" s="177" t="s">
        <v>152</v>
      </c>
      <c r="M1093" s="71">
        <v>20.2</v>
      </c>
      <c r="N1093" s="72">
        <v>20</v>
      </c>
      <c r="O1093" s="30"/>
    </row>
    <row r="1094" spans="2:15" ht="22.5" customHeight="1" x14ac:dyDescent="0.55000000000000004">
      <c r="B1094" s="948">
        <f t="shared" si="164"/>
        <v>2095</v>
      </c>
      <c r="C1094" s="949"/>
      <c r="D1094" s="942"/>
      <c r="E1094" s="943"/>
      <c r="F1094" s="1031" t="s">
        <v>135</v>
      </c>
      <c r="G1094" s="1031" t="s">
        <v>211</v>
      </c>
      <c r="H1094" s="1032">
        <v>43907</v>
      </c>
      <c r="I1094" s="1032"/>
      <c r="J1094" s="76" t="s">
        <v>61</v>
      </c>
      <c r="K1094" s="76"/>
      <c r="L1094" s="239" t="s">
        <v>154</v>
      </c>
      <c r="M1094" s="65">
        <v>5.76</v>
      </c>
      <c r="N1094" s="252">
        <v>5.8</v>
      </c>
      <c r="O1094" s="30"/>
    </row>
    <row r="1095" spans="2:15" ht="22.5" customHeight="1" x14ac:dyDescent="0.55000000000000004">
      <c r="B1095" s="948">
        <f t="shared" si="164"/>
        <v>2094</v>
      </c>
      <c r="C1095" s="949"/>
      <c r="D1095" s="942"/>
      <c r="E1095" s="943"/>
      <c r="F1095" s="1031" t="s">
        <v>214</v>
      </c>
      <c r="G1095" s="1031" t="s">
        <v>211</v>
      </c>
      <c r="H1095" s="1032">
        <v>43907</v>
      </c>
      <c r="I1095" s="1032"/>
      <c r="J1095" s="76" t="s">
        <v>61</v>
      </c>
      <c r="K1095" s="76"/>
      <c r="L1095" s="241" t="s">
        <v>95</v>
      </c>
      <c r="M1095" s="71">
        <v>15.2</v>
      </c>
      <c r="N1095" s="72">
        <v>15</v>
      </c>
      <c r="O1095" s="30"/>
    </row>
    <row r="1096" spans="2:15" ht="22.5" customHeight="1" x14ac:dyDescent="0.55000000000000004">
      <c r="B1096" s="948">
        <f t="shared" si="164"/>
        <v>2093</v>
      </c>
      <c r="C1096" s="949"/>
      <c r="D1096" s="942"/>
      <c r="E1096" s="943"/>
      <c r="F1096" s="1031" t="s">
        <v>210</v>
      </c>
      <c r="G1096" s="1152" t="s">
        <v>211</v>
      </c>
      <c r="H1096" s="1032">
        <v>43907</v>
      </c>
      <c r="I1096" s="1032"/>
      <c r="J1096" s="76" t="s">
        <v>61</v>
      </c>
      <c r="K1096" s="76"/>
      <c r="L1096" s="177" t="s">
        <v>428</v>
      </c>
      <c r="M1096" s="71">
        <v>17.7</v>
      </c>
      <c r="N1096" s="72">
        <v>18</v>
      </c>
      <c r="O1096" s="30"/>
    </row>
    <row r="1097" spans="2:15" ht="22.5" customHeight="1" x14ac:dyDescent="0.55000000000000004">
      <c r="B1097" s="948">
        <f t="shared" si="164"/>
        <v>2092</v>
      </c>
      <c r="C1097" s="949"/>
      <c r="D1097" s="942"/>
      <c r="E1097" s="943"/>
      <c r="F1097" s="1031" t="s">
        <v>210</v>
      </c>
      <c r="G1097" s="1152" t="s">
        <v>211</v>
      </c>
      <c r="H1097" s="1032">
        <v>43907</v>
      </c>
      <c r="I1097" s="1032"/>
      <c r="J1097" s="76" t="s">
        <v>61</v>
      </c>
      <c r="K1097" s="76"/>
      <c r="L1097" s="177" t="s">
        <v>618</v>
      </c>
      <c r="M1097" s="274">
        <v>11.5</v>
      </c>
      <c r="N1097" s="72">
        <v>12</v>
      </c>
      <c r="O1097" s="30"/>
    </row>
    <row r="1098" spans="2:15" ht="22.5" customHeight="1" x14ac:dyDescent="0.55000000000000004">
      <c r="B1098" s="948">
        <f t="shared" si="164"/>
        <v>2091</v>
      </c>
      <c r="C1098" s="949"/>
      <c r="D1098" s="942"/>
      <c r="E1098" s="943"/>
      <c r="F1098" s="1031" t="s">
        <v>210</v>
      </c>
      <c r="G1098" s="1152" t="s">
        <v>211</v>
      </c>
      <c r="H1098" s="1032">
        <v>43907</v>
      </c>
      <c r="I1098" s="1032"/>
      <c r="J1098" s="76" t="s">
        <v>61</v>
      </c>
      <c r="K1098" s="76"/>
      <c r="L1098" s="177">
        <v>2.0099999999999998</v>
      </c>
      <c r="M1098" s="71">
        <v>24.2</v>
      </c>
      <c r="N1098" s="72">
        <v>26</v>
      </c>
      <c r="O1098" s="30"/>
    </row>
    <row r="1099" spans="2:15" ht="22.5" customHeight="1" x14ac:dyDescent="0.55000000000000004">
      <c r="B1099" s="928">
        <f t="shared" si="164"/>
        <v>2090</v>
      </c>
      <c r="C1099" s="929"/>
      <c r="D1099" s="922"/>
      <c r="E1099" s="923"/>
      <c r="F1099" s="1048" t="s">
        <v>586</v>
      </c>
      <c r="G1099" s="1154"/>
      <c r="H1099" s="1044">
        <v>43907</v>
      </c>
      <c r="I1099" s="1044"/>
      <c r="J1099" s="43" t="s">
        <v>61</v>
      </c>
      <c r="K1099" s="43"/>
      <c r="L1099" s="242" t="s">
        <v>301</v>
      </c>
      <c r="M1099" s="243">
        <v>1.93</v>
      </c>
      <c r="N1099" s="108">
        <v>1.9</v>
      </c>
      <c r="O1099" s="30"/>
    </row>
    <row r="1100" spans="2:15" ht="22.5" customHeight="1" x14ac:dyDescent="0.55000000000000004">
      <c r="B1100" s="971">
        <f>1+B1101</f>
        <v>2089</v>
      </c>
      <c r="C1100" s="972"/>
      <c r="D1100" s="920" t="s">
        <v>745</v>
      </c>
      <c r="E1100" s="921"/>
      <c r="F1100" s="974" t="s">
        <v>746</v>
      </c>
      <c r="G1100" s="972"/>
      <c r="H1100" s="1014">
        <v>43906</v>
      </c>
      <c r="I1100" s="1015"/>
      <c r="J1100" s="126" t="s">
        <v>31</v>
      </c>
      <c r="K1100" s="126"/>
      <c r="L1100" s="198" t="s">
        <v>62</v>
      </c>
      <c r="M1100" s="198" t="s">
        <v>56</v>
      </c>
      <c r="N1100" s="199" t="s">
        <v>58</v>
      </c>
      <c r="O1100" s="30"/>
    </row>
    <row r="1101" spans="2:15" ht="22.5" customHeight="1" x14ac:dyDescent="0.55000000000000004">
      <c r="B1101" s="977">
        <f>1+B1102</f>
        <v>2088</v>
      </c>
      <c r="C1101" s="978"/>
      <c r="D1101" s="942"/>
      <c r="E1101" s="943"/>
      <c r="F1101" s="981" t="s">
        <v>747</v>
      </c>
      <c r="G1101" s="978"/>
      <c r="H1101" s="1016">
        <v>43906</v>
      </c>
      <c r="I1101" s="1017"/>
      <c r="J1101" s="130" t="s">
        <v>31</v>
      </c>
      <c r="K1101" s="130"/>
      <c r="L1101" s="201" t="s">
        <v>375</v>
      </c>
      <c r="M1101" s="201">
        <v>4.92</v>
      </c>
      <c r="N1101" s="202">
        <v>4.9000000000000004</v>
      </c>
      <c r="O1101" s="30"/>
    </row>
    <row r="1102" spans="2:15" ht="22.5" customHeight="1" x14ac:dyDescent="0.55000000000000004">
      <c r="B1102" s="982">
        <f>1+B1103</f>
        <v>2087</v>
      </c>
      <c r="C1102" s="983"/>
      <c r="D1102" s="922"/>
      <c r="E1102" s="923"/>
      <c r="F1102" s="968" t="s">
        <v>641</v>
      </c>
      <c r="G1102" s="929"/>
      <c r="H1102" s="1003">
        <v>43906</v>
      </c>
      <c r="I1102" s="1004"/>
      <c r="J1102" s="130" t="s">
        <v>31</v>
      </c>
      <c r="K1102" s="51"/>
      <c r="L1102" s="181" t="s">
        <v>483</v>
      </c>
      <c r="M1102" s="204">
        <v>12.1</v>
      </c>
      <c r="N1102" s="205">
        <v>12</v>
      </c>
      <c r="O1102" s="30"/>
    </row>
    <row r="1103" spans="2:15" ht="22.5" customHeight="1" x14ac:dyDescent="0.55000000000000004">
      <c r="B1103" s="971">
        <f t="shared" ref="B1103:B1166" si="165">1+B1104</f>
        <v>2086</v>
      </c>
      <c r="C1103" s="972"/>
      <c r="D1103" s="920" t="s">
        <v>748</v>
      </c>
      <c r="E1103" s="921"/>
      <c r="F1103" s="974" t="s">
        <v>382</v>
      </c>
      <c r="G1103" s="972"/>
      <c r="H1103" s="1014">
        <v>43902</v>
      </c>
      <c r="I1103" s="1015"/>
      <c r="J1103" s="126" t="s">
        <v>31</v>
      </c>
      <c r="K1103" s="126"/>
      <c r="L1103" s="198" t="s">
        <v>57</v>
      </c>
      <c r="M1103" s="198" t="s">
        <v>155</v>
      </c>
      <c r="N1103" s="199" t="s">
        <v>421</v>
      </c>
      <c r="O1103" s="30"/>
    </row>
    <row r="1104" spans="2:15" ht="22.5" customHeight="1" x14ac:dyDescent="0.55000000000000004">
      <c r="B1104" s="977">
        <f t="shared" si="165"/>
        <v>2085</v>
      </c>
      <c r="C1104" s="978"/>
      <c r="D1104" s="942"/>
      <c r="E1104" s="943"/>
      <c r="F1104" s="981" t="s">
        <v>54</v>
      </c>
      <c r="G1104" s="978"/>
      <c r="H1104" s="1016">
        <v>43902</v>
      </c>
      <c r="I1104" s="1017"/>
      <c r="J1104" s="130" t="s">
        <v>31</v>
      </c>
      <c r="K1104" s="130"/>
      <c r="L1104" s="201" t="s">
        <v>154</v>
      </c>
      <c r="M1104" s="201">
        <v>3.71</v>
      </c>
      <c r="N1104" s="202">
        <v>3.7</v>
      </c>
      <c r="O1104" s="30"/>
    </row>
    <row r="1105" spans="2:15" ht="22.5" customHeight="1" x14ac:dyDescent="0.55000000000000004">
      <c r="B1105" s="982">
        <f t="shared" si="165"/>
        <v>2084</v>
      </c>
      <c r="C1105" s="983"/>
      <c r="D1105" s="922"/>
      <c r="E1105" s="923"/>
      <c r="F1105" s="968" t="s">
        <v>749</v>
      </c>
      <c r="G1105" s="929"/>
      <c r="H1105" s="1003">
        <v>43902</v>
      </c>
      <c r="I1105" s="1004"/>
      <c r="J1105" s="130" t="s">
        <v>31</v>
      </c>
      <c r="K1105" s="51"/>
      <c r="L1105" s="181" t="s">
        <v>483</v>
      </c>
      <c r="M1105" s="181">
        <v>4.4800000000000004</v>
      </c>
      <c r="N1105" s="209">
        <v>4.5</v>
      </c>
      <c r="O1105" s="30"/>
    </row>
    <row r="1106" spans="2:15" ht="22.5" customHeight="1" x14ac:dyDescent="0.55000000000000004">
      <c r="B1106" s="971">
        <f t="shared" si="165"/>
        <v>2083</v>
      </c>
      <c r="C1106" s="972"/>
      <c r="D1106" s="920" t="s">
        <v>750</v>
      </c>
      <c r="E1106" s="921"/>
      <c r="F1106" s="974" t="s">
        <v>127</v>
      </c>
      <c r="G1106" s="972"/>
      <c r="H1106" s="1014">
        <v>43901</v>
      </c>
      <c r="I1106" s="1015"/>
      <c r="J1106" s="126" t="s">
        <v>31</v>
      </c>
      <c r="K1106" s="126"/>
      <c r="L1106" s="198" t="s">
        <v>357</v>
      </c>
      <c r="M1106" s="198">
        <v>6.21</v>
      </c>
      <c r="N1106" s="199">
        <v>6.2</v>
      </c>
      <c r="O1106" s="30"/>
    </row>
    <row r="1107" spans="2:15" ht="22.5" customHeight="1" x14ac:dyDescent="0.55000000000000004">
      <c r="B1107" s="977">
        <f t="shared" si="165"/>
        <v>2082</v>
      </c>
      <c r="C1107" s="978"/>
      <c r="D1107" s="942"/>
      <c r="E1107" s="943"/>
      <c r="F1107" s="981" t="s">
        <v>751</v>
      </c>
      <c r="G1107" s="978"/>
      <c r="H1107" s="1016">
        <v>43901</v>
      </c>
      <c r="I1107" s="1017"/>
      <c r="J1107" s="130" t="s">
        <v>31</v>
      </c>
      <c r="K1107" s="130"/>
      <c r="L1107" s="201" t="s">
        <v>161</v>
      </c>
      <c r="M1107" s="201" t="s">
        <v>107</v>
      </c>
      <c r="N1107" s="202" t="s">
        <v>58</v>
      </c>
      <c r="O1107" s="30"/>
    </row>
    <row r="1108" spans="2:15" ht="22.5" customHeight="1" x14ac:dyDescent="0.55000000000000004">
      <c r="B1108" s="982">
        <f t="shared" si="165"/>
        <v>2081</v>
      </c>
      <c r="C1108" s="983"/>
      <c r="D1108" s="922"/>
      <c r="E1108" s="923"/>
      <c r="F1108" s="968" t="s">
        <v>175</v>
      </c>
      <c r="G1108" s="929"/>
      <c r="H1108" s="1003">
        <v>43900</v>
      </c>
      <c r="I1108" s="1004"/>
      <c r="J1108" s="51" t="s">
        <v>35</v>
      </c>
      <c r="K1108" s="51" t="s">
        <v>130</v>
      </c>
      <c r="L1108" s="181" t="s">
        <v>79</v>
      </c>
      <c r="M1108" s="181">
        <v>5.08</v>
      </c>
      <c r="N1108" s="209">
        <v>5.0999999999999996</v>
      </c>
      <c r="O1108" s="30"/>
    </row>
    <row r="1109" spans="2:15" ht="22.5" customHeight="1" x14ac:dyDescent="0.55000000000000004">
      <c r="B1109" s="918">
        <f t="shared" si="165"/>
        <v>2080</v>
      </c>
      <c r="C1109" s="919"/>
      <c r="D1109" s="920" t="s">
        <v>752</v>
      </c>
      <c r="E1109" s="921"/>
      <c r="F1109" s="1033" t="s">
        <v>612</v>
      </c>
      <c r="G1109" s="1033"/>
      <c r="H1109" s="1036">
        <v>43900</v>
      </c>
      <c r="I1109" s="1033"/>
      <c r="J1109" s="31" t="s">
        <v>35</v>
      </c>
      <c r="K1109" s="31" t="s">
        <v>68</v>
      </c>
      <c r="L1109" s="31" t="s">
        <v>111</v>
      </c>
      <c r="M1109" s="238">
        <v>2.23</v>
      </c>
      <c r="N1109" s="187">
        <v>2.2000000000000002</v>
      </c>
      <c r="O1109" s="30"/>
    </row>
    <row r="1110" spans="2:15" ht="22.5" customHeight="1" x14ac:dyDescent="0.55000000000000004">
      <c r="B1110" s="948">
        <f t="shared" si="165"/>
        <v>2079</v>
      </c>
      <c r="C1110" s="949"/>
      <c r="D1110" s="942"/>
      <c r="E1110" s="943"/>
      <c r="F1110" s="1031" t="s">
        <v>612</v>
      </c>
      <c r="G1110" s="1031"/>
      <c r="H1110" s="1153">
        <v>43900</v>
      </c>
      <c r="I1110" s="1153"/>
      <c r="J1110" s="76" t="s">
        <v>35</v>
      </c>
      <c r="K1110" s="76" t="s">
        <v>130</v>
      </c>
      <c r="L1110" s="177">
        <v>1.63</v>
      </c>
      <c r="M1110" s="71">
        <v>25.6</v>
      </c>
      <c r="N1110" s="72">
        <v>27</v>
      </c>
      <c r="O1110" s="30"/>
    </row>
    <row r="1111" spans="2:15" ht="22.5" customHeight="1" x14ac:dyDescent="0.55000000000000004">
      <c r="B1111" s="948">
        <f t="shared" si="165"/>
        <v>2078</v>
      </c>
      <c r="C1111" s="949"/>
      <c r="D1111" s="942"/>
      <c r="E1111" s="943"/>
      <c r="F1111" s="1031" t="s">
        <v>70</v>
      </c>
      <c r="G1111" s="1031" t="s">
        <v>211</v>
      </c>
      <c r="H1111" s="1032">
        <v>43900</v>
      </c>
      <c r="I1111" s="1032"/>
      <c r="J1111" s="76" t="s">
        <v>35</v>
      </c>
      <c r="K1111" s="76" t="s">
        <v>130</v>
      </c>
      <c r="L1111" s="239" t="s">
        <v>753</v>
      </c>
      <c r="M1111" s="65">
        <v>2.12</v>
      </c>
      <c r="N1111" s="252">
        <v>2.1</v>
      </c>
      <c r="O1111" s="30"/>
    </row>
    <row r="1112" spans="2:15" ht="22.5" customHeight="1" x14ac:dyDescent="0.55000000000000004">
      <c r="B1112" s="948">
        <f t="shared" si="165"/>
        <v>2077</v>
      </c>
      <c r="C1112" s="949"/>
      <c r="D1112" s="942"/>
      <c r="E1112" s="943"/>
      <c r="F1112" s="1031" t="s">
        <v>604</v>
      </c>
      <c r="G1112" s="1031" t="s">
        <v>211</v>
      </c>
      <c r="H1112" s="1032">
        <v>43900</v>
      </c>
      <c r="I1112" s="1032"/>
      <c r="J1112" s="76" t="s">
        <v>61</v>
      </c>
      <c r="K1112" s="76"/>
      <c r="L1112" s="241" t="s">
        <v>357</v>
      </c>
      <c r="M1112" s="65">
        <v>6.14</v>
      </c>
      <c r="N1112" s="66">
        <v>6.1</v>
      </c>
      <c r="O1112" s="30"/>
    </row>
    <row r="1113" spans="2:15" ht="22.5" customHeight="1" x14ac:dyDescent="0.55000000000000004">
      <c r="B1113" s="948">
        <f t="shared" si="165"/>
        <v>2076</v>
      </c>
      <c r="C1113" s="949"/>
      <c r="D1113" s="942"/>
      <c r="E1113" s="943"/>
      <c r="F1113" s="1031" t="s">
        <v>63</v>
      </c>
      <c r="G1113" s="1031" t="s">
        <v>211</v>
      </c>
      <c r="H1113" s="1032">
        <v>43900</v>
      </c>
      <c r="I1113" s="1032"/>
      <c r="J1113" s="76" t="s">
        <v>61</v>
      </c>
      <c r="K1113" s="76"/>
      <c r="L1113" s="177" t="s">
        <v>161</v>
      </c>
      <c r="M1113" s="65">
        <v>7.02</v>
      </c>
      <c r="N1113" s="66">
        <v>7</v>
      </c>
      <c r="O1113" s="30"/>
    </row>
    <row r="1114" spans="2:15" ht="22.5" customHeight="1" x14ac:dyDescent="0.55000000000000004">
      <c r="B1114" s="948">
        <f t="shared" si="165"/>
        <v>2075</v>
      </c>
      <c r="C1114" s="949"/>
      <c r="D1114" s="942"/>
      <c r="E1114" s="943"/>
      <c r="F1114" s="1031" t="s">
        <v>63</v>
      </c>
      <c r="G1114" s="1031" t="s">
        <v>211</v>
      </c>
      <c r="H1114" s="1032">
        <v>43900</v>
      </c>
      <c r="I1114" s="1032"/>
      <c r="J1114" s="76" t="s">
        <v>61</v>
      </c>
      <c r="K1114" s="76"/>
      <c r="L1114" s="177" t="s">
        <v>215</v>
      </c>
      <c r="M1114" s="177">
        <v>3.79</v>
      </c>
      <c r="N1114" s="66">
        <v>3.8</v>
      </c>
      <c r="O1114" s="30"/>
    </row>
    <row r="1115" spans="2:15" ht="22.5" customHeight="1" x14ac:dyDescent="0.55000000000000004">
      <c r="B1115" s="948">
        <f t="shared" si="165"/>
        <v>2074</v>
      </c>
      <c r="C1115" s="949"/>
      <c r="D1115" s="942"/>
      <c r="E1115" s="943"/>
      <c r="F1115" s="1031" t="s">
        <v>63</v>
      </c>
      <c r="G1115" s="1152" t="s">
        <v>211</v>
      </c>
      <c r="H1115" s="1032">
        <v>43900</v>
      </c>
      <c r="I1115" s="1032"/>
      <c r="J1115" s="76" t="s">
        <v>61</v>
      </c>
      <c r="K1115" s="76"/>
      <c r="L1115" s="177" t="s">
        <v>357</v>
      </c>
      <c r="M1115" s="65">
        <v>2.94</v>
      </c>
      <c r="N1115" s="66">
        <v>2.9</v>
      </c>
      <c r="O1115" s="30"/>
    </row>
    <row r="1116" spans="2:15" ht="22.5" customHeight="1" x14ac:dyDescent="0.55000000000000004">
      <c r="B1116" s="928">
        <f t="shared" si="165"/>
        <v>2073</v>
      </c>
      <c r="C1116" s="929"/>
      <c r="D1116" s="922"/>
      <c r="E1116" s="923"/>
      <c r="F1116" s="1048" t="s">
        <v>293</v>
      </c>
      <c r="G1116" s="1154"/>
      <c r="H1116" s="1044">
        <v>43900</v>
      </c>
      <c r="I1116" s="1044"/>
      <c r="J1116" s="43" t="s">
        <v>61</v>
      </c>
      <c r="K1116" s="43"/>
      <c r="L1116" s="242" t="s">
        <v>697</v>
      </c>
      <c r="M1116" s="243">
        <v>6.28</v>
      </c>
      <c r="N1116" s="108">
        <v>6.3</v>
      </c>
      <c r="O1116" s="30"/>
    </row>
    <row r="1117" spans="2:15" ht="22.5" customHeight="1" x14ac:dyDescent="0.55000000000000004">
      <c r="B1117" s="918">
        <f t="shared" si="165"/>
        <v>2072</v>
      </c>
      <c r="C1117" s="919"/>
      <c r="D1117" s="920" t="s">
        <v>754</v>
      </c>
      <c r="E1117" s="921"/>
      <c r="F1117" s="944" t="s">
        <v>755</v>
      </c>
      <c r="G1117" s="945" t="s">
        <v>531</v>
      </c>
      <c r="H1117" s="946">
        <v>43899</v>
      </c>
      <c r="I1117" s="947"/>
      <c r="J1117" s="31" t="s">
        <v>61</v>
      </c>
      <c r="K1117" s="31"/>
      <c r="L1117" s="61" t="s">
        <v>428</v>
      </c>
      <c r="M1117" s="61">
        <v>1.95</v>
      </c>
      <c r="N1117" s="63">
        <v>2</v>
      </c>
      <c r="O1117" s="30"/>
    </row>
    <row r="1118" spans="2:15" ht="22.5" customHeight="1" x14ac:dyDescent="0.55000000000000004">
      <c r="B1118" s="948">
        <f t="shared" si="165"/>
        <v>2071</v>
      </c>
      <c r="C1118" s="949"/>
      <c r="D1118" s="942"/>
      <c r="E1118" s="943"/>
      <c r="F1118" s="950" t="s">
        <v>755</v>
      </c>
      <c r="G1118" s="951" t="s">
        <v>531</v>
      </c>
      <c r="H1118" s="952">
        <v>43899</v>
      </c>
      <c r="I1118" s="953"/>
      <c r="J1118" s="76" t="s">
        <v>61</v>
      </c>
      <c r="K1118" s="76"/>
      <c r="L1118" s="64" t="s">
        <v>532</v>
      </c>
      <c r="M1118" s="249">
        <v>15.1</v>
      </c>
      <c r="N1118" s="250">
        <v>15</v>
      </c>
      <c r="O1118" s="30"/>
    </row>
    <row r="1119" spans="2:15" ht="22.5" customHeight="1" x14ac:dyDescent="0.55000000000000004">
      <c r="B1119" s="948">
        <f t="shared" si="165"/>
        <v>2070</v>
      </c>
      <c r="C1119" s="949"/>
      <c r="D1119" s="942"/>
      <c r="E1119" s="943"/>
      <c r="F1119" s="950" t="s">
        <v>755</v>
      </c>
      <c r="G1119" s="951" t="s">
        <v>531</v>
      </c>
      <c r="H1119" s="952">
        <v>43899</v>
      </c>
      <c r="I1119" s="953"/>
      <c r="J1119" s="76" t="s">
        <v>61</v>
      </c>
      <c r="K1119" s="76"/>
      <c r="L1119" s="64" t="s">
        <v>483</v>
      </c>
      <c r="M1119" s="249">
        <v>10.7</v>
      </c>
      <c r="N1119" s="261">
        <v>11</v>
      </c>
      <c r="O1119" s="30"/>
    </row>
    <row r="1120" spans="2:15" ht="22.5" customHeight="1" x14ac:dyDescent="0.55000000000000004">
      <c r="B1120" s="928">
        <f t="shared" si="165"/>
        <v>2069</v>
      </c>
      <c r="C1120" s="929"/>
      <c r="D1120" s="922"/>
      <c r="E1120" s="923"/>
      <c r="F1120" s="1005" t="s">
        <v>293</v>
      </c>
      <c r="G1120" s="1006" t="s">
        <v>531</v>
      </c>
      <c r="H1120" s="1003">
        <v>43899</v>
      </c>
      <c r="I1120" s="1004"/>
      <c r="J1120" s="51" t="s">
        <v>35</v>
      </c>
      <c r="K1120" s="51" t="s">
        <v>68</v>
      </c>
      <c r="L1120" s="153" t="s">
        <v>618</v>
      </c>
      <c r="M1120" s="153">
        <v>3.81</v>
      </c>
      <c r="N1120" s="209">
        <v>3.8</v>
      </c>
      <c r="O1120" s="30"/>
    </row>
    <row r="1121" spans="2:15" ht="22.5" customHeight="1" x14ac:dyDescent="0.55000000000000004">
      <c r="B1121" s="918">
        <f t="shared" si="165"/>
        <v>2068</v>
      </c>
      <c r="C1121" s="919"/>
      <c r="D1121" s="920" t="s">
        <v>756</v>
      </c>
      <c r="E1121" s="921"/>
      <c r="F1121" s="967" t="s">
        <v>54</v>
      </c>
      <c r="G1121" s="919"/>
      <c r="H1121" s="946">
        <v>43895</v>
      </c>
      <c r="I1121" s="947"/>
      <c r="J1121" s="31" t="s">
        <v>61</v>
      </c>
      <c r="K1121" s="31"/>
      <c r="L1121" s="62" t="s">
        <v>375</v>
      </c>
      <c r="M1121" s="62">
        <v>1.91</v>
      </c>
      <c r="N1121" s="63">
        <v>1.9</v>
      </c>
      <c r="O1121" s="30"/>
    </row>
    <row r="1122" spans="2:15" ht="22.5" customHeight="1" x14ac:dyDescent="0.55000000000000004">
      <c r="B1122" s="928">
        <f t="shared" si="165"/>
        <v>2067</v>
      </c>
      <c r="C1122" s="929"/>
      <c r="D1122" s="922"/>
      <c r="E1122" s="923"/>
      <c r="F1122" s="922" t="s">
        <v>635</v>
      </c>
      <c r="G1122" s="923"/>
      <c r="H1122" s="1003">
        <v>43895</v>
      </c>
      <c r="I1122" s="1004"/>
      <c r="J1122" s="51" t="s">
        <v>31</v>
      </c>
      <c r="K1122" s="51"/>
      <c r="L1122" s="181" t="s">
        <v>688</v>
      </c>
      <c r="M1122" s="181">
        <v>9.02</v>
      </c>
      <c r="N1122" s="209">
        <v>9</v>
      </c>
      <c r="O1122" s="30"/>
    </row>
    <row r="1123" spans="2:15" ht="22.5" customHeight="1" x14ac:dyDescent="0.55000000000000004">
      <c r="B1123" s="994">
        <f t="shared" si="165"/>
        <v>2066</v>
      </c>
      <c r="C1123" s="937"/>
      <c r="D1123" s="936" t="s">
        <v>757</v>
      </c>
      <c r="E1123" s="937"/>
      <c r="F1123" s="936" t="s">
        <v>644</v>
      </c>
      <c r="G1123" s="937"/>
      <c r="H1123" s="940">
        <v>43893</v>
      </c>
      <c r="I1123" s="937"/>
      <c r="J1123" s="55" t="s">
        <v>31</v>
      </c>
      <c r="K1123" s="55"/>
      <c r="L1123" s="55" t="s">
        <v>179</v>
      </c>
      <c r="M1123" s="265">
        <v>6.48</v>
      </c>
      <c r="N1123" s="275">
        <v>6.5</v>
      </c>
      <c r="O1123" s="30"/>
    </row>
    <row r="1124" spans="2:15" ht="22.5" customHeight="1" x14ac:dyDescent="0.55000000000000004">
      <c r="B1124" s="971">
        <f t="shared" si="165"/>
        <v>2065</v>
      </c>
      <c r="C1124" s="972"/>
      <c r="D1124" s="920" t="s">
        <v>758</v>
      </c>
      <c r="E1124" s="921"/>
      <c r="F1124" s="974" t="s">
        <v>127</v>
      </c>
      <c r="G1124" s="972"/>
      <c r="H1124" s="1014">
        <v>43893</v>
      </c>
      <c r="I1124" s="1015"/>
      <c r="J1124" s="126" t="s">
        <v>61</v>
      </c>
      <c r="K1124" s="126"/>
      <c r="L1124" s="198" t="s">
        <v>759</v>
      </c>
      <c r="M1124" s="198">
        <v>4.59</v>
      </c>
      <c r="N1124" s="199">
        <v>4.5999999999999996</v>
      </c>
      <c r="O1124" s="30"/>
    </row>
    <row r="1125" spans="2:15" ht="22.5" customHeight="1" x14ac:dyDescent="0.55000000000000004">
      <c r="B1125" s="977">
        <f t="shared" si="165"/>
        <v>2064</v>
      </c>
      <c r="C1125" s="978"/>
      <c r="D1125" s="942"/>
      <c r="E1125" s="943"/>
      <c r="F1125" s="981" t="s">
        <v>94</v>
      </c>
      <c r="G1125" s="978"/>
      <c r="H1125" s="1016">
        <v>43892</v>
      </c>
      <c r="I1125" s="1017"/>
      <c r="J1125" s="130" t="s">
        <v>31</v>
      </c>
      <c r="K1125" s="130"/>
      <c r="L1125" s="201">
        <v>1.45</v>
      </c>
      <c r="M1125" s="212">
        <v>23</v>
      </c>
      <c r="N1125" s="213">
        <v>24</v>
      </c>
      <c r="O1125" s="30"/>
    </row>
    <row r="1126" spans="2:15" ht="22.5" customHeight="1" x14ac:dyDescent="0.55000000000000004">
      <c r="B1126" s="977">
        <f t="shared" si="165"/>
        <v>2063</v>
      </c>
      <c r="C1126" s="978"/>
      <c r="D1126" s="942"/>
      <c r="E1126" s="943"/>
      <c r="F1126" s="1148" t="s">
        <v>760</v>
      </c>
      <c r="G1126" s="1149"/>
      <c r="H1126" s="1150">
        <v>43893</v>
      </c>
      <c r="I1126" s="1151"/>
      <c r="J1126" s="130" t="s">
        <v>55</v>
      </c>
      <c r="K1126" s="130"/>
      <c r="L1126" s="201" t="s">
        <v>357</v>
      </c>
      <c r="M1126" s="201" t="s">
        <v>380</v>
      </c>
      <c r="N1126" s="202" t="s">
        <v>80</v>
      </c>
      <c r="O1126" s="30"/>
    </row>
    <row r="1127" spans="2:15" ht="22.5" customHeight="1" x14ac:dyDescent="0.55000000000000004">
      <c r="B1127" s="977">
        <f t="shared" si="165"/>
        <v>2062</v>
      </c>
      <c r="C1127" s="978"/>
      <c r="D1127" s="942"/>
      <c r="E1127" s="943"/>
      <c r="F1127" s="981" t="s">
        <v>339</v>
      </c>
      <c r="G1127" s="978"/>
      <c r="H1127" s="1016">
        <v>43892</v>
      </c>
      <c r="I1127" s="1017"/>
      <c r="J1127" s="134" t="s">
        <v>31</v>
      </c>
      <c r="K1127" s="134"/>
      <c r="L1127" s="234" t="s">
        <v>215</v>
      </c>
      <c r="M1127" s="234">
        <v>6.45</v>
      </c>
      <c r="N1127" s="276">
        <v>6.5</v>
      </c>
      <c r="O1127" s="30"/>
    </row>
    <row r="1128" spans="2:15" ht="22.5" customHeight="1" x14ac:dyDescent="0.55000000000000004">
      <c r="B1128" s="982">
        <f t="shared" si="165"/>
        <v>2061</v>
      </c>
      <c r="C1128" s="983"/>
      <c r="D1128" s="922"/>
      <c r="E1128" s="923"/>
      <c r="F1128" s="1024" t="s">
        <v>761</v>
      </c>
      <c r="G1128" s="983"/>
      <c r="H1128" s="1150">
        <v>43893</v>
      </c>
      <c r="I1128" s="1151"/>
      <c r="J1128" s="51" t="s">
        <v>55</v>
      </c>
      <c r="K1128" s="51"/>
      <c r="L1128" s="181" t="s">
        <v>734</v>
      </c>
      <c r="M1128" s="181">
        <v>4.8</v>
      </c>
      <c r="N1128" s="209">
        <v>4.8</v>
      </c>
      <c r="O1128" s="30"/>
    </row>
    <row r="1129" spans="2:15" ht="22.5" customHeight="1" x14ac:dyDescent="0.55000000000000004">
      <c r="B1129" s="994">
        <f t="shared" si="165"/>
        <v>2060</v>
      </c>
      <c r="C1129" s="937"/>
      <c r="D1129" s="936" t="s">
        <v>762</v>
      </c>
      <c r="E1129" s="937"/>
      <c r="F1129" s="936" t="s">
        <v>230</v>
      </c>
      <c r="G1129" s="937"/>
      <c r="H1129" s="940">
        <v>43889</v>
      </c>
      <c r="I1129" s="937"/>
      <c r="J1129" s="55" t="s">
        <v>31</v>
      </c>
      <c r="K1129" s="55"/>
      <c r="L1129" s="55" t="s">
        <v>105</v>
      </c>
      <c r="M1129" s="265">
        <v>6.39</v>
      </c>
      <c r="N1129" s="275">
        <v>6.4</v>
      </c>
      <c r="O1129" s="30"/>
    </row>
    <row r="1130" spans="2:15" ht="22.5" customHeight="1" x14ac:dyDescent="0.55000000000000004">
      <c r="B1130" s="971">
        <f t="shared" si="165"/>
        <v>2059</v>
      </c>
      <c r="C1130" s="972"/>
      <c r="D1130" s="920" t="s">
        <v>763</v>
      </c>
      <c r="E1130" s="921"/>
      <c r="F1130" s="974" t="s">
        <v>54</v>
      </c>
      <c r="G1130" s="972"/>
      <c r="H1130" s="1014">
        <v>43886</v>
      </c>
      <c r="I1130" s="1015"/>
      <c r="J1130" s="126" t="s">
        <v>61</v>
      </c>
      <c r="K1130" s="126"/>
      <c r="L1130" s="198" t="s">
        <v>152</v>
      </c>
      <c r="M1130" s="198">
        <v>2.35</v>
      </c>
      <c r="N1130" s="199">
        <v>2.4</v>
      </c>
      <c r="O1130" s="30"/>
    </row>
    <row r="1131" spans="2:15" ht="22.5" customHeight="1" x14ac:dyDescent="0.55000000000000004">
      <c r="B1131" s="977">
        <f t="shared" si="165"/>
        <v>2058</v>
      </c>
      <c r="C1131" s="978"/>
      <c r="D1131" s="942"/>
      <c r="E1131" s="943"/>
      <c r="F1131" s="981" t="s">
        <v>54</v>
      </c>
      <c r="G1131" s="978"/>
      <c r="H1131" s="1016">
        <v>43886</v>
      </c>
      <c r="I1131" s="1017"/>
      <c r="J1131" s="130" t="s">
        <v>31</v>
      </c>
      <c r="K1131" s="130"/>
      <c r="L1131" s="201" t="s">
        <v>764</v>
      </c>
      <c r="M1131" s="201">
        <v>1.95</v>
      </c>
      <c r="N1131" s="202">
        <v>2</v>
      </c>
      <c r="O1131" s="30"/>
    </row>
    <row r="1132" spans="2:15" ht="22.5" customHeight="1" x14ac:dyDescent="0.55000000000000004">
      <c r="B1132" s="977">
        <f t="shared" si="165"/>
        <v>2057</v>
      </c>
      <c r="C1132" s="978"/>
      <c r="D1132" s="942"/>
      <c r="E1132" s="943"/>
      <c r="F1132" s="1148" t="s">
        <v>54</v>
      </c>
      <c r="G1132" s="1149"/>
      <c r="H1132" s="1150">
        <v>43886</v>
      </c>
      <c r="I1132" s="1151"/>
      <c r="J1132" s="130" t="s">
        <v>55</v>
      </c>
      <c r="K1132" s="130"/>
      <c r="L1132" s="201" t="s">
        <v>212</v>
      </c>
      <c r="M1132" s="201">
        <v>2.11</v>
      </c>
      <c r="N1132" s="202">
        <v>2.1</v>
      </c>
      <c r="O1132" s="30"/>
    </row>
    <row r="1133" spans="2:15" ht="22.5" customHeight="1" x14ac:dyDescent="0.55000000000000004">
      <c r="B1133" s="977">
        <f t="shared" si="165"/>
        <v>2056</v>
      </c>
      <c r="C1133" s="978"/>
      <c r="D1133" s="942"/>
      <c r="E1133" s="943"/>
      <c r="F1133" s="981" t="s">
        <v>733</v>
      </c>
      <c r="G1133" s="978"/>
      <c r="H1133" s="1016">
        <v>43887</v>
      </c>
      <c r="I1133" s="1017"/>
      <c r="J1133" s="134" t="s">
        <v>35</v>
      </c>
      <c r="K1133" s="134" t="s">
        <v>130</v>
      </c>
      <c r="L1133" s="234" t="s">
        <v>180</v>
      </c>
      <c r="M1133" s="235">
        <v>13.3</v>
      </c>
      <c r="N1133" s="236">
        <v>13</v>
      </c>
      <c r="O1133" s="30"/>
    </row>
    <row r="1134" spans="2:15" ht="22.5" customHeight="1" x14ac:dyDescent="0.55000000000000004">
      <c r="B1134" s="982">
        <f t="shared" si="165"/>
        <v>2055</v>
      </c>
      <c r="C1134" s="983"/>
      <c r="D1134" s="922"/>
      <c r="E1134" s="923"/>
      <c r="F1134" s="1024" t="s">
        <v>733</v>
      </c>
      <c r="G1134" s="983"/>
      <c r="H1134" s="1025">
        <v>43888</v>
      </c>
      <c r="I1134" s="1026"/>
      <c r="J1134" s="51" t="s">
        <v>55</v>
      </c>
      <c r="K1134" s="51"/>
      <c r="L1134" s="181" t="s">
        <v>765</v>
      </c>
      <c r="M1134" s="181">
        <v>3.59</v>
      </c>
      <c r="N1134" s="209">
        <v>3.6</v>
      </c>
      <c r="O1134" s="30"/>
    </row>
    <row r="1135" spans="2:15" ht="22.5" customHeight="1" x14ac:dyDescent="0.55000000000000004">
      <c r="B1135" s="918">
        <f t="shared" si="165"/>
        <v>2054</v>
      </c>
      <c r="C1135" s="919"/>
      <c r="D1135" s="920" t="s">
        <v>766</v>
      </c>
      <c r="E1135" s="921"/>
      <c r="F1135" s="967" t="s">
        <v>94</v>
      </c>
      <c r="G1135" s="919"/>
      <c r="H1135" s="946">
        <v>43886</v>
      </c>
      <c r="I1135" s="947"/>
      <c r="J1135" s="31" t="s">
        <v>61</v>
      </c>
      <c r="K1135" s="31"/>
      <c r="L1135" s="62" t="s">
        <v>477</v>
      </c>
      <c r="M1135" s="183">
        <v>19.600000000000001</v>
      </c>
      <c r="N1135" s="144">
        <v>20</v>
      </c>
      <c r="O1135" s="30"/>
    </row>
    <row r="1136" spans="2:15" ht="22.5" customHeight="1" x14ac:dyDescent="0.55000000000000004">
      <c r="B1136" s="928">
        <f t="shared" si="165"/>
        <v>2053</v>
      </c>
      <c r="C1136" s="929"/>
      <c r="D1136" s="922"/>
      <c r="E1136" s="923"/>
      <c r="F1136" s="922" t="s">
        <v>94</v>
      </c>
      <c r="G1136" s="923"/>
      <c r="H1136" s="1003">
        <v>43886</v>
      </c>
      <c r="I1136" s="1004"/>
      <c r="J1136" s="51" t="s">
        <v>31</v>
      </c>
      <c r="K1136" s="51"/>
      <c r="L1136" s="181">
        <v>1.44</v>
      </c>
      <c r="M1136" s="204">
        <v>26.6</v>
      </c>
      <c r="N1136" s="205">
        <v>28</v>
      </c>
      <c r="O1136" s="30"/>
    </row>
    <row r="1137" spans="2:15" ht="22.5" customHeight="1" x14ac:dyDescent="0.55000000000000004">
      <c r="B1137" s="994">
        <f t="shared" si="165"/>
        <v>2052</v>
      </c>
      <c r="C1137" s="937"/>
      <c r="D1137" s="936" t="s">
        <v>767</v>
      </c>
      <c r="E1137" s="937"/>
      <c r="F1137" s="936" t="s">
        <v>255</v>
      </c>
      <c r="G1137" s="937"/>
      <c r="H1137" s="940">
        <v>43886</v>
      </c>
      <c r="I1137" s="937"/>
      <c r="J1137" s="55" t="s">
        <v>31</v>
      </c>
      <c r="K1137" s="55"/>
      <c r="L1137" s="55">
        <v>1.59</v>
      </c>
      <c r="M1137" s="270">
        <v>20.6</v>
      </c>
      <c r="N1137" s="275">
        <v>22</v>
      </c>
      <c r="O1137" s="30"/>
    </row>
    <row r="1138" spans="2:15" ht="22.5" customHeight="1" x14ac:dyDescent="0.55000000000000004">
      <c r="B1138" s="994">
        <f t="shared" si="165"/>
        <v>2051</v>
      </c>
      <c r="C1138" s="937"/>
      <c r="D1138" s="936" t="s">
        <v>768</v>
      </c>
      <c r="E1138" s="937"/>
      <c r="F1138" s="936" t="s">
        <v>769</v>
      </c>
      <c r="G1138" s="937"/>
      <c r="H1138" s="940">
        <v>43881</v>
      </c>
      <c r="I1138" s="937"/>
      <c r="J1138" s="55" t="s">
        <v>31</v>
      </c>
      <c r="K1138" s="55"/>
      <c r="L1138" s="55" t="s">
        <v>107</v>
      </c>
      <c r="M1138" s="265">
        <v>3.25</v>
      </c>
      <c r="N1138" s="275">
        <v>3.3</v>
      </c>
      <c r="O1138" s="30"/>
    </row>
    <row r="1139" spans="2:15" ht="22.5" customHeight="1" x14ac:dyDescent="0.55000000000000004">
      <c r="B1139" s="994">
        <f t="shared" si="165"/>
        <v>2050</v>
      </c>
      <c r="C1139" s="937"/>
      <c r="D1139" s="936" t="s">
        <v>770</v>
      </c>
      <c r="E1139" s="937"/>
      <c r="F1139" s="936" t="s">
        <v>175</v>
      </c>
      <c r="G1139" s="937"/>
      <c r="H1139" s="940">
        <v>43879</v>
      </c>
      <c r="I1139" s="937"/>
      <c r="J1139" s="55" t="s">
        <v>35</v>
      </c>
      <c r="K1139" s="55" t="s">
        <v>130</v>
      </c>
      <c r="L1139" s="55" t="s">
        <v>353</v>
      </c>
      <c r="M1139" s="265">
        <v>7.81</v>
      </c>
      <c r="N1139" s="275">
        <v>7.8</v>
      </c>
      <c r="O1139" s="30"/>
    </row>
    <row r="1140" spans="2:15" ht="22.5" customHeight="1" x14ac:dyDescent="0.55000000000000004">
      <c r="B1140" s="918">
        <f t="shared" si="165"/>
        <v>2049</v>
      </c>
      <c r="C1140" s="919"/>
      <c r="D1140" s="920" t="s">
        <v>771</v>
      </c>
      <c r="E1140" s="921"/>
      <c r="F1140" s="967" t="s">
        <v>612</v>
      </c>
      <c r="G1140" s="919"/>
      <c r="H1140" s="946">
        <v>43875</v>
      </c>
      <c r="I1140" s="947"/>
      <c r="J1140" s="31" t="s">
        <v>35</v>
      </c>
      <c r="K1140" s="31" t="s">
        <v>68</v>
      </c>
      <c r="L1140" s="122" t="s">
        <v>538</v>
      </c>
      <c r="M1140" s="257">
        <v>3.02</v>
      </c>
      <c r="N1140" s="176">
        <v>3</v>
      </c>
      <c r="O1140" s="30"/>
    </row>
    <row r="1141" spans="2:15" ht="22.5" customHeight="1" x14ac:dyDescent="0.55000000000000004">
      <c r="B1141" s="948">
        <f t="shared" si="165"/>
        <v>2048</v>
      </c>
      <c r="C1141" s="949"/>
      <c r="D1141" s="942"/>
      <c r="E1141" s="943"/>
      <c r="F1141" s="965" t="s">
        <v>150</v>
      </c>
      <c r="G1141" s="949" t="s">
        <v>211</v>
      </c>
      <c r="H1141" s="1007">
        <v>43878</v>
      </c>
      <c r="I1141" s="1008"/>
      <c r="J1141" s="102" t="s">
        <v>35</v>
      </c>
      <c r="K1141" s="76" t="s">
        <v>130</v>
      </c>
      <c r="L1141" s="251" t="s">
        <v>613</v>
      </c>
      <c r="M1141" s="91" t="s">
        <v>772</v>
      </c>
      <c r="N1141" s="277" t="s">
        <v>121</v>
      </c>
      <c r="O1141" s="30"/>
    </row>
    <row r="1142" spans="2:15" ht="22.5" customHeight="1" x14ac:dyDescent="0.55000000000000004">
      <c r="B1142" s="948">
        <f t="shared" si="165"/>
        <v>2047</v>
      </c>
      <c r="C1142" s="949"/>
      <c r="D1142" s="942"/>
      <c r="E1142" s="943"/>
      <c r="F1142" s="1031" t="s">
        <v>481</v>
      </c>
      <c r="G1142" s="1031" t="s">
        <v>211</v>
      </c>
      <c r="H1142" s="1089">
        <v>43878</v>
      </c>
      <c r="I1142" s="1090"/>
      <c r="J1142" s="76" t="s">
        <v>35</v>
      </c>
      <c r="K1142" s="76" t="s">
        <v>68</v>
      </c>
      <c r="L1142" s="241" t="s">
        <v>773</v>
      </c>
      <c r="M1142" s="65">
        <v>8.89</v>
      </c>
      <c r="N1142" s="66">
        <v>8.9</v>
      </c>
      <c r="O1142" s="30"/>
    </row>
    <row r="1143" spans="2:15" ht="22.5" customHeight="1" x14ac:dyDescent="0.55000000000000004">
      <c r="B1143" s="948">
        <f t="shared" si="165"/>
        <v>2046</v>
      </c>
      <c r="C1143" s="949"/>
      <c r="D1143" s="942"/>
      <c r="E1143" s="943"/>
      <c r="F1143" s="1031" t="s">
        <v>94</v>
      </c>
      <c r="G1143" s="1031" t="s">
        <v>211</v>
      </c>
      <c r="H1143" s="1089">
        <v>43879</v>
      </c>
      <c r="I1143" s="1090"/>
      <c r="J1143" s="76" t="s">
        <v>35</v>
      </c>
      <c r="K1143" s="76" t="s">
        <v>130</v>
      </c>
      <c r="L1143" s="177" t="s">
        <v>357</v>
      </c>
      <c r="M1143" s="65">
        <v>1.39</v>
      </c>
      <c r="N1143" s="66">
        <v>1.4</v>
      </c>
      <c r="O1143" s="30"/>
    </row>
    <row r="1144" spans="2:15" ht="22.5" customHeight="1" x14ac:dyDescent="0.55000000000000004">
      <c r="B1144" s="948">
        <f t="shared" si="165"/>
        <v>2045</v>
      </c>
      <c r="C1144" s="949"/>
      <c r="D1144" s="942"/>
      <c r="E1144" s="943"/>
      <c r="F1144" s="1031" t="s">
        <v>214</v>
      </c>
      <c r="G1144" s="1031"/>
      <c r="H1144" s="1007">
        <v>43879</v>
      </c>
      <c r="I1144" s="1008"/>
      <c r="J1144" s="76" t="s">
        <v>61</v>
      </c>
      <c r="K1144" s="76"/>
      <c r="L1144" s="177" t="s">
        <v>516</v>
      </c>
      <c r="M1144" s="177">
        <v>4.72</v>
      </c>
      <c r="N1144" s="66">
        <v>4.7</v>
      </c>
      <c r="O1144" s="30"/>
    </row>
    <row r="1145" spans="2:15" ht="22.5" customHeight="1" x14ac:dyDescent="0.55000000000000004">
      <c r="B1145" s="948">
        <f t="shared" si="165"/>
        <v>2044</v>
      </c>
      <c r="C1145" s="949"/>
      <c r="D1145" s="942"/>
      <c r="E1145" s="943"/>
      <c r="F1145" s="1091" t="s">
        <v>127</v>
      </c>
      <c r="G1145" s="1144" t="s">
        <v>450</v>
      </c>
      <c r="H1145" s="1089">
        <v>43879</v>
      </c>
      <c r="I1145" s="1090"/>
      <c r="J1145" s="76" t="s">
        <v>61</v>
      </c>
      <c r="K1145" s="76"/>
      <c r="L1145" s="177" t="s">
        <v>618</v>
      </c>
      <c r="M1145" s="65">
        <v>5.04</v>
      </c>
      <c r="N1145" s="66">
        <v>5</v>
      </c>
      <c r="O1145" s="30"/>
    </row>
    <row r="1146" spans="2:15" ht="22.5" customHeight="1" x14ac:dyDescent="0.55000000000000004">
      <c r="B1146" s="928">
        <f t="shared" si="165"/>
        <v>2043</v>
      </c>
      <c r="C1146" s="929"/>
      <c r="D1146" s="922"/>
      <c r="E1146" s="923"/>
      <c r="F1146" s="968" t="s">
        <v>214</v>
      </c>
      <c r="G1146" s="1126"/>
      <c r="H1146" s="1089">
        <v>43879</v>
      </c>
      <c r="I1146" s="1090"/>
      <c r="J1146" s="43" t="s">
        <v>61</v>
      </c>
      <c r="K1146" s="43"/>
      <c r="L1146" s="251" t="s">
        <v>201</v>
      </c>
      <c r="M1146" s="181">
        <v>5.67</v>
      </c>
      <c r="N1146" s="182">
        <v>5.7</v>
      </c>
      <c r="O1146" s="30"/>
    </row>
    <row r="1147" spans="2:15" ht="22.5" customHeight="1" x14ac:dyDescent="0.55000000000000004">
      <c r="B1147" s="994">
        <f t="shared" si="165"/>
        <v>2042</v>
      </c>
      <c r="C1147" s="937"/>
      <c r="D1147" s="936" t="s">
        <v>774</v>
      </c>
      <c r="E1147" s="937"/>
      <c r="F1147" s="936" t="s">
        <v>225</v>
      </c>
      <c r="G1147" s="937"/>
      <c r="H1147" s="940">
        <v>43878</v>
      </c>
      <c r="I1147" s="937"/>
      <c r="J1147" s="55" t="s">
        <v>35</v>
      </c>
      <c r="K1147" s="55" t="s">
        <v>68</v>
      </c>
      <c r="L1147" s="55" t="s">
        <v>161</v>
      </c>
      <c r="M1147" s="265">
        <v>9.3699999999999992</v>
      </c>
      <c r="N1147" s="275">
        <v>9.4</v>
      </c>
      <c r="O1147" s="30"/>
    </row>
    <row r="1148" spans="2:15" ht="22.5" customHeight="1" x14ac:dyDescent="0.55000000000000004">
      <c r="B1148" s="994">
        <f t="shared" si="165"/>
        <v>2041</v>
      </c>
      <c r="C1148" s="937"/>
      <c r="D1148" s="936" t="s">
        <v>775</v>
      </c>
      <c r="E1148" s="937"/>
      <c r="F1148" s="936" t="s">
        <v>70</v>
      </c>
      <c r="G1148" s="937"/>
      <c r="H1148" s="940">
        <v>43874</v>
      </c>
      <c r="I1148" s="937"/>
      <c r="J1148" s="55" t="s">
        <v>35</v>
      </c>
      <c r="K1148" s="55" t="s">
        <v>130</v>
      </c>
      <c r="L1148" s="55" t="s">
        <v>228</v>
      </c>
      <c r="M1148" s="265">
        <v>1.1399999999999999</v>
      </c>
      <c r="N1148" s="275">
        <v>1.1000000000000001</v>
      </c>
      <c r="O1148" s="30"/>
    </row>
    <row r="1149" spans="2:15" ht="22.5" customHeight="1" x14ac:dyDescent="0.55000000000000004">
      <c r="B1149" s="994">
        <f t="shared" si="165"/>
        <v>2040</v>
      </c>
      <c r="C1149" s="937"/>
      <c r="D1149" s="936" t="s">
        <v>776</v>
      </c>
      <c r="E1149" s="937"/>
      <c r="F1149" s="936" t="s">
        <v>175</v>
      </c>
      <c r="G1149" s="937"/>
      <c r="H1149" s="940">
        <v>43865</v>
      </c>
      <c r="I1149" s="937"/>
      <c r="J1149" s="55" t="s">
        <v>55</v>
      </c>
      <c r="K1149" s="55"/>
      <c r="L1149" s="55" t="s">
        <v>152</v>
      </c>
      <c r="M1149" s="265">
        <v>5.6</v>
      </c>
      <c r="N1149" s="275">
        <v>5.6</v>
      </c>
      <c r="O1149" s="30"/>
    </row>
    <row r="1150" spans="2:15" ht="22.5" customHeight="1" x14ac:dyDescent="0.55000000000000004">
      <c r="B1150" s="994">
        <f t="shared" si="165"/>
        <v>2039</v>
      </c>
      <c r="C1150" s="937"/>
      <c r="D1150" s="936" t="s">
        <v>777</v>
      </c>
      <c r="E1150" s="937"/>
      <c r="F1150" s="936" t="s">
        <v>778</v>
      </c>
      <c r="G1150" s="937"/>
      <c r="H1150" s="940">
        <v>43865</v>
      </c>
      <c r="I1150" s="937"/>
      <c r="J1150" s="55" t="s">
        <v>35</v>
      </c>
      <c r="K1150" s="55" t="s">
        <v>68</v>
      </c>
      <c r="L1150" s="55" t="s">
        <v>642</v>
      </c>
      <c r="M1150" s="55">
        <v>3.45</v>
      </c>
      <c r="N1150" s="275">
        <v>3.5</v>
      </c>
      <c r="O1150" s="30"/>
    </row>
    <row r="1151" spans="2:15" ht="22.5" customHeight="1" x14ac:dyDescent="0.55000000000000004">
      <c r="B1151" s="994">
        <f t="shared" si="165"/>
        <v>2038</v>
      </c>
      <c r="C1151" s="937"/>
      <c r="D1151" s="936" t="s">
        <v>779</v>
      </c>
      <c r="E1151" s="937"/>
      <c r="F1151" s="936" t="s">
        <v>175</v>
      </c>
      <c r="G1151" s="937"/>
      <c r="H1151" s="940">
        <v>43859</v>
      </c>
      <c r="I1151" s="937"/>
      <c r="J1151" s="55" t="s">
        <v>35</v>
      </c>
      <c r="K1151" s="55" t="s">
        <v>130</v>
      </c>
      <c r="L1151" s="278" t="s">
        <v>483</v>
      </c>
      <c r="M1151" s="278">
        <v>2.42</v>
      </c>
      <c r="N1151" s="279">
        <v>2.4</v>
      </c>
      <c r="O1151" s="30"/>
    </row>
    <row r="1152" spans="2:15" ht="22.5" customHeight="1" x14ac:dyDescent="0.55000000000000004">
      <c r="B1152" s="994">
        <f t="shared" si="165"/>
        <v>2037</v>
      </c>
      <c r="C1152" s="937"/>
      <c r="D1152" s="936" t="s">
        <v>780</v>
      </c>
      <c r="E1152" s="937"/>
      <c r="F1152" s="936" t="s">
        <v>362</v>
      </c>
      <c r="G1152" s="937"/>
      <c r="H1152" s="940">
        <v>43853</v>
      </c>
      <c r="I1152" s="937"/>
      <c r="J1152" s="55" t="s">
        <v>35</v>
      </c>
      <c r="K1152" s="55" t="s">
        <v>130</v>
      </c>
      <c r="L1152" s="55" t="s">
        <v>383</v>
      </c>
      <c r="M1152" s="55">
        <v>10.3</v>
      </c>
      <c r="N1152" s="275">
        <v>10</v>
      </c>
      <c r="O1152" s="30"/>
    </row>
    <row r="1153" spans="2:15" ht="22.5" customHeight="1" x14ac:dyDescent="0.55000000000000004">
      <c r="B1153" s="994">
        <f t="shared" si="165"/>
        <v>2036</v>
      </c>
      <c r="C1153" s="937"/>
      <c r="D1153" s="936" t="s">
        <v>781</v>
      </c>
      <c r="E1153" s="937"/>
      <c r="F1153" s="936" t="s">
        <v>94</v>
      </c>
      <c r="G1153" s="937"/>
      <c r="H1153" s="940">
        <v>43852</v>
      </c>
      <c r="I1153" s="937"/>
      <c r="J1153" s="55" t="s">
        <v>35</v>
      </c>
      <c r="K1153" s="55" t="s">
        <v>130</v>
      </c>
      <c r="L1153" s="55" t="s">
        <v>312</v>
      </c>
      <c r="M1153" s="55">
        <v>1.64</v>
      </c>
      <c r="N1153" s="275">
        <v>1.6</v>
      </c>
      <c r="O1153" s="30"/>
    </row>
    <row r="1154" spans="2:15" ht="30" customHeight="1" x14ac:dyDescent="0.55000000000000004">
      <c r="B1154" s="994">
        <f t="shared" si="165"/>
        <v>2035</v>
      </c>
      <c r="C1154" s="937"/>
      <c r="D1154" s="936" t="s">
        <v>782</v>
      </c>
      <c r="E1154" s="937"/>
      <c r="F1154" s="936" t="s">
        <v>150</v>
      </c>
      <c r="G1154" s="937"/>
      <c r="H1154" s="940">
        <v>43853</v>
      </c>
      <c r="I1154" s="937"/>
      <c r="J1154" s="55" t="s">
        <v>55</v>
      </c>
      <c r="K1154" s="55"/>
      <c r="L1154" s="278" t="s">
        <v>783</v>
      </c>
      <c r="M1154" s="278" t="s">
        <v>435</v>
      </c>
      <c r="N1154" s="279" t="s">
        <v>784</v>
      </c>
      <c r="O1154" s="30"/>
    </row>
    <row r="1155" spans="2:15" ht="22.5" customHeight="1" x14ac:dyDescent="0.55000000000000004">
      <c r="B1155" s="994">
        <f t="shared" si="165"/>
        <v>2034</v>
      </c>
      <c r="C1155" s="937"/>
      <c r="D1155" s="936" t="s">
        <v>785</v>
      </c>
      <c r="E1155" s="937"/>
      <c r="F1155" s="936" t="s">
        <v>592</v>
      </c>
      <c r="G1155" s="937"/>
      <c r="H1155" s="940">
        <v>43851</v>
      </c>
      <c r="I1155" s="937"/>
      <c r="J1155" s="55" t="s">
        <v>55</v>
      </c>
      <c r="K1155" s="55"/>
      <c r="L1155" s="55" t="s">
        <v>786</v>
      </c>
      <c r="M1155" s="270">
        <v>20.8</v>
      </c>
      <c r="N1155" s="275">
        <v>21</v>
      </c>
      <c r="O1155" s="30"/>
    </row>
    <row r="1156" spans="2:15" ht="22.5" customHeight="1" x14ac:dyDescent="0.55000000000000004">
      <c r="B1156" s="971">
        <f t="shared" si="165"/>
        <v>2033</v>
      </c>
      <c r="C1156" s="972"/>
      <c r="D1156" s="920" t="s">
        <v>787</v>
      </c>
      <c r="E1156" s="921"/>
      <c r="F1156" s="974" t="s">
        <v>150</v>
      </c>
      <c r="G1156" s="972"/>
      <c r="H1156" s="1014">
        <v>43847</v>
      </c>
      <c r="I1156" s="1015"/>
      <c r="J1156" s="126" t="s">
        <v>35</v>
      </c>
      <c r="K1156" s="126" t="s">
        <v>68</v>
      </c>
      <c r="L1156" s="198" t="s">
        <v>536</v>
      </c>
      <c r="M1156" s="198">
        <v>2.4500000000000002</v>
      </c>
      <c r="N1156" s="199">
        <v>2.5</v>
      </c>
      <c r="O1156" s="30"/>
    </row>
    <row r="1157" spans="2:15" ht="22.5" customHeight="1" x14ac:dyDescent="0.55000000000000004">
      <c r="B1157" s="977">
        <f t="shared" si="165"/>
        <v>2032</v>
      </c>
      <c r="C1157" s="978"/>
      <c r="D1157" s="942"/>
      <c r="E1157" s="943"/>
      <c r="F1157" s="981" t="s">
        <v>150</v>
      </c>
      <c r="G1157" s="978"/>
      <c r="H1157" s="1016">
        <v>43847</v>
      </c>
      <c r="I1157" s="1017"/>
      <c r="J1157" s="130" t="s">
        <v>35</v>
      </c>
      <c r="K1157" s="130" t="s">
        <v>130</v>
      </c>
      <c r="L1157" s="200" t="s">
        <v>219</v>
      </c>
      <c r="M1157" s="201">
        <v>1.99</v>
      </c>
      <c r="N1157" s="202">
        <v>2</v>
      </c>
      <c r="O1157" s="30"/>
    </row>
    <row r="1158" spans="2:15" ht="22.5" customHeight="1" x14ac:dyDescent="0.55000000000000004">
      <c r="B1158" s="982">
        <f t="shared" si="165"/>
        <v>2031</v>
      </c>
      <c r="C1158" s="983"/>
      <c r="D1158" s="922"/>
      <c r="E1158" s="923"/>
      <c r="F1158" s="968" t="s">
        <v>70</v>
      </c>
      <c r="G1158" s="929"/>
      <c r="H1158" s="1003">
        <v>43850</v>
      </c>
      <c r="I1158" s="1004"/>
      <c r="J1158" s="51" t="s">
        <v>35</v>
      </c>
      <c r="K1158" s="51" t="s">
        <v>68</v>
      </c>
      <c r="L1158" s="181" t="s">
        <v>144</v>
      </c>
      <c r="M1158" s="181">
        <v>2.8</v>
      </c>
      <c r="N1158" s="209">
        <v>2.8</v>
      </c>
      <c r="O1158" s="30"/>
    </row>
    <row r="1159" spans="2:15" ht="22.5" customHeight="1" x14ac:dyDescent="0.55000000000000004">
      <c r="B1159" s="971">
        <f t="shared" si="165"/>
        <v>2030</v>
      </c>
      <c r="C1159" s="972"/>
      <c r="D1159" s="920" t="s">
        <v>788</v>
      </c>
      <c r="E1159" s="921"/>
      <c r="F1159" s="974" t="s">
        <v>70</v>
      </c>
      <c r="G1159" s="972"/>
      <c r="H1159" s="1014">
        <v>43841</v>
      </c>
      <c r="I1159" s="1015"/>
      <c r="J1159" s="126" t="s">
        <v>35</v>
      </c>
      <c r="K1159" s="126" t="s">
        <v>130</v>
      </c>
      <c r="L1159" s="198" t="s">
        <v>789</v>
      </c>
      <c r="M1159" s="198">
        <v>7.04</v>
      </c>
      <c r="N1159" s="199">
        <v>7</v>
      </c>
      <c r="O1159" s="30"/>
    </row>
    <row r="1160" spans="2:15" ht="22.5" customHeight="1" x14ac:dyDescent="0.55000000000000004">
      <c r="B1160" s="977">
        <f t="shared" si="165"/>
        <v>2029</v>
      </c>
      <c r="C1160" s="978"/>
      <c r="D1160" s="942"/>
      <c r="E1160" s="943"/>
      <c r="F1160" s="981" t="s">
        <v>339</v>
      </c>
      <c r="G1160" s="978"/>
      <c r="H1160" s="1016">
        <v>43844</v>
      </c>
      <c r="I1160" s="1017"/>
      <c r="J1160" s="130" t="s">
        <v>35</v>
      </c>
      <c r="K1160" s="130" t="s">
        <v>130</v>
      </c>
      <c r="L1160" s="201" t="s">
        <v>154</v>
      </c>
      <c r="M1160" s="201">
        <v>7.15</v>
      </c>
      <c r="N1160" s="202">
        <v>7.2</v>
      </c>
      <c r="O1160" s="30"/>
    </row>
    <row r="1161" spans="2:15" ht="22.5" customHeight="1" x14ac:dyDescent="0.55000000000000004">
      <c r="B1161" s="982">
        <f t="shared" si="165"/>
        <v>2028</v>
      </c>
      <c r="C1161" s="983"/>
      <c r="D1161" s="922"/>
      <c r="E1161" s="923"/>
      <c r="F1161" s="968" t="s">
        <v>225</v>
      </c>
      <c r="G1161" s="929"/>
      <c r="H1161" s="1003">
        <v>43840</v>
      </c>
      <c r="I1161" s="1004"/>
      <c r="J1161" s="51" t="s">
        <v>35</v>
      </c>
      <c r="K1161" s="51" t="s">
        <v>68</v>
      </c>
      <c r="L1161" s="181" t="s">
        <v>301</v>
      </c>
      <c r="M1161" s="181">
        <v>9.1999999999999993</v>
      </c>
      <c r="N1161" s="209">
        <v>9.1999999999999993</v>
      </c>
      <c r="O1161" s="30"/>
    </row>
    <row r="1162" spans="2:15" ht="22.5" customHeight="1" x14ac:dyDescent="0.55000000000000004">
      <c r="B1162" s="971">
        <f t="shared" si="165"/>
        <v>2027</v>
      </c>
      <c r="C1162" s="972"/>
      <c r="D1162" s="920" t="s">
        <v>790</v>
      </c>
      <c r="E1162" s="921"/>
      <c r="F1162" s="974" t="s">
        <v>778</v>
      </c>
      <c r="G1162" s="972"/>
      <c r="H1162" s="1014">
        <v>43839</v>
      </c>
      <c r="I1162" s="1015"/>
      <c r="J1162" s="126" t="s">
        <v>61</v>
      </c>
      <c r="K1162" s="126"/>
      <c r="L1162" s="198" t="s">
        <v>89</v>
      </c>
      <c r="M1162" s="198">
        <v>2.08</v>
      </c>
      <c r="N1162" s="199">
        <v>2.1</v>
      </c>
      <c r="O1162" s="30"/>
    </row>
    <row r="1163" spans="2:15" ht="22.5" customHeight="1" x14ac:dyDescent="0.55000000000000004">
      <c r="B1163" s="977">
        <f t="shared" si="165"/>
        <v>2026</v>
      </c>
      <c r="C1163" s="978"/>
      <c r="D1163" s="942"/>
      <c r="E1163" s="943"/>
      <c r="F1163" s="981" t="s">
        <v>296</v>
      </c>
      <c r="G1163" s="978"/>
      <c r="H1163" s="1016">
        <v>43840</v>
      </c>
      <c r="I1163" s="1017"/>
      <c r="J1163" s="130" t="s">
        <v>31</v>
      </c>
      <c r="K1163" s="130"/>
      <c r="L1163" s="201" t="s">
        <v>116</v>
      </c>
      <c r="M1163" s="201">
        <v>5.29</v>
      </c>
      <c r="N1163" s="202">
        <v>5.3</v>
      </c>
      <c r="O1163" s="30"/>
    </row>
    <row r="1164" spans="2:15" ht="22.5" customHeight="1" x14ac:dyDescent="0.55000000000000004">
      <c r="B1164" s="982">
        <f t="shared" si="165"/>
        <v>2025</v>
      </c>
      <c r="C1164" s="983"/>
      <c r="D1164" s="922"/>
      <c r="E1164" s="923"/>
      <c r="F1164" s="968" t="s">
        <v>254</v>
      </c>
      <c r="G1164" s="929"/>
      <c r="H1164" s="1003">
        <v>43815</v>
      </c>
      <c r="I1164" s="1004"/>
      <c r="J1164" s="51" t="s">
        <v>35</v>
      </c>
      <c r="K1164" s="51" t="s">
        <v>68</v>
      </c>
      <c r="L1164" s="181" t="s">
        <v>201</v>
      </c>
      <c r="M1164" s="181">
        <v>9.7200000000000006</v>
      </c>
      <c r="N1164" s="209">
        <v>9.6999999999999993</v>
      </c>
      <c r="O1164" s="30"/>
    </row>
    <row r="1165" spans="2:15" ht="22.5" customHeight="1" x14ac:dyDescent="0.55000000000000004">
      <c r="B1165" s="994">
        <f t="shared" si="165"/>
        <v>2024</v>
      </c>
      <c r="C1165" s="937"/>
      <c r="D1165" s="936" t="s">
        <v>791</v>
      </c>
      <c r="E1165" s="937"/>
      <c r="F1165" s="936" t="s">
        <v>792</v>
      </c>
      <c r="G1165" s="937"/>
      <c r="H1165" s="940">
        <v>43836</v>
      </c>
      <c r="I1165" s="937"/>
      <c r="J1165" s="55" t="s">
        <v>35</v>
      </c>
      <c r="K1165" s="55" t="s">
        <v>68</v>
      </c>
      <c r="L1165" s="55" t="s">
        <v>447</v>
      </c>
      <c r="M1165" s="265">
        <v>5.21</v>
      </c>
      <c r="N1165" s="275">
        <v>5.2</v>
      </c>
      <c r="O1165" s="30"/>
    </row>
    <row r="1166" spans="2:15" ht="22.5" customHeight="1" x14ac:dyDescent="0.55000000000000004">
      <c r="B1166" s="994">
        <f t="shared" si="165"/>
        <v>2023</v>
      </c>
      <c r="C1166" s="937"/>
      <c r="D1166" s="936" t="s">
        <v>793</v>
      </c>
      <c r="E1166" s="937"/>
      <c r="F1166" s="936" t="s">
        <v>592</v>
      </c>
      <c r="G1166" s="937"/>
      <c r="H1166" s="940">
        <v>43825</v>
      </c>
      <c r="I1166" s="937"/>
      <c r="J1166" s="55" t="s">
        <v>35</v>
      </c>
      <c r="K1166" s="55" t="s">
        <v>68</v>
      </c>
      <c r="L1166" s="55" t="s">
        <v>794</v>
      </c>
      <c r="M1166" s="270">
        <v>13</v>
      </c>
      <c r="N1166" s="275">
        <v>13</v>
      </c>
      <c r="O1166" s="30"/>
    </row>
    <row r="1167" spans="2:15" ht="22.5" customHeight="1" x14ac:dyDescent="0.55000000000000004">
      <c r="B1167" s="918">
        <f t="shared" ref="B1167:B1230" si="166">1+B1168</f>
        <v>2022</v>
      </c>
      <c r="C1167" s="919"/>
      <c r="D1167" s="920" t="s">
        <v>795</v>
      </c>
      <c r="E1167" s="921"/>
      <c r="F1167" s="967" t="s">
        <v>348</v>
      </c>
      <c r="G1167" s="919"/>
      <c r="H1167" s="946">
        <v>43824</v>
      </c>
      <c r="I1167" s="947"/>
      <c r="J1167" s="31" t="s">
        <v>61</v>
      </c>
      <c r="K1167" s="31"/>
      <c r="L1167" s="62" t="s">
        <v>107</v>
      </c>
      <c r="M1167" s="62">
        <v>2.96</v>
      </c>
      <c r="N1167" s="63">
        <v>3</v>
      </c>
      <c r="O1167" s="30"/>
    </row>
    <row r="1168" spans="2:15" ht="22.5" customHeight="1" x14ac:dyDescent="0.55000000000000004">
      <c r="B1168" s="928">
        <f t="shared" si="166"/>
        <v>2021</v>
      </c>
      <c r="C1168" s="929"/>
      <c r="D1168" s="922"/>
      <c r="E1168" s="923"/>
      <c r="F1168" s="922" t="s">
        <v>628</v>
      </c>
      <c r="G1168" s="923"/>
      <c r="H1168" s="1003">
        <v>43825</v>
      </c>
      <c r="I1168" s="1004"/>
      <c r="J1168" s="51" t="s">
        <v>35</v>
      </c>
      <c r="K1168" s="51" t="s">
        <v>68</v>
      </c>
      <c r="L1168" s="181" t="s">
        <v>607</v>
      </c>
      <c r="M1168" s="181" t="s">
        <v>796</v>
      </c>
      <c r="N1168" s="209" t="s">
        <v>121</v>
      </c>
      <c r="O1168" s="30"/>
    </row>
    <row r="1169" spans="2:15" ht="22.5" customHeight="1" x14ac:dyDescent="0.55000000000000004">
      <c r="B1169" s="918">
        <f t="shared" si="166"/>
        <v>2020</v>
      </c>
      <c r="C1169" s="919"/>
      <c r="D1169" s="920" t="s">
        <v>797</v>
      </c>
      <c r="E1169" s="921"/>
      <c r="F1169" s="944" t="s">
        <v>798</v>
      </c>
      <c r="G1169" s="945" t="s">
        <v>531</v>
      </c>
      <c r="H1169" s="946">
        <v>43823</v>
      </c>
      <c r="I1169" s="947"/>
      <c r="J1169" s="31" t="s">
        <v>61</v>
      </c>
      <c r="K1169" s="31"/>
      <c r="L1169" s="61" t="s">
        <v>154</v>
      </c>
      <c r="M1169" s="61">
        <v>2.88</v>
      </c>
      <c r="N1169" s="63">
        <v>2.9</v>
      </c>
      <c r="O1169" s="30"/>
    </row>
    <row r="1170" spans="2:15" ht="22.5" customHeight="1" x14ac:dyDescent="0.55000000000000004">
      <c r="B1170" s="948">
        <f t="shared" si="166"/>
        <v>2019</v>
      </c>
      <c r="C1170" s="949"/>
      <c r="D1170" s="942"/>
      <c r="E1170" s="943"/>
      <c r="F1170" s="950" t="s">
        <v>799</v>
      </c>
      <c r="G1170" s="951" t="s">
        <v>800</v>
      </c>
      <c r="H1170" s="952">
        <v>43823</v>
      </c>
      <c r="I1170" s="953"/>
      <c r="J1170" s="76" t="s">
        <v>35</v>
      </c>
      <c r="K1170" s="76" t="s">
        <v>130</v>
      </c>
      <c r="L1170" s="64" t="s">
        <v>456</v>
      </c>
      <c r="M1170" s="249">
        <v>23.5</v>
      </c>
      <c r="N1170" s="250">
        <v>24</v>
      </c>
      <c r="O1170" s="30"/>
    </row>
    <row r="1171" spans="2:15" ht="22.5" customHeight="1" x14ac:dyDescent="0.55000000000000004">
      <c r="B1171" s="948">
        <f t="shared" si="166"/>
        <v>2018</v>
      </c>
      <c r="C1171" s="949"/>
      <c r="D1171" s="942"/>
      <c r="E1171" s="943"/>
      <c r="F1171" s="950" t="s">
        <v>612</v>
      </c>
      <c r="G1171" s="951" t="s">
        <v>531</v>
      </c>
      <c r="H1171" s="952">
        <v>43822</v>
      </c>
      <c r="I1171" s="953"/>
      <c r="J1171" s="76" t="s">
        <v>35</v>
      </c>
      <c r="K1171" s="76" t="s">
        <v>68</v>
      </c>
      <c r="L1171" s="64" t="s">
        <v>647</v>
      </c>
      <c r="M1171" s="64">
        <v>1.63</v>
      </c>
      <c r="N1171" s="245">
        <v>1.6</v>
      </c>
      <c r="O1171" s="30"/>
    </row>
    <row r="1172" spans="2:15" ht="22.5" customHeight="1" x14ac:dyDescent="0.55000000000000004">
      <c r="B1172" s="928">
        <f t="shared" si="166"/>
        <v>2017</v>
      </c>
      <c r="C1172" s="929"/>
      <c r="D1172" s="922"/>
      <c r="E1172" s="923"/>
      <c r="F1172" s="1005" t="s">
        <v>583</v>
      </c>
      <c r="G1172" s="1006" t="s">
        <v>531</v>
      </c>
      <c r="H1172" s="1003">
        <v>43823</v>
      </c>
      <c r="I1172" s="1004"/>
      <c r="J1172" s="51" t="s">
        <v>35</v>
      </c>
      <c r="K1172" s="51" t="s">
        <v>68</v>
      </c>
      <c r="L1172" s="153" t="s">
        <v>212</v>
      </c>
      <c r="M1172" s="153">
        <v>1.65</v>
      </c>
      <c r="N1172" s="209">
        <v>1.7</v>
      </c>
      <c r="O1172" s="30"/>
    </row>
    <row r="1173" spans="2:15" ht="22.5" customHeight="1" x14ac:dyDescent="0.55000000000000004">
      <c r="B1173" s="994">
        <f t="shared" si="166"/>
        <v>2016</v>
      </c>
      <c r="C1173" s="937"/>
      <c r="D1173" s="936" t="s">
        <v>801</v>
      </c>
      <c r="E1173" s="937"/>
      <c r="F1173" s="936" t="s">
        <v>592</v>
      </c>
      <c r="G1173" s="937"/>
      <c r="H1173" s="940">
        <v>43818</v>
      </c>
      <c r="I1173" s="937"/>
      <c r="J1173" s="55" t="s">
        <v>35</v>
      </c>
      <c r="K1173" s="55" t="s">
        <v>130</v>
      </c>
      <c r="L1173" s="55" t="s">
        <v>802</v>
      </c>
      <c r="M1173" s="265">
        <v>4.26</v>
      </c>
      <c r="N1173" s="275">
        <v>4.3</v>
      </c>
      <c r="O1173" s="30"/>
    </row>
    <row r="1174" spans="2:15" ht="22.5" customHeight="1" x14ac:dyDescent="0.55000000000000004">
      <c r="B1174" s="994">
        <f t="shared" si="166"/>
        <v>2015</v>
      </c>
      <c r="C1174" s="937"/>
      <c r="D1174" s="936" t="s">
        <v>803</v>
      </c>
      <c r="E1174" s="937"/>
      <c r="F1174" s="936" t="s">
        <v>804</v>
      </c>
      <c r="G1174" s="937"/>
      <c r="H1174" s="940">
        <v>43818</v>
      </c>
      <c r="I1174" s="937"/>
      <c r="J1174" s="55" t="s">
        <v>61</v>
      </c>
      <c r="K1174" s="55"/>
      <c r="L1174" s="55" t="s">
        <v>805</v>
      </c>
      <c r="M1174" s="270" t="s">
        <v>107</v>
      </c>
      <c r="N1174" s="275" t="s">
        <v>421</v>
      </c>
      <c r="O1174" s="30"/>
    </row>
    <row r="1175" spans="2:15" ht="22.5" customHeight="1" x14ac:dyDescent="0.55000000000000004">
      <c r="B1175" s="918">
        <f t="shared" si="166"/>
        <v>2014</v>
      </c>
      <c r="C1175" s="919"/>
      <c r="D1175" s="920" t="s">
        <v>806</v>
      </c>
      <c r="E1175" s="921"/>
      <c r="F1175" s="967" t="s">
        <v>807</v>
      </c>
      <c r="G1175" s="919"/>
      <c r="H1175" s="946">
        <v>43812</v>
      </c>
      <c r="I1175" s="947"/>
      <c r="J1175" s="31" t="s">
        <v>31</v>
      </c>
      <c r="K1175" s="31"/>
      <c r="L1175" s="62" t="s">
        <v>380</v>
      </c>
      <c r="M1175" s="62">
        <v>3.23</v>
      </c>
      <c r="N1175" s="63">
        <v>3.2</v>
      </c>
      <c r="O1175" s="30"/>
    </row>
    <row r="1176" spans="2:15" ht="22.5" customHeight="1" x14ac:dyDescent="0.55000000000000004">
      <c r="B1176" s="928">
        <f t="shared" si="166"/>
        <v>2013</v>
      </c>
      <c r="C1176" s="929"/>
      <c r="D1176" s="922"/>
      <c r="E1176" s="923"/>
      <c r="F1176" s="922" t="s">
        <v>255</v>
      </c>
      <c r="G1176" s="923"/>
      <c r="H1176" s="1003">
        <v>43812</v>
      </c>
      <c r="I1176" s="1004"/>
      <c r="J1176" s="51" t="s">
        <v>35</v>
      </c>
      <c r="K1176" s="51" t="s">
        <v>68</v>
      </c>
      <c r="L1176" s="181" t="s">
        <v>477</v>
      </c>
      <c r="M1176" s="181">
        <v>3.01</v>
      </c>
      <c r="N1176" s="209">
        <v>3</v>
      </c>
      <c r="O1176" s="30"/>
    </row>
    <row r="1177" spans="2:15" ht="22.5" customHeight="1" x14ac:dyDescent="0.55000000000000004">
      <c r="B1177" s="994">
        <f t="shared" si="166"/>
        <v>2012</v>
      </c>
      <c r="C1177" s="937"/>
      <c r="D1177" s="936" t="s">
        <v>808</v>
      </c>
      <c r="E1177" s="937"/>
      <c r="F1177" s="936" t="s">
        <v>358</v>
      </c>
      <c r="G1177" s="937"/>
      <c r="H1177" s="940">
        <v>43808</v>
      </c>
      <c r="I1177" s="937"/>
      <c r="J1177" s="55" t="s">
        <v>61</v>
      </c>
      <c r="K1177" s="55"/>
      <c r="L1177" s="55" t="s">
        <v>809</v>
      </c>
      <c r="M1177" s="270">
        <v>12.8</v>
      </c>
      <c r="N1177" s="275">
        <v>13</v>
      </c>
      <c r="O1177" s="30"/>
    </row>
    <row r="1178" spans="2:15" ht="22.5" customHeight="1" x14ac:dyDescent="0.55000000000000004">
      <c r="B1178" s="994">
        <f t="shared" si="166"/>
        <v>2011</v>
      </c>
      <c r="C1178" s="937"/>
      <c r="D1178" s="936" t="s">
        <v>810</v>
      </c>
      <c r="E1178" s="937"/>
      <c r="F1178" s="936" t="s">
        <v>604</v>
      </c>
      <c r="G1178" s="937"/>
      <c r="H1178" s="940">
        <v>43802</v>
      </c>
      <c r="I1178" s="937"/>
      <c r="J1178" s="55" t="s">
        <v>35</v>
      </c>
      <c r="K1178" s="55" t="s">
        <v>68</v>
      </c>
      <c r="L1178" s="55" t="s">
        <v>811</v>
      </c>
      <c r="M1178" s="265">
        <v>3.58</v>
      </c>
      <c r="N1178" s="275">
        <v>3.6</v>
      </c>
      <c r="O1178" s="30"/>
    </row>
    <row r="1179" spans="2:15" ht="22.5" customHeight="1" x14ac:dyDescent="0.55000000000000004">
      <c r="B1179" s="918">
        <f t="shared" si="166"/>
        <v>2010</v>
      </c>
      <c r="C1179" s="919"/>
      <c r="D1179" s="920" t="s">
        <v>812</v>
      </c>
      <c r="E1179" s="1103"/>
      <c r="F1179" s="944" t="s">
        <v>371</v>
      </c>
      <c r="G1179" s="945" t="s">
        <v>813</v>
      </c>
      <c r="H1179" s="958">
        <v>43801</v>
      </c>
      <c r="I1179" s="959"/>
      <c r="J1179" s="31" t="s">
        <v>55</v>
      </c>
      <c r="K1179" s="31"/>
      <c r="L1179" s="280" t="s">
        <v>516</v>
      </c>
      <c r="M1179" s="280" t="s">
        <v>109</v>
      </c>
      <c r="N1179" s="281" t="s">
        <v>181</v>
      </c>
      <c r="O1179" s="30"/>
    </row>
    <row r="1180" spans="2:15" ht="22.5" customHeight="1" x14ac:dyDescent="0.55000000000000004">
      <c r="B1180" s="948">
        <f t="shared" si="166"/>
        <v>2009</v>
      </c>
      <c r="C1180" s="949"/>
      <c r="D1180" s="1104"/>
      <c r="E1180" s="1105"/>
      <c r="F1180" s="950" t="s">
        <v>225</v>
      </c>
      <c r="G1180" s="951" t="s">
        <v>800</v>
      </c>
      <c r="H1180" s="952">
        <v>43801</v>
      </c>
      <c r="I1180" s="953"/>
      <c r="J1180" s="76" t="s">
        <v>35</v>
      </c>
      <c r="K1180" s="76" t="s">
        <v>68</v>
      </c>
      <c r="L1180" s="64" t="s">
        <v>708</v>
      </c>
      <c r="M1180" s="64">
        <v>3.24</v>
      </c>
      <c r="N1180" s="245">
        <v>3.2</v>
      </c>
      <c r="O1180" s="30"/>
    </row>
    <row r="1181" spans="2:15" ht="22.5" customHeight="1" x14ac:dyDescent="0.55000000000000004">
      <c r="B1181" s="928">
        <f t="shared" si="166"/>
        <v>2008</v>
      </c>
      <c r="C1181" s="929"/>
      <c r="D1181" s="1106"/>
      <c r="E1181" s="1107"/>
      <c r="F1181" s="950" t="s">
        <v>362</v>
      </c>
      <c r="G1181" s="951" t="s">
        <v>531</v>
      </c>
      <c r="H1181" s="952">
        <v>43801</v>
      </c>
      <c r="I1181" s="953"/>
      <c r="J1181" s="76" t="s">
        <v>35</v>
      </c>
      <c r="K1181" s="76" t="s">
        <v>68</v>
      </c>
      <c r="L1181" s="64" t="s">
        <v>814</v>
      </c>
      <c r="M1181" s="249">
        <v>10.8</v>
      </c>
      <c r="N1181" s="250">
        <v>11</v>
      </c>
      <c r="O1181" s="30"/>
    </row>
    <row r="1182" spans="2:15" ht="22.5" customHeight="1" x14ac:dyDescent="0.55000000000000004">
      <c r="B1182" s="918">
        <f t="shared" si="166"/>
        <v>2007</v>
      </c>
      <c r="C1182" s="919"/>
      <c r="D1182" s="920" t="s">
        <v>815</v>
      </c>
      <c r="E1182" s="921"/>
      <c r="F1182" s="967" t="s">
        <v>296</v>
      </c>
      <c r="G1182" s="919"/>
      <c r="H1182" s="946">
        <v>43796</v>
      </c>
      <c r="I1182" s="947"/>
      <c r="J1182" s="31" t="s">
        <v>35</v>
      </c>
      <c r="K1182" s="31" t="s">
        <v>68</v>
      </c>
      <c r="L1182" s="62" t="s">
        <v>438</v>
      </c>
      <c r="M1182" s="62">
        <v>3.89</v>
      </c>
      <c r="N1182" s="63">
        <v>3.9</v>
      </c>
      <c r="O1182" s="30"/>
    </row>
    <row r="1183" spans="2:15" ht="22.5" customHeight="1" x14ac:dyDescent="0.55000000000000004">
      <c r="B1183" s="928">
        <f t="shared" si="166"/>
        <v>2006</v>
      </c>
      <c r="C1183" s="929"/>
      <c r="D1183" s="922"/>
      <c r="E1183" s="923"/>
      <c r="F1183" s="922" t="s">
        <v>94</v>
      </c>
      <c r="G1183" s="923"/>
      <c r="H1183" s="1003">
        <v>43797</v>
      </c>
      <c r="I1183" s="1004"/>
      <c r="J1183" s="51" t="s">
        <v>35</v>
      </c>
      <c r="K1183" s="51" t="s">
        <v>68</v>
      </c>
      <c r="L1183" s="181" t="s">
        <v>816</v>
      </c>
      <c r="M1183" s="181">
        <v>3.18</v>
      </c>
      <c r="N1183" s="209">
        <v>3.2</v>
      </c>
      <c r="O1183" s="30"/>
    </row>
    <row r="1184" spans="2:15" ht="22.5" customHeight="1" x14ac:dyDescent="0.55000000000000004">
      <c r="B1184" s="918">
        <f t="shared" si="166"/>
        <v>2005</v>
      </c>
      <c r="C1184" s="919"/>
      <c r="D1184" s="920" t="s">
        <v>817</v>
      </c>
      <c r="E1184" s="921"/>
      <c r="F1184" s="967" t="s">
        <v>70</v>
      </c>
      <c r="G1184" s="919"/>
      <c r="H1184" s="946">
        <v>43796</v>
      </c>
      <c r="I1184" s="947"/>
      <c r="J1184" s="31" t="s">
        <v>35</v>
      </c>
      <c r="K1184" s="31" t="s">
        <v>68</v>
      </c>
      <c r="L1184" s="62" t="s">
        <v>651</v>
      </c>
      <c r="M1184" s="257">
        <v>4.55</v>
      </c>
      <c r="N1184" s="176">
        <v>4.5999999999999996</v>
      </c>
      <c r="O1184" s="30"/>
    </row>
    <row r="1185" spans="2:19" ht="22.5" customHeight="1" x14ac:dyDescent="0.55000000000000004">
      <c r="B1185" s="928">
        <f t="shared" si="166"/>
        <v>2004</v>
      </c>
      <c r="C1185" s="929"/>
      <c r="D1185" s="922"/>
      <c r="E1185" s="923"/>
      <c r="F1185" s="922" t="s">
        <v>818</v>
      </c>
      <c r="G1185" s="923"/>
      <c r="H1185" s="1003">
        <v>43794</v>
      </c>
      <c r="I1185" s="1004"/>
      <c r="J1185" s="51" t="s">
        <v>35</v>
      </c>
      <c r="K1185" s="51" t="s">
        <v>68</v>
      </c>
      <c r="L1185" s="181" t="s">
        <v>56</v>
      </c>
      <c r="M1185" s="282">
        <v>2.65</v>
      </c>
      <c r="N1185" s="182">
        <v>2.7</v>
      </c>
      <c r="O1185" s="30"/>
    </row>
    <row r="1186" spans="2:19" ht="22.5" customHeight="1" x14ac:dyDescent="0.55000000000000004">
      <c r="B1186" s="994">
        <f t="shared" si="166"/>
        <v>2003</v>
      </c>
      <c r="C1186" s="937"/>
      <c r="D1186" s="936" t="s">
        <v>819</v>
      </c>
      <c r="E1186" s="937"/>
      <c r="F1186" s="936" t="s">
        <v>118</v>
      </c>
      <c r="G1186" s="937"/>
      <c r="H1186" s="940">
        <v>43794</v>
      </c>
      <c r="I1186" s="937"/>
      <c r="J1186" s="55" t="s">
        <v>35</v>
      </c>
      <c r="K1186" s="55" t="s">
        <v>68</v>
      </c>
      <c r="L1186" s="55" t="s">
        <v>820</v>
      </c>
      <c r="M1186" s="265">
        <v>2.2999999999999998</v>
      </c>
      <c r="N1186" s="275">
        <v>2.2999999999999998</v>
      </c>
      <c r="O1186" s="30"/>
    </row>
    <row r="1187" spans="2:19" ht="22.5" customHeight="1" x14ac:dyDescent="0.55000000000000004">
      <c r="B1187" s="994">
        <f t="shared" si="166"/>
        <v>2002</v>
      </c>
      <c r="C1187" s="937"/>
      <c r="D1187" s="936" t="s">
        <v>821</v>
      </c>
      <c r="E1187" s="937"/>
      <c r="F1187" s="936" t="s">
        <v>761</v>
      </c>
      <c r="G1187" s="937"/>
      <c r="H1187" s="940">
        <v>43788</v>
      </c>
      <c r="I1187" s="937"/>
      <c r="J1187" s="55" t="s">
        <v>35</v>
      </c>
      <c r="K1187" s="55" t="s">
        <v>130</v>
      </c>
      <c r="L1187" s="55" t="s">
        <v>822</v>
      </c>
      <c r="M1187" s="265">
        <v>1.1599999999999999</v>
      </c>
      <c r="N1187" s="275">
        <v>1.2</v>
      </c>
      <c r="O1187" s="30"/>
    </row>
    <row r="1188" spans="2:19" ht="22.5" customHeight="1" x14ac:dyDescent="0.55000000000000004">
      <c r="B1188" s="994">
        <f t="shared" si="166"/>
        <v>2001</v>
      </c>
      <c r="C1188" s="937"/>
      <c r="D1188" s="936" t="s">
        <v>823</v>
      </c>
      <c r="E1188" s="937"/>
      <c r="F1188" s="936" t="s">
        <v>824</v>
      </c>
      <c r="G1188" s="937"/>
      <c r="H1188" s="940">
        <v>43787</v>
      </c>
      <c r="I1188" s="937"/>
      <c r="J1188" s="55" t="s">
        <v>35</v>
      </c>
      <c r="K1188" s="55" t="s">
        <v>130</v>
      </c>
      <c r="L1188" s="55" t="s">
        <v>825</v>
      </c>
      <c r="M1188" s="265">
        <v>2.75</v>
      </c>
      <c r="N1188" s="275">
        <v>2.8</v>
      </c>
      <c r="O1188" s="30"/>
    </row>
    <row r="1189" spans="2:19" ht="22.5" customHeight="1" x14ac:dyDescent="0.55000000000000004">
      <c r="B1189" s="918">
        <f t="shared" si="166"/>
        <v>2000</v>
      </c>
      <c r="C1189" s="919"/>
      <c r="D1189" s="920" t="s">
        <v>826</v>
      </c>
      <c r="E1189" s="1103"/>
      <c r="F1189" s="944" t="s">
        <v>827</v>
      </c>
      <c r="G1189" s="945" t="s">
        <v>813</v>
      </c>
      <c r="H1189" s="958">
        <v>43783</v>
      </c>
      <c r="I1189" s="959"/>
      <c r="J1189" s="31" t="s">
        <v>35</v>
      </c>
      <c r="K1189" s="31" t="s">
        <v>68</v>
      </c>
      <c r="L1189" s="280" t="s">
        <v>735</v>
      </c>
      <c r="M1189" s="280">
        <v>1.55</v>
      </c>
      <c r="N1189" s="281">
        <v>1.6</v>
      </c>
      <c r="O1189" s="30"/>
    </row>
    <row r="1190" spans="2:19" ht="22.5" customHeight="1" x14ac:dyDescent="0.55000000000000004">
      <c r="B1190" s="948">
        <f t="shared" si="166"/>
        <v>1999</v>
      </c>
      <c r="C1190" s="949"/>
      <c r="D1190" s="1104"/>
      <c r="E1190" s="1105"/>
      <c r="F1190" s="950" t="s">
        <v>828</v>
      </c>
      <c r="G1190" s="951" t="s">
        <v>800</v>
      </c>
      <c r="H1190" s="952">
        <v>43783</v>
      </c>
      <c r="I1190" s="953"/>
      <c r="J1190" s="76" t="s">
        <v>35</v>
      </c>
      <c r="K1190" s="76" t="s">
        <v>130</v>
      </c>
      <c r="L1190" s="64" t="s">
        <v>503</v>
      </c>
      <c r="M1190" s="64" t="s">
        <v>168</v>
      </c>
      <c r="N1190" s="245" t="s">
        <v>86</v>
      </c>
      <c r="O1190" s="30"/>
    </row>
    <row r="1191" spans="2:19" ht="22.5" customHeight="1" x14ac:dyDescent="0.55000000000000004">
      <c r="B1191" s="928">
        <f t="shared" si="166"/>
        <v>1998</v>
      </c>
      <c r="C1191" s="929"/>
      <c r="D1191" s="1106"/>
      <c r="E1191" s="1107"/>
      <c r="F1191" s="950" t="s">
        <v>627</v>
      </c>
      <c r="G1191" s="951" t="s">
        <v>531</v>
      </c>
      <c r="H1191" s="952">
        <v>43783</v>
      </c>
      <c r="I1191" s="953"/>
      <c r="J1191" s="76" t="s">
        <v>35</v>
      </c>
      <c r="K1191" s="76" t="s">
        <v>130</v>
      </c>
      <c r="L1191" s="64" t="s">
        <v>509</v>
      </c>
      <c r="M1191" s="64">
        <v>9.3000000000000007</v>
      </c>
      <c r="N1191" s="245">
        <v>9.3000000000000007</v>
      </c>
      <c r="O1191" s="30"/>
    </row>
    <row r="1192" spans="2:19" ht="22.5" customHeight="1" x14ac:dyDescent="0.55000000000000004">
      <c r="B1192" s="918">
        <f t="shared" si="166"/>
        <v>1997</v>
      </c>
      <c r="C1192" s="919"/>
      <c r="D1192" s="920" t="s">
        <v>829</v>
      </c>
      <c r="E1192" s="921"/>
      <c r="F1192" s="967" t="s">
        <v>160</v>
      </c>
      <c r="G1192" s="919"/>
      <c r="H1192" s="946">
        <v>43781</v>
      </c>
      <c r="I1192" s="947"/>
      <c r="J1192" s="31" t="s">
        <v>35</v>
      </c>
      <c r="K1192" s="31" t="s">
        <v>130</v>
      </c>
      <c r="L1192" s="62" t="s">
        <v>201</v>
      </c>
      <c r="M1192" s="257">
        <v>3.24</v>
      </c>
      <c r="N1192" s="176">
        <v>3.2</v>
      </c>
      <c r="O1192" s="30"/>
    </row>
    <row r="1193" spans="2:19" ht="22.5" customHeight="1" x14ac:dyDescent="0.55000000000000004">
      <c r="B1193" s="928">
        <f t="shared" si="166"/>
        <v>1996</v>
      </c>
      <c r="C1193" s="929"/>
      <c r="D1193" s="922"/>
      <c r="E1193" s="923"/>
      <c r="F1193" s="922" t="s">
        <v>569</v>
      </c>
      <c r="G1193" s="923"/>
      <c r="H1193" s="1003">
        <v>43781</v>
      </c>
      <c r="I1193" s="1004"/>
      <c r="J1193" s="51" t="s">
        <v>35</v>
      </c>
      <c r="K1193" s="51" t="s">
        <v>68</v>
      </c>
      <c r="L1193" s="181" t="s">
        <v>128</v>
      </c>
      <c r="M1193" s="282">
        <v>2.48</v>
      </c>
      <c r="N1193" s="182">
        <v>2.5</v>
      </c>
      <c r="O1193" s="30"/>
    </row>
    <row r="1194" spans="2:19" ht="22.5" customHeight="1" x14ac:dyDescent="0.55000000000000004">
      <c r="B1194" s="994">
        <f t="shared" si="166"/>
        <v>1995</v>
      </c>
      <c r="C1194" s="937"/>
      <c r="D1194" s="936" t="s">
        <v>830</v>
      </c>
      <c r="E1194" s="937"/>
      <c r="F1194" s="936" t="s">
        <v>831</v>
      </c>
      <c r="G1194" s="937"/>
      <c r="H1194" s="940">
        <v>43781</v>
      </c>
      <c r="I1194" s="937"/>
      <c r="J1194" s="55" t="s">
        <v>35</v>
      </c>
      <c r="K1194" s="55" t="s">
        <v>68</v>
      </c>
      <c r="L1194" s="55" t="s">
        <v>832</v>
      </c>
      <c r="M1194" s="270">
        <v>11.4</v>
      </c>
      <c r="N1194" s="275">
        <v>11</v>
      </c>
      <c r="O1194" s="30"/>
    </row>
    <row r="1195" spans="2:19" ht="22.5" customHeight="1" x14ac:dyDescent="0.55000000000000004">
      <c r="B1195" s="918">
        <f t="shared" si="166"/>
        <v>1994</v>
      </c>
      <c r="C1195" s="919"/>
      <c r="D1195" s="920" t="s">
        <v>833</v>
      </c>
      <c r="E1195" s="1103"/>
      <c r="F1195" s="944" t="s">
        <v>827</v>
      </c>
      <c r="G1195" s="945" t="s">
        <v>813</v>
      </c>
      <c r="H1195" s="958">
        <v>43780</v>
      </c>
      <c r="I1195" s="959"/>
      <c r="J1195" s="31" t="s">
        <v>35</v>
      </c>
      <c r="K1195" s="31" t="s">
        <v>130</v>
      </c>
      <c r="L1195" s="280" t="s">
        <v>561</v>
      </c>
      <c r="M1195" s="280" t="s">
        <v>124</v>
      </c>
      <c r="N1195" s="281" t="s">
        <v>125</v>
      </c>
      <c r="O1195" s="30"/>
    </row>
    <row r="1196" spans="2:19" ht="22.5" customHeight="1" x14ac:dyDescent="0.55000000000000004">
      <c r="B1196" s="948">
        <f t="shared" si="166"/>
        <v>1993</v>
      </c>
      <c r="C1196" s="949"/>
      <c r="D1196" s="1104"/>
      <c r="E1196" s="1105"/>
      <c r="F1196" s="950" t="s">
        <v>800</v>
      </c>
      <c r="G1196" s="951" t="s">
        <v>800</v>
      </c>
      <c r="H1196" s="952">
        <v>43777</v>
      </c>
      <c r="I1196" s="953"/>
      <c r="J1196" s="76" t="s">
        <v>35</v>
      </c>
      <c r="K1196" s="76" t="s">
        <v>130</v>
      </c>
      <c r="L1196" s="64" t="s">
        <v>79</v>
      </c>
      <c r="M1196" s="64">
        <v>5.1100000000000003</v>
      </c>
      <c r="N1196" s="245">
        <v>5.0999999999999996</v>
      </c>
      <c r="O1196" s="30"/>
    </row>
    <row r="1197" spans="2:19" ht="22.5" customHeight="1" x14ac:dyDescent="0.55000000000000004">
      <c r="B1197" s="928">
        <f t="shared" si="166"/>
        <v>1992</v>
      </c>
      <c r="C1197" s="929"/>
      <c r="D1197" s="1106"/>
      <c r="E1197" s="1107"/>
      <c r="F1197" s="950" t="s">
        <v>330</v>
      </c>
      <c r="G1197" s="951" t="s">
        <v>531</v>
      </c>
      <c r="H1197" s="952">
        <v>43780</v>
      </c>
      <c r="I1197" s="953"/>
      <c r="J1197" s="76" t="s">
        <v>35</v>
      </c>
      <c r="K1197" s="76" t="s">
        <v>130</v>
      </c>
      <c r="L1197" s="64" t="s">
        <v>375</v>
      </c>
      <c r="M1197" s="64">
        <v>7.95</v>
      </c>
      <c r="N1197" s="245">
        <v>8</v>
      </c>
      <c r="O1197" s="30"/>
    </row>
    <row r="1198" spans="2:19" ht="22.5" customHeight="1" x14ac:dyDescent="0.55000000000000004">
      <c r="B1198" s="994">
        <f t="shared" si="166"/>
        <v>1991</v>
      </c>
      <c r="C1198" s="937"/>
      <c r="D1198" s="936" t="s">
        <v>834</v>
      </c>
      <c r="E1198" s="937"/>
      <c r="F1198" s="936" t="s">
        <v>835</v>
      </c>
      <c r="G1198" s="937"/>
      <c r="H1198" s="940">
        <v>43776</v>
      </c>
      <c r="I1198" s="937"/>
      <c r="J1198" s="55" t="s">
        <v>35</v>
      </c>
      <c r="K1198" s="55" t="s">
        <v>130</v>
      </c>
      <c r="L1198" s="55" t="s">
        <v>109</v>
      </c>
      <c r="M1198" s="270">
        <v>10.7</v>
      </c>
      <c r="N1198" s="275">
        <v>11</v>
      </c>
      <c r="O1198" s="30"/>
      <c r="S1198" s="283"/>
    </row>
    <row r="1199" spans="2:19" ht="22.5" customHeight="1" x14ac:dyDescent="0.55000000000000004">
      <c r="B1199" s="994">
        <f t="shared" si="166"/>
        <v>1990</v>
      </c>
      <c r="C1199" s="937"/>
      <c r="D1199" s="936" t="s">
        <v>836</v>
      </c>
      <c r="E1199" s="937"/>
      <c r="F1199" s="936" t="s">
        <v>837</v>
      </c>
      <c r="G1199" s="937"/>
      <c r="H1199" s="940">
        <v>43775</v>
      </c>
      <c r="I1199" s="937"/>
      <c r="J1199" s="55" t="s">
        <v>35</v>
      </c>
      <c r="K1199" s="55" t="s">
        <v>130</v>
      </c>
      <c r="L1199" s="55" t="s">
        <v>838</v>
      </c>
      <c r="M1199" s="265">
        <v>4.4000000000000004</v>
      </c>
      <c r="N1199" s="275">
        <v>4.4000000000000004</v>
      </c>
      <c r="O1199" s="30"/>
    </row>
    <row r="1200" spans="2:19" ht="22.5" customHeight="1" x14ac:dyDescent="0.55000000000000004">
      <c r="B1200" s="994">
        <f t="shared" si="166"/>
        <v>1989</v>
      </c>
      <c r="C1200" s="937"/>
      <c r="D1200" s="936" t="s">
        <v>839</v>
      </c>
      <c r="E1200" s="937"/>
      <c r="F1200" s="936" t="s">
        <v>635</v>
      </c>
      <c r="G1200" s="937"/>
      <c r="H1200" s="940">
        <v>43770</v>
      </c>
      <c r="I1200" s="937"/>
      <c r="J1200" s="55" t="s">
        <v>35</v>
      </c>
      <c r="K1200" s="55" t="s">
        <v>130</v>
      </c>
      <c r="L1200" s="55" t="s">
        <v>333</v>
      </c>
      <c r="M1200" s="265" t="s">
        <v>332</v>
      </c>
      <c r="N1200" s="275" t="s">
        <v>315</v>
      </c>
      <c r="O1200" s="30"/>
    </row>
    <row r="1201" spans="2:18" ht="22.5" customHeight="1" x14ac:dyDescent="0.55000000000000004">
      <c r="B1201" s="918">
        <f t="shared" si="166"/>
        <v>1988</v>
      </c>
      <c r="C1201" s="919"/>
      <c r="D1201" s="920" t="s">
        <v>840</v>
      </c>
      <c r="E1201" s="921"/>
      <c r="F1201" s="944" t="s">
        <v>556</v>
      </c>
      <c r="G1201" s="945" t="s">
        <v>531</v>
      </c>
      <c r="H1201" s="946">
        <v>43769</v>
      </c>
      <c r="I1201" s="947"/>
      <c r="J1201" s="31" t="s">
        <v>35</v>
      </c>
      <c r="K1201" s="31" t="s">
        <v>130</v>
      </c>
      <c r="L1201" s="61" t="s">
        <v>428</v>
      </c>
      <c r="M1201" s="61">
        <v>2.99</v>
      </c>
      <c r="N1201" s="63">
        <v>3</v>
      </c>
      <c r="O1201" s="30"/>
    </row>
    <row r="1202" spans="2:18" ht="22.5" customHeight="1" x14ac:dyDescent="0.55000000000000004">
      <c r="B1202" s="948">
        <f t="shared" si="166"/>
        <v>1987</v>
      </c>
      <c r="C1202" s="949"/>
      <c r="D1202" s="942"/>
      <c r="E1202" s="943"/>
      <c r="F1202" s="950" t="s">
        <v>368</v>
      </c>
      <c r="G1202" s="951" t="s">
        <v>800</v>
      </c>
      <c r="H1202" s="952">
        <v>43768</v>
      </c>
      <c r="I1202" s="953"/>
      <c r="J1202" s="76" t="s">
        <v>35</v>
      </c>
      <c r="K1202" s="76" t="s">
        <v>68</v>
      </c>
      <c r="L1202" s="64" t="s">
        <v>841</v>
      </c>
      <c r="M1202" s="249">
        <v>12</v>
      </c>
      <c r="N1202" s="250">
        <v>12</v>
      </c>
      <c r="O1202" s="30"/>
      <c r="R1202" s="283"/>
    </row>
    <row r="1203" spans="2:18" ht="22.5" customHeight="1" x14ac:dyDescent="0.55000000000000004">
      <c r="B1203" s="948">
        <f t="shared" si="166"/>
        <v>1986</v>
      </c>
      <c r="C1203" s="949"/>
      <c r="D1203" s="942"/>
      <c r="E1203" s="943"/>
      <c r="F1203" s="950" t="s">
        <v>842</v>
      </c>
      <c r="G1203" s="951" t="s">
        <v>531</v>
      </c>
      <c r="H1203" s="952">
        <v>43768</v>
      </c>
      <c r="I1203" s="953"/>
      <c r="J1203" s="76" t="s">
        <v>35</v>
      </c>
      <c r="K1203" s="76" t="s">
        <v>68</v>
      </c>
      <c r="L1203" s="64" t="s">
        <v>540</v>
      </c>
      <c r="M1203" s="64">
        <v>2.91</v>
      </c>
      <c r="N1203" s="245">
        <v>2.9</v>
      </c>
      <c r="O1203" s="30"/>
    </row>
    <row r="1204" spans="2:18" ht="22.5" customHeight="1" x14ac:dyDescent="0.55000000000000004">
      <c r="B1204" s="928">
        <f t="shared" si="166"/>
        <v>1985</v>
      </c>
      <c r="C1204" s="929"/>
      <c r="D1204" s="922"/>
      <c r="E1204" s="923"/>
      <c r="F1204" s="1005" t="s">
        <v>843</v>
      </c>
      <c r="G1204" s="1006" t="s">
        <v>531</v>
      </c>
      <c r="H1204" s="1003">
        <v>43770</v>
      </c>
      <c r="I1204" s="1004"/>
      <c r="J1204" s="51" t="s">
        <v>35</v>
      </c>
      <c r="K1204" s="51" t="s">
        <v>130</v>
      </c>
      <c r="L1204" s="153" t="s">
        <v>115</v>
      </c>
      <c r="M1204" s="153" t="s">
        <v>107</v>
      </c>
      <c r="N1204" s="209" t="s">
        <v>844</v>
      </c>
      <c r="O1204" s="30"/>
    </row>
    <row r="1205" spans="2:18" ht="22.5" customHeight="1" x14ac:dyDescent="0.55000000000000004">
      <c r="B1205" s="994">
        <f t="shared" si="166"/>
        <v>1984</v>
      </c>
      <c r="C1205" s="937"/>
      <c r="D1205" s="936" t="s">
        <v>845</v>
      </c>
      <c r="E1205" s="937"/>
      <c r="F1205" s="936" t="s">
        <v>846</v>
      </c>
      <c r="G1205" s="937"/>
      <c r="H1205" s="940">
        <v>43768</v>
      </c>
      <c r="I1205" s="937"/>
      <c r="J1205" s="55" t="s">
        <v>35</v>
      </c>
      <c r="K1205" s="55" t="s">
        <v>68</v>
      </c>
      <c r="L1205" s="55" t="s">
        <v>847</v>
      </c>
      <c r="M1205" s="265">
        <v>1.55</v>
      </c>
      <c r="N1205" s="275">
        <v>1.6</v>
      </c>
      <c r="O1205" s="30"/>
    </row>
    <row r="1206" spans="2:18" ht="22.5" customHeight="1" x14ac:dyDescent="0.55000000000000004">
      <c r="B1206" s="918">
        <f t="shared" si="166"/>
        <v>1983</v>
      </c>
      <c r="C1206" s="919"/>
      <c r="D1206" s="920" t="s">
        <v>848</v>
      </c>
      <c r="E1206" s="921"/>
      <c r="F1206" s="967" t="s">
        <v>746</v>
      </c>
      <c r="G1206" s="919"/>
      <c r="H1206" s="946">
        <v>43766</v>
      </c>
      <c r="I1206" s="947"/>
      <c r="J1206" s="31" t="s">
        <v>35</v>
      </c>
      <c r="K1206" s="31" t="s">
        <v>130</v>
      </c>
      <c r="L1206" s="62" t="s">
        <v>849</v>
      </c>
      <c r="M1206" s="257" t="s">
        <v>346</v>
      </c>
      <c r="N1206" s="176" t="s">
        <v>169</v>
      </c>
      <c r="O1206" s="30"/>
    </row>
    <row r="1207" spans="2:18" ht="22.5" customHeight="1" x14ac:dyDescent="0.55000000000000004">
      <c r="B1207" s="928">
        <f t="shared" si="166"/>
        <v>1982</v>
      </c>
      <c r="C1207" s="929"/>
      <c r="D1207" s="922"/>
      <c r="E1207" s="923"/>
      <c r="F1207" s="922" t="s">
        <v>850</v>
      </c>
      <c r="G1207" s="923"/>
      <c r="H1207" s="1003">
        <v>43767</v>
      </c>
      <c r="I1207" s="1004"/>
      <c r="J1207" s="51" t="s">
        <v>35</v>
      </c>
      <c r="K1207" s="51" t="s">
        <v>130</v>
      </c>
      <c r="L1207" s="181" t="s">
        <v>178</v>
      </c>
      <c r="M1207" s="282">
        <v>1.56</v>
      </c>
      <c r="N1207" s="182">
        <v>1.6</v>
      </c>
      <c r="O1207" s="30"/>
    </row>
    <row r="1208" spans="2:18" ht="22.5" customHeight="1" x14ac:dyDescent="0.55000000000000004">
      <c r="B1208" s="918">
        <f t="shared" si="166"/>
        <v>1981</v>
      </c>
      <c r="C1208" s="919"/>
      <c r="D1208" s="920" t="s">
        <v>851</v>
      </c>
      <c r="E1208" s="921"/>
      <c r="F1208" s="967" t="s">
        <v>612</v>
      </c>
      <c r="G1208" s="919"/>
      <c r="H1208" s="946">
        <v>43766</v>
      </c>
      <c r="I1208" s="947"/>
      <c r="J1208" s="31" t="s">
        <v>35</v>
      </c>
      <c r="K1208" s="31" t="s">
        <v>130</v>
      </c>
      <c r="L1208" s="122">
        <v>0.83699999999999997</v>
      </c>
      <c r="M1208" s="253">
        <v>15.8</v>
      </c>
      <c r="N1208" s="254">
        <v>17</v>
      </c>
      <c r="O1208" s="30"/>
    </row>
    <row r="1209" spans="2:18" ht="22.5" customHeight="1" x14ac:dyDescent="0.55000000000000004">
      <c r="B1209" s="948">
        <f t="shared" si="166"/>
        <v>1980</v>
      </c>
      <c r="C1209" s="949"/>
      <c r="D1209" s="942"/>
      <c r="E1209" s="943"/>
      <c r="F1209" s="965" t="s">
        <v>592</v>
      </c>
      <c r="G1209" s="949" t="s">
        <v>211</v>
      </c>
      <c r="H1209" s="1007">
        <v>43766</v>
      </c>
      <c r="I1209" s="1008"/>
      <c r="J1209" s="102" t="s">
        <v>35</v>
      </c>
      <c r="K1209" s="76" t="s">
        <v>130</v>
      </c>
      <c r="L1209" s="251" t="s">
        <v>698</v>
      </c>
      <c r="M1209" s="91">
        <v>2.04</v>
      </c>
      <c r="N1209" s="277">
        <v>2</v>
      </c>
      <c r="O1209" s="30"/>
    </row>
    <row r="1210" spans="2:18" ht="22.5" customHeight="1" x14ac:dyDescent="0.55000000000000004">
      <c r="B1210" s="948">
        <f t="shared" si="166"/>
        <v>1979</v>
      </c>
      <c r="C1210" s="949"/>
      <c r="D1210" s="942"/>
      <c r="E1210" s="943"/>
      <c r="F1210" s="1031" t="s">
        <v>118</v>
      </c>
      <c r="G1210" s="1031" t="s">
        <v>211</v>
      </c>
      <c r="H1210" s="1089">
        <v>43766</v>
      </c>
      <c r="I1210" s="1090"/>
      <c r="J1210" s="76" t="s">
        <v>35</v>
      </c>
      <c r="K1210" s="76" t="s">
        <v>130</v>
      </c>
      <c r="L1210" s="241" t="s">
        <v>852</v>
      </c>
      <c r="M1210" s="65">
        <v>1.37</v>
      </c>
      <c r="N1210" s="66">
        <v>1.4</v>
      </c>
      <c r="O1210" s="30"/>
    </row>
    <row r="1211" spans="2:18" ht="22.5" customHeight="1" x14ac:dyDescent="0.55000000000000004">
      <c r="B1211" s="948">
        <f t="shared" si="166"/>
        <v>1978</v>
      </c>
      <c r="C1211" s="949"/>
      <c r="D1211" s="942"/>
      <c r="E1211" s="943"/>
      <c r="F1211" s="1031" t="s">
        <v>296</v>
      </c>
      <c r="G1211" s="1031" t="s">
        <v>211</v>
      </c>
      <c r="H1211" s="1089">
        <v>43766</v>
      </c>
      <c r="I1211" s="1090"/>
      <c r="J1211" s="76" t="s">
        <v>35</v>
      </c>
      <c r="K1211" s="76" t="s">
        <v>130</v>
      </c>
      <c r="L1211" s="177" t="s">
        <v>57</v>
      </c>
      <c r="M1211" s="65" t="s">
        <v>516</v>
      </c>
      <c r="N1211" s="66" t="s">
        <v>58</v>
      </c>
      <c r="O1211" s="30"/>
    </row>
    <row r="1212" spans="2:18" ht="22.5" customHeight="1" x14ac:dyDescent="0.55000000000000004">
      <c r="B1212" s="948">
        <f t="shared" si="166"/>
        <v>1977</v>
      </c>
      <c r="C1212" s="949"/>
      <c r="D1212" s="942"/>
      <c r="E1212" s="943"/>
      <c r="F1212" s="1031" t="s">
        <v>853</v>
      </c>
      <c r="G1212" s="1031"/>
      <c r="H1212" s="1007">
        <v>43766</v>
      </c>
      <c r="I1212" s="1008"/>
      <c r="J1212" s="76" t="s">
        <v>35</v>
      </c>
      <c r="K1212" s="76" t="s">
        <v>68</v>
      </c>
      <c r="L1212" s="177" t="s">
        <v>419</v>
      </c>
      <c r="M1212" s="274">
        <v>12.8</v>
      </c>
      <c r="N1212" s="72">
        <v>13</v>
      </c>
      <c r="O1212" s="30"/>
    </row>
    <row r="1213" spans="2:18" ht="22.5" customHeight="1" x14ac:dyDescent="0.55000000000000004">
      <c r="B1213" s="948">
        <f t="shared" si="166"/>
        <v>1976</v>
      </c>
      <c r="C1213" s="949"/>
      <c r="D1213" s="942"/>
      <c r="E1213" s="943"/>
      <c r="F1213" s="1091" t="s">
        <v>627</v>
      </c>
      <c r="G1213" s="1144" t="s">
        <v>450</v>
      </c>
      <c r="H1213" s="1089">
        <v>43766</v>
      </c>
      <c r="I1213" s="1090"/>
      <c r="J1213" s="76" t="s">
        <v>35</v>
      </c>
      <c r="K1213" s="76" t="s">
        <v>68</v>
      </c>
      <c r="L1213" s="177" t="s">
        <v>854</v>
      </c>
      <c r="M1213" s="65">
        <v>1.24</v>
      </c>
      <c r="N1213" s="66">
        <v>1.2</v>
      </c>
      <c r="O1213" s="30"/>
    </row>
    <row r="1214" spans="2:18" ht="22.5" customHeight="1" x14ac:dyDescent="0.55000000000000004">
      <c r="B1214" s="928">
        <f t="shared" si="166"/>
        <v>1975</v>
      </c>
      <c r="C1214" s="929"/>
      <c r="D1214" s="922"/>
      <c r="E1214" s="923"/>
      <c r="F1214" s="968" t="s">
        <v>628</v>
      </c>
      <c r="G1214" s="1126" t="s">
        <v>855</v>
      </c>
      <c r="H1214" s="1089">
        <v>43766</v>
      </c>
      <c r="I1214" s="1090"/>
      <c r="J1214" s="43" t="s">
        <v>35</v>
      </c>
      <c r="K1214" s="43" t="s">
        <v>130</v>
      </c>
      <c r="L1214" s="251" t="s">
        <v>548</v>
      </c>
      <c r="M1214" s="181">
        <v>1.0900000000000001</v>
      </c>
      <c r="N1214" s="182">
        <v>1.1000000000000001</v>
      </c>
      <c r="O1214" s="30"/>
    </row>
    <row r="1215" spans="2:18" ht="22.5" customHeight="1" x14ac:dyDescent="0.55000000000000004">
      <c r="B1215" s="918">
        <f t="shared" si="166"/>
        <v>1974</v>
      </c>
      <c r="C1215" s="919"/>
      <c r="D1215" s="920" t="s">
        <v>856</v>
      </c>
      <c r="E1215" s="921"/>
      <c r="F1215" s="967" t="s">
        <v>349</v>
      </c>
      <c r="G1215" s="919"/>
      <c r="H1215" s="946">
        <v>43762</v>
      </c>
      <c r="I1215" s="947"/>
      <c r="J1215" s="31" t="s">
        <v>35</v>
      </c>
      <c r="K1215" s="31" t="s">
        <v>68</v>
      </c>
      <c r="L1215" s="284" t="s">
        <v>857</v>
      </c>
      <c r="M1215" s="285">
        <v>14.2</v>
      </c>
      <c r="N1215" s="286">
        <v>14</v>
      </c>
      <c r="O1215" s="47"/>
    </row>
    <row r="1216" spans="2:18" ht="22.5" customHeight="1" x14ac:dyDescent="0.55000000000000004">
      <c r="B1216" s="948">
        <f t="shared" si="166"/>
        <v>1973</v>
      </c>
      <c r="C1216" s="949"/>
      <c r="D1216" s="942"/>
      <c r="E1216" s="943"/>
      <c r="F1216" s="942" t="s">
        <v>371</v>
      </c>
      <c r="G1216" s="943"/>
      <c r="H1216" s="952">
        <v>43762</v>
      </c>
      <c r="I1216" s="953"/>
      <c r="J1216" s="76" t="s">
        <v>35</v>
      </c>
      <c r="K1216" s="76" t="s">
        <v>68</v>
      </c>
      <c r="L1216" s="76" t="s">
        <v>805</v>
      </c>
      <c r="M1216" s="287">
        <v>5.07</v>
      </c>
      <c r="N1216" s="288">
        <v>5.0999999999999996</v>
      </c>
      <c r="O1216" s="30"/>
    </row>
    <row r="1217" spans="2:15" ht="22.5" customHeight="1" x14ac:dyDescent="0.55000000000000004">
      <c r="B1217" s="948">
        <f t="shared" si="166"/>
        <v>1972</v>
      </c>
      <c r="C1217" s="949"/>
      <c r="D1217" s="942"/>
      <c r="E1217" s="943"/>
      <c r="F1217" s="965" t="s">
        <v>858</v>
      </c>
      <c r="G1217" s="949"/>
      <c r="H1217" s="960">
        <v>43763</v>
      </c>
      <c r="I1217" s="964"/>
      <c r="J1217" s="102" t="s">
        <v>35</v>
      </c>
      <c r="K1217" s="76" t="s">
        <v>130</v>
      </c>
      <c r="L1217" s="221" t="s">
        <v>859</v>
      </c>
      <c r="M1217" s="91">
        <v>3.69</v>
      </c>
      <c r="N1217" s="289">
        <v>3.7</v>
      </c>
      <c r="O1217" s="30"/>
    </row>
    <row r="1218" spans="2:15" ht="22.5" customHeight="1" x14ac:dyDescent="0.55000000000000004">
      <c r="B1218" s="928">
        <f t="shared" si="166"/>
        <v>1971</v>
      </c>
      <c r="C1218" s="929"/>
      <c r="D1218" s="922"/>
      <c r="E1218" s="923"/>
      <c r="F1218" s="922" t="s">
        <v>369</v>
      </c>
      <c r="G1218" s="923"/>
      <c r="H1218" s="1003">
        <v>43763</v>
      </c>
      <c r="I1218" s="1004"/>
      <c r="J1218" s="51" t="s">
        <v>35</v>
      </c>
      <c r="K1218" s="51" t="s">
        <v>130</v>
      </c>
      <c r="L1218" s="43" t="s">
        <v>860</v>
      </c>
      <c r="M1218" s="290">
        <v>1.77</v>
      </c>
      <c r="N1218" s="291">
        <v>1.8</v>
      </c>
      <c r="O1218" s="30"/>
    </row>
    <row r="1219" spans="2:15" ht="22.5" customHeight="1" x14ac:dyDescent="0.55000000000000004">
      <c r="B1219" s="918">
        <f>1+B1220</f>
        <v>1970</v>
      </c>
      <c r="C1219" s="919"/>
      <c r="D1219" s="920" t="s">
        <v>861</v>
      </c>
      <c r="E1219" s="921"/>
      <c r="F1219" s="967" t="s">
        <v>336</v>
      </c>
      <c r="G1219" s="919"/>
      <c r="H1219" s="946">
        <v>43761</v>
      </c>
      <c r="I1219" s="947"/>
      <c r="J1219" s="31" t="s">
        <v>35</v>
      </c>
      <c r="K1219" s="31" t="s">
        <v>68</v>
      </c>
      <c r="L1219" s="284" t="s">
        <v>862</v>
      </c>
      <c r="M1219" s="292" t="s">
        <v>432</v>
      </c>
      <c r="N1219" s="293" t="s">
        <v>863</v>
      </c>
      <c r="O1219" s="30"/>
    </row>
    <row r="1220" spans="2:15" ht="22.5" customHeight="1" x14ac:dyDescent="0.55000000000000004">
      <c r="B1220" s="928">
        <f t="shared" si="166"/>
        <v>1969</v>
      </c>
      <c r="C1220" s="929"/>
      <c r="D1220" s="922"/>
      <c r="E1220" s="923"/>
      <c r="F1220" s="922" t="s">
        <v>336</v>
      </c>
      <c r="G1220" s="923"/>
      <c r="H1220" s="1003">
        <v>43761</v>
      </c>
      <c r="I1220" s="1004"/>
      <c r="J1220" s="51" t="s">
        <v>35</v>
      </c>
      <c r="K1220" s="51" t="s">
        <v>130</v>
      </c>
      <c r="L1220" s="43" t="s">
        <v>864</v>
      </c>
      <c r="M1220" s="290" t="s">
        <v>865</v>
      </c>
      <c r="N1220" s="291" t="s">
        <v>866</v>
      </c>
      <c r="O1220" s="30"/>
    </row>
    <row r="1221" spans="2:15" ht="22.5" customHeight="1" x14ac:dyDescent="0.55000000000000004">
      <c r="B1221" s="918">
        <f t="shared" si="166"/>
        <v>1968</v>
      </c>
      <c r="C1221" s="919"/>
      <c r="D1221" s="920" t="s">
        <v>867</v>
      </c>
      <c r="E1221" s="921"/>
      <c r="F1221" s="967" t="s">
        <v>271</v>
      </c>
      <c r="G1221" s="919"/>
      <c r="H1221" s="946">
        <v>43759</v>
      </c>
      <c r="I1221" s="947"/>
      <c r="J1221" s="31" t="s">
        <v>35</v>
      </c>
      <c r="K1221" s="31" t="s">
        <v>130</v>
      </c>
      <c r="L1221" s="62" t="s">
        <v>868</v>
      </c>
      <c r="M1221" s="257">
        <v>1.7</v>
      </c>
      <c r="N1221" s="176">
        <v>1.7</v>
      </c>
      <c r="O1221" s="30"/>
    </row>
    <row r="1222" spans="2:15" ht="22.5" customHeight="1" x14ac:dyDescent="0.55000000000000004">
      <c r="B1222" s="928">
        <f t="shared" si="166"/>
        <v>1967</v>
      </c>
      <c r="C1222" s="929"/>
      <c r="D1222" s="922"/>
      <c r="E1222" s="923"/>
      <c r="F1222" s="922" t="s">
        <v>714</v>
      </c>
      <c r="G1222" s="923"/>
      <c r="H1222" s="1003">
        <v>43759</v>
      </c>
      <c r="I1222" s="1004"/>
      <c r="J1222" s="51" t="s">
        <v>35</v>
      </c>
      <c r="K1222" s="51" t="s">
        <v>130</v>
      </c>
      <c r="L1222" s="181" t="s">
        <v>869</v>
      </c>
      <c r="M1222" s="282">
        <v>2.62</v>
      </c>
      <c r="N1222" s="182">
        <v>2.6</v>
      </c>
      <c r="O1222" s="30"/>
    </row>
    <row r="1223" spans="2:15" ht="22.5" customHeight="1" x14ac:dyDescent="0.55000000000000004">
      <c r="B1223" s="918">
        <f t="shared" si="166"/>
        <v>1966</v>
      </c>
      <c r="C1223" s="919"/>
      <c r="D1223" s="920" t="s">
        <v>870</v>
      </c>
      <c r="E1223" s="921"/>
      <c r="F1223" s="967" t="s">
        <v>374</v>
      </c>
      <c r="G1223" s="919"/>
      <c r="H1223" s="946">
        <v>43759</v>
      </c>
      <c r="I1223" s="947"/>
      <c r="J1223" s="31" t="s">
        <v>35</v>
      </c>
      <c r="K1223" s="31" t="s">
        <v>130</v>
      </c>
      <c r="L1223" s="62" t="s">
        <v>168</v>
      </c>
      <c r="M1223" s="257" t="s">
        <v>499</v>
      </c>
      <c r="N1223" s="176" t="s">
        <v>320</v>
      </c>
      <c r="O1223" s="30"/>
    </row>
    <row r="1224" spans="2:15" ht="22.5" customHeight="1" x14ac:dyDescent="0.55000000000000004">
      <c r="B1224" s="928">
        <f t="shared" si="166"/>
        <v>1965</v>
      </c>
      <c r="C1224" s="929"/>
      <c r="D1224" s="922"/>
      <c r="E1224" s="923"/>
      <c r="F1224" s="922" t="s">
        <v>871</v>
      </c>
      <c r="G1224" s="923"/>
      <c r="H1224" s="1003">
        <v>43756</v>
      </c>
      <c r="I1224" s="1004"/>
      <c r="J1224" s="51" t="s">
        <v>35</v>
      </c>
      <c r="K1224" s="51" t="s">
        <v>130</v>
      </c>
      <c r="L1224" s="181" t="s">
        <v>872</v>
      </c>
      <c r="M1224" s="282">
        <v>7.38</v>
      </c>
      <c r="N1224" s="182">
        <v>7.4</v>
      </c>
      <c r="O1224" s="30"/>
    </row>
    <row r="1225" spans="2:15" ht="22.5" customHeight="1" x14ac:dyDescent="0.55000000000000004">
      <c r="B1225" s="918">
        <f t="shared" si="166"/>
        <v>1964</v>
      </c>
      <c r="C1225" s="919"/>
      <c r="D1225" s="920" t="s">
        <v>873</v>
      </c>
      <c r="E1225" s="921"/>
      <c r="F1225" s="967" t="s">
        <v>592</v>
      </c>
      <c r="G1225" s="919"/>
      <c r="H1225" s="946">
        <v>43754</v>
      </c>
      <c r="I1225" s="947"/>
      <c r="J1225" s="31" t="s">
        <v>35</v>
      </c>
      <c r="K1225" s="31" t="s">
        <v>68</v>
      </c>
      <c r="L1225" s="62" t="s">
        <v>874</v>
      </c>
      <c r="M1225" s="257">
        <v>6.18</v>
      </c>
      <c r="N1225" s="176">
        <v>6.2</v>
      </c>
      <c r="O1225" s="30"/>
    </row>
    <row r="1226" spans="2:15" ht="22.5" customHeight="1" x14ac:dyDescent="0.55000000000000004">
      <c r="B1226" s="928">
        <f t="shared" si="166"/>
        <v>1963</v>
      </c>
      <c r="C1226" s="929"/>
      <c r="D1226" s="922"/>
      <c r="E1226" s="923"/>
      <c r="F1226" s="922" t="s">
        <v>769</v>
      </c>
      <c r="G1226" s="923"/>
      <c r="H1226" s="1003">
        <v>43754</v>
      </c>
      <c r="I1226" s="1004"/>
      <c r="J1226" s="51" t="s">
        <v>35</v>
      </c>
      <c r="K1226" s="51" t="s">
        <v>68</v>
      </c>
      <c r="L1226" s="181" t="s">
        <v>213</v>
      </c>
      <c r="M1226" s="282">
        <v>2.5099999999999998</v>
      </c>
      <c r="N1226" s="182">
        <v>2.5</v>
      </c>
      <c r="O1226" s="30"/>
    </row>
    <row r="1227" spans="2:15" ht="22.5" customHeight="1" x14ac:dyDescent="0.55000000000000004">
      <c r="B1227" s="994">
        <f t="shared" si="166"/>
        <v>1962</v>
      </c>
      <c r="C1227" s="937"/>
      <c r="D1227" s="936" t="s">
        <v>875</v>
      </c>
      <c r="E1227" s="937"/>
      <c r="F1227" s="936" t="s">
        <v>262</v>
      </c>
      <c r="G1227" s="937"/>
      <c r="H1227" s="940">
        <v>43748</v>
      </c>
      <c r="I1227" s="937"/>
      <c r="J1227" s="55" t="s">
        <v>35</v>
      </c>
      <c r="K1227" s="55" t="s">
        <v>68</v>
      </c>
      <c r="L1227" s="55" t="s">
        <v>876</v>
      </c>
      <c r="M1227" s="265">
        <v>1.84</v>
      </c>
      <c r="N1227" s="275">
        <v>1.8</v>
      </c>
      <c r="O1227" s="47"/>
    </row>
    <row r="1228" spans="2:15" ht="22.5" customHeight="1" x14ac:dyDescent="0.55000000000000004">
      <c r="B1228" s="994">
        <f t="shared" si="166"/>
        <v>1961</v>
      </c>
      <c r="C1228" s="937"/>
      <c r="D1228" s="936" t="s">
        <v>877</v>
      </c>
      <c r="E1228" s="937"/>
      <c r="F1228" s="936" t="s">
        <v>878</v>
      </c>
      <c r="G1228" s="937"/>
      <c r="H1228" s="940">
        <v>43746</v>
      </c>
      <c r="I1228" s="937"/>
      <c r="J1228" s="55" t="s">
        <v>35</v>
      </c>
      <c r="K1228" s="55" t="s">
        <v>68</v>
      </c>
      <c r="L1228" s="55" t="s">
        <v>879</v>
      </c>
      <c r="M1228" s="265">
        <v>1.92</v>
      </c>
      <c r="N1228" s="275">
        <v>1.9</v>
      </c>
      <c r="O1228" s="30"/>
    </row>
    <row r="1229" spans="2:15" ht="22.5" customHeight="1" x14ac:dyDescent="0.55000000000000004">
      <c r="B1229" s="994">
        <f t="shared" si="166"/>
        <v>1960</v>
      </c>
      <c r="C1229" s="937"/>
      <c r="D1229" s="936" t="s">
        <v>880</v>
      </c>
      <c r="E1229" s="937"/>
      <c r="F1229" s="936" t="s">
        <v>881</v>
      </c>
      <c r="G1229" s="937"/>
      <c r="H1229" s="940">
        <v>43745</v>
      </c>
      <c r="I1229" s="937"/>
      <c r="J1229" s="55" t="s">
        <v>35</v>
      </c>
      <c r="K1229" s="55" t="s">
        <v>68</v>
      </c>
      <c r="L1229" s="51" t="s">
        <v>882</v>
      </c>
      <c r="M1229" s="294">
        <v>1.77</v>
      </c>
      <c r="N1229" s="165">
        <v>1.8</v>
      </c>
      <c r="O1229" s="30"/>
    </row>
    <row r="1230" spans="2:15" ht="22.5" customHeight="1" x14ac:dyDescent="0.55000000000000004">
      <c r="B1230" s="918">
        <f t="shared" si="166"/>
        <v>1959</v>
      </c>
      <c r="C1230" s="919"/>
      <c r="D1230" s="920" t="s">
        <v>883</v>
      </c>
      <c r="E1230" s="921"/>
      <c r="F1230" s="967" t="s">
        <v>728</v>
      </c>
      <c r="G1230" s="919"/>
      <c r="H1230" s="946">
        <v>43740</v>
      </c>
      <c r="I1230" s="947"/>
      <c r="J1230" s="31" t="s">
        <v>35</v>
      </c>
      <c r="K1230" s="31" t="s">
        <v>130</v>
      </c>
      <c r="L1230" s="62" t="s">
        <v>222</v>
      </c>
      <c r="M1230" s="257">
        <v>4.4400000000000004</v>
      </c>
      <c r="N1230" s="176">
        <v>4.4000000000000004</v>
      </c>
      <c r="O1230" s="30"/>
    </row>
    <row r="1231" spans="2:15" ht="22.5" customHeight="1" x14ac:dyDescent="0.55000000000000004">
      <c r="B1231" s="928">
        <f t="shared" ref="B1231:B1258" si="167">1+B1232</f>
        <v>1958</v>
      </c>
      <c r="C1231" s="929"/>
      <c r="D1231" s="922"/>
      <c r="E1231" s="923"/>
      <c r="F1231" s="922" t="s">
        <v>63</v>
      </c>
      <c r="G1231" s="923"/>
      <c r="H1231" s="1003">
        <v>43740</v>
      </c>
      <c r="I1231" s="1004"/>
      <c r="J1231" s="51" t="s">
        <v>35</v>
      </c>
      <c r="K1231" s="51" t="s">
        <v>68</v>
      </c>
      <c r="L1231" s="181" t="s">
        <v>884</v>
      </c>
      <c r="M1231" s="282">
        <v>2.27</v>
      </c>
      <c r="N1231" s="182">
        <v>2.2999999999999998</v>
      </c>
      <c r="O1231" s="30"/>
    </row>
    <row r="1232" spans="2:15" ht="22.5" customHeight="1" x14ac:dyDescent="0.55000000000000004">
      <c r="B1232" s="994">
        <f t="shared" si="167"/>
        <v>1957</v>
      </c>
      <c r="C1232" s="937"/>
      <c r="D1232" s="936" t="s">
        <v>885</v>
      </c>
      <c r="E1232" s="937"/>
      <c r="F1232" s="936" t="s">
        <v>264</v>
      </c>
      <c r="G1232" s="937"/>
      <c r="H1232" s="940">
        <v>43733</v>
      </c>
      <c r="I1232" s="937"/>
      <c r="J1232" s="55" t="s">
        <v>35</v>
      </c>
      <c r="K1232" s="55" t="s">
        <v>68</v>
      </c>
      <c r="L1232" s="55" t="s">
        <v>886</v>
      </c>
      <c r="M1232" s="265">
        <v>4.3</v>
      </c>
      <c r="N1232" s="165">
        <v>4.3</v>
      </c>
      <c r="O1232" s="30"/>
    </row>
    <row r="1233" spans="2:15" ht="22.5" customHeight="1" x14ac:dyDescent="0.55000000000000004">
      <c r="B1233" s="918">
        <f t="shared" si="167"/>
        <v>1956</v>
      </c>
      <c r="C1233" s="919"/>
      <c r="D1233" s="920" t="s">
        <v>887</v>
      </c>
      <c r="E1233" s="921"/>
      <c r="F1233" s="967" t="s">
        <v>150</v>
      </c>
      <c r="G1233" s="919"/>
      <c r="H1233" s="946">
        <v>43733</v>
      </c>
      <c r="I1233" s="947"/>
      <c r="J1233" s="31" t="s">
        <v>35</v>
      </c>
      <c r="K1233" s="31" t="s">
        <v>68</v>
      </c>
      <c r="L1233" s="62" t="s">
        <v>79</v>
      </c>
      <c r="M1233" s="257">
        <v>3.52</v>
      </c>
      <c r="N1233" s="176">
        <v>3.5</v>
      </c>
      <c r="O1233" s="30"/>
    </row>
    <row r="1234" spans="2:15" ht="22.5" customHeight="1" x14ac:dyDescent="0.55000000000000004">
      <c r="B1234" s="928">
        <f t="shared" si="167"/>
        <v>1955</v>
      </c>
      <c r="C1234" s="929"/>
      <c r="D1234" s="922"/>
      <c r="E1234" s="923"/>
      <c r="F1234" s="922" t="s">
        <v>160</v>
      </c>
      <c r="G1234" s="923"/>
      <c r="H1234" s="1003">
        <v>43732</v>
      </c>
      <c r="I1234" s="1004"/>
      <c r="J1234" s="51" t="s">
        <v>35</v>
      </c>
      <c r="K1234" s="51" t="s">
        <v>68</v>
      </c>
      <c r="L1234" s="181" t="s">
        <v>712</v>
      </c>
      <c r="M1234" s="282">
        <v>3.18</v>
      </c>
      <c r="N1234" s="182">
        <v>3.2</v>
      </c>
      <c r="O1234" s="30"/>
    </row>
    <row r="1235" spans="2:15" ht="22.5" customHeight="1" x14ac:dyDescent="0.55000000000000004">
      <c r="B1235" s="994">
        <f t="shared" si="167"/>
        <v>1954</v>
      </c>
      <c r="C1235" s="937"/>
      <c r="D1235" s="936" t="s">
        <v>888</v>
      </c>
      <c r="E1235" s="937"/>
      <c r="F1235" s="936" t="s">
        <v>831</v>
      </c>
      <c r="G1235" s="937"/>
      <c r="H1235" s="940">
        <v>43731</v>
      </c>
      <c r="I1235" s="937"/>
      <c r="J1235" s="55" t="s">
        <v>35</v>
      </c>
      <c r="K1235" s="55" t="s">
        <v>130</v>
      </c>
      <c r="L1235" s="55" t="s">
        <v>889</v>
      </c>
      <c r="M1235" s="265">
        <v>6.6</v>
      </c>
      <c r="N1235" s="165">
        <v>6.6</v>
      </c>
      <c r="O1235" s="30"/>
    </row>
    <row r="1236" spans="2:15" ht="22.5" customHeight="1" x14ac:dyDescent="0.55000000000000004">
      <c r="B1236" s="918">
        <f t="shared" si="167"/>
        <v>1953</v>
      </c>
      <c r="C1236" s="919"/>
      <c r="D1236" s="920" t="s">
        <v>890</v>
      </c>
      <c r="E1236" s="921"/>
      <c r="F1236" s="967" t="s">
        <v>382</v>
      </c>
      <c r="G1236" s="919"/>
      <c r="H1236" s="946">
        <v>43727</v>
      </c>
      <c r="I1236" s="947"/>
      <c r="J1236" s="31" t="s">
        <v>35</v>
      </c>
      <c r="K1236" s="31" t="s">
        <v>130</v>
      </c>
      <c r="L1236" s="62" t="s">
        <v>891</v>
      </c>
      <c r="M1236" s="257">
        <v>7.79</v>
      </c>
      <c r="N1236" s="176">
        <v>7.8</v>
      </c>
      <c r="O1236" s="30"/>
    </row>
    <row r="1237" spans="2:15" ht="22.5" customHeight="1" x14ac:dyDescent="0.55000000000000004">
      <c r="B1237" s="928">
        <f t="shared" si="167"/>
        <v>1952</v>
      </c>
      <c r="C1237" s="929"/>
      <c r="D1237" s="922"/>
      <c r="E1237" s="923"/>
      <c r="F1237" s="922" t="s">
        <v>371</v>
      </c>
      <c r="G1237" s="923"/>
      <c r="H1237" s="1003">
        <v>43728</v>
      </c>
      <c r="I1237" s="1004"/>
      <c r="J1237" s="51" t="s">
        <v>35</v>
      </c>
      <c r="K1237" s="51" t="s">
        <v>130</v>
      </c>
      <c r="L1237" s="181" t="s">
        <v>219</v>
      </c>
      <c r="M1237" s="282">
        <v>1.01</v>
      </c>
      <c r="N1237" s="182">
        <v>1</v>
      </c>
      <c r="O1237" s="30"/>
    </row>
    <row r="1238" spans="2:15" ht="22.5" customHeight="1" x14ac:dyDescent="0.55000000000000004">
      <c r="B1238" s="994">
        <f t="shared" si="167"/>
        <v>1951</v>
      </c>
      <c r="C1238" s="937"/>
      <c r="D1238" s="936" t="s">
        <v>892</v>
      </c>
      <c r="E1238" s="937"/>
      <c r="F1238" s="936" t="s">
        <v>225</v>
      </c>
      <c r="G1238" s="937"/>
      <c r="H1238" s="997">
        <v>43725</v>
      </c>
      <c r="I1238" s="998"/>
      <c r="J1238" s="55" t="s">
        <v>35</v>
      </c>
      <c r="K1238" s="55" t="s">
        <v>68</v>
      </c>
      <c r="L1238" s="219" t="s">
        <v>893</v>
      </c>
      <c r="M1238" s="68">
        <v>4.29</v>
      </c>
      <c r="N1238" s="295">
        <v>4.3</v>
      </c>
      <c r="O1238" s="30"/>
    </row>
    <row r="1239" spans="2:15" ht="22.5" customHeight="1" x14ac:dyDescent="0.55000000000000004">
      <c r="B1239" s="994">
        <f t="shared" si="167"/>
        <v>1950</v>
      </c>
      <c r="C1239" s="937"/>
      <c r="D1239" s="936" t="s">
        <v>894</v>
      </c>
      <c r="E1239" s="937"/>
      <c r="F1239" s="936" t="s">
        <v>225</v>
      </c>
      <c r="G1239" s="937"/>
      <c r="H1239" s="997">
        <v>43683</v>
      </c>
      <c r="I1239" s="998"/>
      <c r="J1239" s="55" t="s">
        <v>35</v>
      </c>
      <c r="K1239" s="55" t="s">
        <v>68</v>
      </c>
      <c r="L1239" s="219" t="s">
        <v>895</v>
      </c>
      <c r="M1239" s="68">
        <v>3.91</v>
      </c>
      <c r="N1239" s="295">
        <v>3.9</v>
      </c>
      <c r="O1239" s="30"/>
    </row>
    <row r="1240" spans="2:15" ht="22.5" customHeight="1" x14ac:dyDescent="0.55000000000000004">
      <c r="B1240" s="994">
        <f t="shared" si="167"/>
        <v>1949</v>
      </c>
      <c r="C1240" s="937"/>
      <c r="D1240" s="936" t="s">
        <v>896</v>
      </c>
      <c r="E1240" s="937"/>
      <c r="F1240" s="936" t="s">
        <v>481</v>
      </c>
      <c r="G1240" s="937"/>
      <c r="H1240" s="997">
        <v>43662</v>
      </c>
      <c r="I1240" s="998"/>
      <c r="J1240" s="55" t="s">
        <v>35</v>
      </c>
      <c r="K1240" s="55" t="s">
        <v>68</v>
      </c>
      <c r="L1240" s="219" t="s">
        <v>897</v>
      </c>
      <c r="M1240" s="68">
        <v>9.01</v>
      </c>
      <c r="N1240" s="295">
        <v>9</v>
      </c>
      <c r="O1240" s="30"/>
    </row>
    <row r="1241" spans="2:15" ht="22.5" customHeight="1" x14ac:dyDescent="0.55000000000000004">
      <c r="B1241" s="994">
        <f t="shared" si="167"/>
        <v>1948</v>
      </c>
      <c r="C1241" s="937"/>
      <c r="D1241" s="936" t="s">
        <v>898</v>
      </c>
      <c r="E1241" s="937"/>
      <c r="F1241" s="936" t="s">
        <v>225</v>
      </c>
      <c r="G1241" s="937"/>
      <c r="H1241" s="997">
        <v>43656</v>
      </c>
      <c r="I1241" s="998"/>
      <c r="J1241" s="55" t="s">
        <v>35</v>
      </c>
      <c r="K1241" s="55" t="s">
        <v>68</v>
      </c>
      <c r="L1241" s="219" t="s">
        <v>899</v>
      </c>
      <c r="M1241" s="68">
        <v>3.58</v>
      </c>
      <c r="N1241" s="295">
        <v>3.6</v>
      </c>
      <c r="O1241" s="30"/>
    </row>
    <row r="1242" spans="2:15" ht="22.5" customHeight="1" x14ac:dyDescent="0.55000000000000004">
      <c r="B1242" s="994">
        <f t="shared" si="167"/>
        <v>1947</v>
      </c>
      <c r="C1242" s="937"/>
      <c r="D1242" s="936" t="s">
        <v>900</v>
      </c>
      <c r="E1242" s="937"/>
      <c r="F1242" s="936" t="s">
        <v>150</v>
      </c>
      <c r="G1242" s="937"/>
      <c r="H1242" s="997">
        <v>43649</v>
      </c>
      <c r="I1242" s="998"/>
      <c r="J1242" s="55" t="s">
        <v>35</v>
      </c>
      <c r="K1242" s="55" t="s">
        <v>68</v>
      </c>
      <c r="L1242" s="219" t="s">
        <v>901</v>
      </c>
      <c r="M1242" s="68">
        <v>3.55</v>
      </c>
      <c r="N1242" s="295">
        <v>3.6</v>
      </c>
      <c r="O1242" s="30"/>
    </row>
    <row r="1243" spans="2:15" ht="22.5" customHeight="1" x14ac:dyDescent="0.55000000000000004">
      <c r="B1243" s="994">
        <f t="shared" si="167"/>
        <v>1946</v>
      </c>
      <c r="C1243" s="937"/>
      <c r="D1243" s="936" t="s">
        <v>902</v>
      </c>
      <c r="E1243" s="937"/>
      <c r="F1243" s="936" t="s">
        <v>481</v>
      </c>
      <c r="G1243" s="937"/>
      <c r="H1243" s="997">
        <v>43638</v>
      </c>
      <c r="I1243" s="998"/>
      <c r="J1243" s="55" t="s">
        <v>35</v>
      </c>
      <c r="K1243" s="55" t="s">
        <v>68</v>
      </c>
      <c r="L1243" s="219" t="s">
        <v>697</v>
      </c>
      <c r="M1243" s="68">
        <v>1.4</v>
      </c>
      <c r="N1243" s="295">
        <v>1.4</v>
      </c>
      <c r="O1243" s="30"/>
    </row>
    <row r="1244" spans="2:15" ht="22.5" customHeight="1" x14ac:dyDescent="0.55000000000000004">
      <c r="B1244" s="918">
        <f t="shared" si="167"/>
        <v>1945</v>
      </c>
      <c r="C1244" s="919"/>
      <c r="D1244" s="920" t="s">
        <v>903</v>
      </c>
      <c r="E1244" s="921"/>
      <c r="F1244" s="967" t="s">
        <v>150</v>
      </c>
      <c r="G1244" s="919"/>
      <c r="H1244" s="926">
        <v>43622</v>
      </c>
      <c r="I1244" s="927"/>
      <c r="J1244" s="31" t="s">
        <v>35</v>
      </c>
      <c r="K1244" s="31" t="s">
        <v>68</v>
      </c>
      <c r="L1244" s="284" t="s">
        <v>383</v>
      </c>
      <c r="M1244" s="257">
        <v>1.98</v>
      </c>
      <c r="N1244" s="176">
        <v>2</v>
      </c>
      <c r="O1244" s="30"/>
    </row>
    <row r="1245" spans="2:15" ht="22.5" customHeight="1" x14ac:dyDescent="0.55000000000000004">
      <c r="B1245" s="928">
        <f t="shared" si="167"/>
        <v>1944</v>
      </c>
      <c r="C1245" s="929"/>
      <c r="D1245" s="922"/>
      <c r="E1245" s="923"/>
      <c r="F1245" s="968" t="s">
        <v>225</v>
      </c>
      <c r="G1245" s="1126"/>
      <c r="H1245" s="1009">
        <v>43626</v>
      </c>
      <c r="I1245" s="1010"/>
      <c r="J1245" s="43" t="s">
        <v>35</v>
      </c>
      <c r="K1245" s="43" t="s">
        <v>68</v>
      </c>
      <c r="L1245" s="243" t="s">
        <v>895</v>
      </c>
      <c r="M1245" s="296">
        <v>16.100000000000001</v>
      </c>
      <c r="N1245" s="297">
        <v>16</v>
      </c>
      <c r="O1245" s="30"/>
    </row>
    <row r="1246" spans="2:15" ht="22.5" customHeight="1" x14ac:dyDescent="0.55000000000000004">
      <c r="B1246" s="994">
        <f t="shared" si="167"/>
        <v>1943</v>
      </c>
      <c r="C1246" s="937"/>
      <c r="D1246" s="936" t="s">
        <v>904</v>
      </c>
      <c r="E1246" s="937"/>
      <c r="F1246" s="936" t="s">
        <v>481</v>
      </c>
      <c r="G1246" s="937"/>
      <c r="H1246" s="997" t="s">
        <v>905</v>
      </c>
      <c r="I1246" s="998"/>
      <c r="J1246" s="55" t="s">
        <v>35</v>
      </c>
      <c r="K1246" s="55" t="s">
        <v>68</v>
      </c>
      <c r="L1246" s="219" t="s">
        <v>710</v>
      </c>
      <c r="M1246" s="68">
        <v>3.94</v>
      </c>
      <c r="N1246" s="295">
        <v>3.9</v>
      </c>
      <c r="O1246" s="30"/>
    </row>
    <row r="1247" spans="2:15" ht="22.5" customHeight="1" x14ac:dyDescent="0.55000000000000004">
      <c r="B1247" s="918">
        <f t="shared" si="167"/>
        <v>1942</v>
      </c>
      <c r="C1247" s="919"/>
      <c r="D1247" s="942" t="s">
        <v>906</v>
      </c>
      <c r="E1247" s="943"/>
      <c r="F1247" s="942" t="s">
        <v>612</v>
      </c>
      <c r="G1247" s="943"/>
      <c r="H1247" s="1146" t="s">
        <v>907</v>
      </c>
      <c r="I1247" s="1147"/>
      <c r="J1247" s="37" t="s">
        <v>35</v>
      </c>
      <c r="K1247" s="37" t="s">
        <v>68</v>
      </c>
      <c r="L1247" s="298" t="s">
        <v>908</v>
      </c>
      <c r="M1247" s="299">
        <v>1.87</v>
      </c>
      <c r="N1247" s="255">
        <v>1.9</v>
      </c>
      <c r="O1247" s="30"/>
    </row>
    <row r="1248" spans="2:15" ht="22.5" customHeight="1" x14ac:dyDescent="0.55000000000000004">
      <c r="B1248" s="948">
        <f t="shared" si="167"/>
        <v>1941</v>
      </c>
      <c r="C1248" s="949"/>
      <c r="D1248" s="942"/>
      <c r="E1248" s="943"/>
      <c r="F1248" s="965" t="s">
        <v>54</v>
      </c>
      <c r="G1248" s="1136"/>
      <c r="H1248" s="1007" t="s">
        <v>909</v>
      </c>
      <c r="I1248" s="1008"/>
      <c r="J1248" s="76" t="s">
        <v>55</v>
      </c>
      <c r="K1248" s="76"/>
      <c r="L1248" s="300" t="s">
        <v>57</v>
      </c>
      <c r="M1248" s="301" t="s">
        <v>380</v>
      </c>
      <c r="N1248" s="240" t="s">
        <v>80</v>
      </c>
      <c r="O1248" s="30"/>
    </row>
    <row r="1249" spans="2:15" ht="22.5" customHeight="1" x14ac:dyDescent="0.55000000000000004">
      <c r="B1249" s="948">
        <f t="shared" si="167"/>
        <v>1940</v>
      </c>
      <c r="C1249" s="949"/>
      <c r="D1249" s="942"/>
      <c r="E1249" s="943"/>
      <c r="F1249" s="965" t="s">
        <v>94</v>
      </c>
      <c r="G1249" s="1136"/>
      <c r="H1249" s="1007" t="s">
        <v>907</v>
      </c>
      <c r="I1249" s="1008"/>
      <c r="J1249" s="76" t="s">
        <v>61</v>
      </c>
      <c r="K1249" s="76"/>
      <c r="L1249" s="300" t="s">
        <v>131</v>
      </c>
      <c r="M1249" s="302">
        <v>4.08</v>
      </c>
      <c r="N1249" s="252">
        <v>4.0999999999999996</v>
      </c>
      <c r="O1249" s="30"/>
    </row>
    <row r="1250" spans="2:15" ht="22.5" customHeight="1" x14ac:dyDescent="0.55000000000000004">
      <c r="B1250" s="948">
        <f t="shared" si="167"/>
        <v>1939</v>
      </c>
      <c r="C1250" s="949"/>
      <c r="D1250" s="942"/>
      <c r="E1250" s="943"/>
      <c r="F1250" s="965" t="s">
        <v>196</v>
      </c>
      <c r="G1250" s="1136"/>
      <c r="H1250" s="1007" t="s">
        <v>907</v>
      </c>
      <c r="I1250" s="1008"/>
      <c r="J1250" s="76" t="s">
        <v>55</v>
      </c>
      <c r="K1250" s="76"/>
      <c r="L1250" s="300" t="s">
        <v>414</v>
      </c>
      <c r="M1250" s="302">
        <v>3.32</v>
      </c>
      <c r="N1250" s="252">
        <v>3.3</v>
      </c>
      <c r="O1250" s="47"/>
    </row>
    <row r="1251" spans="2:15" ht="22.5" customHeight="1" x14ac:dyDescent="0.55000000000000004">
      <c r="B1251" s="928">
        <f t="shared" si="167"/>
        <v>1938</v>
      </c>
      <c r="C1251" s="929"/>
      <c r="D1251" s="922"/>
      <c r="E1251" s="923"/>
      <c r="F1251" s="922" t="s">
        <v>427</v>
      </c>
      <c r="G1251" s="1131"/>
      <c r="H1251" s="932" t="s">
        <v>909</v>
      </c>
      <c r="I1251" s="933"/>
      <c r="J1251" s="51" t="s">
        <v>35</v>
      </c>
      <c r="K1251" s="51" t="s">
        <v>68</v>
      </c>
      <c r="L1251" s="303" t="s">
        <v>228</v>
      </c>
      <c r="M1251" s="304">
        <v>4.09</v>
      </c>
      <c r="N1251" s="305">
        <v>4.0999999999999996</v>
      </c>
      <c r="O1251" s="30"/>
    </row>
    <row r="1252" spans="2:15" ht="22.5" customHeight="1" x14ac:dyDescent="0.55000000000000004">
      <c r="B1252" s="918">
        <f t="shared" si="167"/>
        <v>1937</v>
      </c>
      <c r="C1252" s="919"/>
      <c r="D1252" s="942" t="s">
        <v>910</v>
      </c>
      <c r="E1252" s="943"/>
      <c r="F1252" s="1064" t="s">
        <v>200</v>
      </c>
      <c r="G1252" s="1064"/>
      <c r="H1252" s="1093" t="s">
        <v>911</v>
      </c>
      <c r="I1252" s="1094"/>
      <c r="J1252" s="37" t="s">
        <v>31</v>
      </c>
      <c r="K1252" s="37"/>
      <c r="L1252" s="104" t="s">
        <v>893</v>
      </c>
      <c r="M1252" s="306" t="s">
        <v>912</v>
      </c>
      <c r="N1252" s="307" t="s">
        <v>302</v>
      </c>
      <c r="O1252" s="30"/>
    </row>
    <row r="1253" spans="2:15" ht="22.5" customHeight="1" x14ac:dyDescent="0.55000000000000004">
      <c r="B1253" s="948">
        <f t="shared" si="167"/>
        <v>1936</v>
      </c>
      <c r="C1253" s="949"/>
      <c r="D1253" s="942"/>
      <c r="E1253" s="943"/>
      <c r="F1253" s="1018" t="s">
        <v>191</v>
      </c>
      <c r="G1253" s="1134"/>
      <c r="H1253" s="1007" t="s">
        <v>913</v>
      </c>
      <c r="I1253" s="1008"/>
      <c r="J1253" s="76" t="s">
        <v>61</v>
      </c>
      <c r="K1253" s="76"/>
      <c r="L1253" s="306" t="s">
        <v>99</v>
      </c>
      <c r="M1253" s="306" t="s">
        <v>483</v>
      </c>
      <c r="N1253" s="307" t="s">
        <v>156</v>
      </c>
      <c r="O1253" s="30"/>
    </row>
    <row r="1254" spans="2:15" ht="22.5" customHeight="1" x14ac:dyDescent="0.55000000000000004">
      <c r="B1254" s="948">
        <f t="shared" si="167"/>
        <v>1935</v>
      </c>
      <c r="C1254" s="949"/>
      <c r="D1254" s="942"/>
      <c r="E1254" s="943"/>
      <c r="F1254" s="1031" t="s">
        <v>487</v>
      </c>
      <c r="G1254" s="1031"/>
      <c r="H1254" s="1007" t="s">
        <v>913</v>
      </c>
      <c r="I1254" s="1008"/>
      <c r="J1254" s="76" t="s">
        <v>61</v>
      </c>
      <c r="K1254" s="76"/>
      <c r="L1254" s="177" t="s">
        <v>914</v>
      </c>
      <c r="M1254" s="104">
        <v>4.51</v>
      </c>
      <c r="N1254" s="252">
        <v>4.5</v>
      </c>
      <c r="O1254" s="30"/>
    </row>
    <row r="1255" spans="2:15" ht="22.5" customHeight="1" x14ac:dyDescent="0.55000000000000004">
      <c r="B1255" s="948">
        <f t="shared" si="167"/>
        <v>1934</v>
      </c>
      <c r="C1255" s="949"/>
      <c r="D1255" s="942"/>
      <c r="E1255" s="943"/>
      <c r="F1255" s="1031" t="s">
        <v>96</v>
      </c>
      <c r="G1255" s="1031"/>
      <c r="H1255" s="1007" t="s">
        <v>913</v>
      </c>
      <c r="I1255" s="1008"/>
      <c r="J1255" s="76" t="s">
        <v>61</v>
      </c>
      <c r="K1255" s="76"/>
      <c r="L1255" s="177">
        <v>1.34</v>
      </c>
      <c r="M1255" s="308">
        <v>10.1</v>
      </c>
      <c r="N1255" s="309">
        <v>11</v>
      </c>
      <c r="O1255" s="30"/>
    </row>
    <row r="1256" spans="2:15" ht="22.5" customHeight="1" x14ac:dyDescent="0.55000000000000004">
      <c r="B1256" s="948">
        <f t="shared" si="167"/>
        <v>1933</v>
      </c>
      <c r="C1256" s="949"/>
      <c r="D1256" s="942"/>
      <c r="E1256" s="943"/>
      <c r="F1256" s="1031" t="s">
        <v>88</v>
      </c>
      <c r="G1256" s="1031"/>
      <c r="H1256" s="1007" t="s">
        <v>913</v>
      </c>
      <c r="I1256" s="1008"/>
      <c r="J1256" s="76" t="s">
        <v>61</v>
      </c>
      <c r="K1256" s="76"/>
      <c r="L1256" s="177" t="s">
        <v>406</v>
      </c>
      <c r="M1256" s="177">
        <v>3.52</v>
      </c>
      <c r="N1256" s="310">
        <v>3.5</v>
      </c>
      <c r="O1256" s="30"/>
    </row>
    <row r="1257" spans="2:15" ht="22.5" customHeight="1" x14ac:dyDescent="0.55000000000000004">
      <c r="B1257" s="948">
        <f t="shared" si="167"/>
        <v>1932</v>
      </c>
      <c r="C1257" s="949"/>
      <c r="D1257" s="942"/>
      <c r="E1257" s="943"/>
      <c r="F1257" s="1137" t="s">
        <v>196</v>
      </c>
      <c r="G1257" s="1138"/>
      <c r="H1257" s="1007" t="s">
        <v>913</v>
      </c>
      <c r="I1257" s="1008"/>
      <c r="J1257" s="76" t="s">
        <v>61</v>
      </c>
      <c r="K1257" s="76"/>
      <c r="L1257" s="177" t="s">
        <v>538</v>
      </c>
      <c r="M1257" s="177">
        <v>2.92</v>
      </c>
      <c r="N1257" s="245">
        <v>2.9</v>
      </c>
      <c r="O1257" s="30"/>
    </row>
    <row r="1258" spans="2:15" ht="22.5" customHeight="1" x14ac:dyDescent="0.55000000000000004">
      <c r="B1258" s="928">
        <f t="shared" si="167"/>
        <v>1931</v>
      </c>
      <c r="C1258" s="929"/>
      <c r="D1258" s="922"/>
      <c r="E1258" s="923"/>
      <c r="F1258" s="968" t="s">
        <v>462</v>
      </c>
      <c r="G1258" s="1126"/>
      <c r="H1258" s="1009" t="s">
        <v>915</v>
      </c>
      <c r="I1258" s="1010"/>
      <c r="J1258" s="43" t="s">
        <v>61</v>
      </c>
      <c r="K1258" s="43"/>
      <c r="L1258" s="251" t="s">
        <v>646</v>
      </c>
      <c r="M1258" s="304">
        <v>1.45</v>
      </c>
      <c r="N1258" s="305">
        <v>1.5</v>
      </c>
      <c r="O1258" s="30"/>
    </row>
    <row r="1259" spans="2:15" ht="22.5" customHeight="1" x14ac:dyDescent="0.55000000000000004">
      <c r="B1259" s="918">
        <f>1+B1260</f>
        <v>1930</v>
      </c>
      <c r="C1259" s="919"/>
      <c r="D1259" s="920" t="s">
        <v>916</v>
      </c>
      <c r="E1259" s="921"/>
      <c r="F1259" s="967" t="s">
        <v>122</v>
      </c>
      <c r="G1259" s="919"/>
      <c r="H1259" s="926">
        <v>43592</v>
      </c>
      <c r="I1259" s="927"/>
      <c r="J1259" s="31" t="s">
        <v>61</v>
      </c>
      <c r="K1259" s="31"/>
      <c r="L1259" s="284" t="s">
        <v>105</v>
      </c>
      <c r="M1259" s="257">
        <v>5.9</v>
      </c>
      <c r="N1259" s="176">
        <v>5.9</v>
      </c>
      <c r="O1259" s="30"/>
    </row>
    <row r="1260" spans="2:15" ht="22.5" customHeight="1" x14ac:dyDescent="0.55000000000000004">
      <c r="B1260" s="928">
        <f>1+B1261</f>
        <v>1929</v>
      </c>
      <c r="C1260" s="929"/>
      <c r="D1260" s="922"/>
      <c r="E1260" s="923"/>
      <c r="F1260" s="968" t="s">
        <v>135</v>
      </c>
      <c r="G1260" s="1126"/>
      <c r="H1260" s="1009">
        <v>43592</v>
      </c>
      <c r="I1260" s="1010"/>
      <c r="J1260" s="43" t="s">
        <v>61</v>
      </c>
      <c r="K1260" s="43"/>
      <c r="L1260" s="243" t="s">
        <v>917</v>
      </c>
      <c r="M1260" s="311">
        <v>2.91</v>
      </c>
      <c r="N1260" s="297">
        <v>2.9</v>
      </c>
      <c r="O1260" s="30"/>
    </row>
    <row r="1261" spans="2:15" ht="22.5" customHeight="1" x14ac:dyDescent="0.55000000000000004">
      <c r="B1261" s="918">
        <f t="shared" ref="B1261:B1270" si="168">1+B1262</f>
        <v>1928</v>
      </c>
      <c r="C1261" s="919"/>
      <c r="D1261" s="920" t="s">
        <v>918</v>
      </c>
      <c r="E1261" s="921"/>
      <c r="F1261" s="967" t="s">
        <v>122</v>
      </c>
      <c r="G1261" s="919"/>
      <c r="H1261" s="926">
        <v>43578</v>
      </c>
      <c r="I1261" s="927"/>
      <c r="J1261" s="31" t="s">
        <v>61</v>
      </c>
      <c r="K1261" s="31"/>
      <c r="L1261" s="284" t="s">
        <v>107</v>
      </c>
      <c r="M1261" s="62">
        <v>3.45</v>
      </c>
      <c r="N1261" s="63">
        <v>3.5</v>
      </c>
      <c r="O1261" s="30"/>
    </row>
    <row r="1262" spans="2:15" ht="22.5" customHeight="1" x14ac:dyDescent="0.55000000000000004">
      <c r="B1262" s="948">
        <f t="shared" si="168"/>
        <v>1927</v>
      </c>
      <c r="C1262" s="949"/>
      <c r="D1262" s="942"/>
      <c r="E1262" s="943"/>
      <c r="F1262" s="965" t="s">
        <v>122</v>
      </c>
      <c r="G1262" s="1136"/>
      <c r="H1262" s="1007">
        <v>43578</v>
      </c>
      <c r="I1262" s="1008"/>
      <c r="J1262" s="76" t="s">
        <v>61</v>
      </c>
      <c r="K1262" s="76"/>
      <c r="L1262" s="177" t="s">
        <v>131</v>
      </c>
      <c r="M1262" s="179">
        <v>5.41</v>
      </c>
      <c r="N1262" s="310">
        <v>5.4</v>
      </c>
      <c r="O1262" s="30"/>
    </row>
    <row r="1263" spans="2:15" ht="22.5" customHeight="1" x14ac:dyDescent="0.55000000000000004">
      <c r="B1263" s="948">
        <f t="shared" si="168"/>
        <v>1926</v>
      </c>
      <c r="C1263" s="949"/>
      <c r="D1263" s="942"/>
      <c r="E1263" s="943"/>
      <c r="F1263" s="1018" t="s">
        <v>200</v>
      </c>
      <c r="G1263" s="1134"/>
      <c r="H1263" s="988">
        <v>43579</v>
      </c>
      <c r="I1263" s="989"/>
      <c r="J1263" s="102" t="s">
        <v>61</v>
      </c>
      <c r="K1263" s="102"/>
      <c r="L1263" s="312">
        <v>1.05</v>
      </c>
      <c r="M1263" s="251">
        <v>16.600000000000001</v>
      </c>
      <c r="N1263" s="307">
        <v>18</v>
      </c>
      <c r="O1263" s="30"/>
    </row>
    <row r="1264" spans="2:15" ht="22.5" customHeight="1" x14ac:dyDescent="0.55000000000000004">
      <c r="B1264" s="948">
        <f t="shared" si="168"/>
        <v>1925</v>
      </c>
      <c r="C1264" s="949"/>
      <c r="D1264" s="942"/>
      <c r="E1264" s="943"/>
      <c r="F1264" s="1031" t="s">
        <v>191</v>
      </c>
      <c r="G1264" s="1031"/>
      <c r="H1264" s="1089">
        <v>43579</v>
      </c>
      <c r="I1264" s="1090"/>
      <c r="J1264" s="313" t="s">
        <v>61</v>
      </c>
      <c r="K1264" s="313"/>
      <c r="L1264" s="177" t="s">
        <v>681</v>
      </c>
      <c r="M1264" s="239">
        <v>2.34</v>
      </c>
      <c r="N1264" s="252">
        <v>2.2999999999999998</v>
      </c>
      <c r="O1264" s="30"/>
    </row>
    <row r="1265" spans="2:15" ht="22.5" customHeight="1" x14ac:dyDescent="0.55000000000000004">
      <c r="B1265" s="948">
        <f t="shared" si="168"/>
        <v>1924</v>
      </c>
      <c r="C1265" s="949"/>
      <c r="D1265" s="942"/>
      <c r="E1265" s="943"/>
      <c r="F1265" s="1018" t="s">
        <v>94</v>
      </c>
      <c r="G1265" s="1134"/>
      <c r="H1265" s="1007">
        <v>43579</v>
      </c>
      <c r="I1265" s="1008"/>
      <c r="J1265" s="76" t="s">
        <v>61</v>
      </c>
      <c r="K1265" s="76"/>
      <c r="L1265" s="104" t="s">
        <v>428</v>
      </c>
      <c r="M1265" s="306">
        <v>1.76</v>
      </c>
      <c r="N1265" s="314">
        <v>1.8</v>
      </c>
      <c r="O1265" s="30"/>
    </row>
    <row r="1266" spans="2:15" ht="22.5" customHeight="1" x14ac:dyDescent="0.55000000000000004">
      <c r="B1266" s="948">
        <f t="shared" si="168"/>
        <v>1923</v>
      </c>
      <c r="C1266" s="949"/>
      <c r="D1266" s="942"/>
      <c r="E1266" s="943"/>
      <c r="F1266" s="1031" t="s">
        <v>210</v>
      </c>
      <c r="G1266" s="1031"/>
      <c r="H1266" s="1007">
        <v>43579</v>
      </c>
      <c r="I1266" s="1008"/>
      <c r="J1266" s="76" t="s">
        <v>61</v>
      </c>
      <c r="K1266" s="76"/>
      <c r="L1266" s="177" t="s">
        <v>618</v>
      </c>
      <c r="M1266" s="306">
        <v>2.64</v>
      </c>
      <c r="N1266" s="252">
        <v>2.6</v>
      </c>
      <c r="O1266" s="30"/>
    </row>
    <row r="1267" spans="2:15" ht="22.5" customHeight="1" x14ac:dyDescent="0.55000000000000004">
      <c r="B1267" s="948">
        <f t="shared" si="168"/>
        <v>1922</v>
      </c>
      <c r="C1267" s="949"/>
      <c r="D1267" s="942"/>
      <c r="E1267" s="943"/>
      <c r="F1267" s="1031" t="s">
        <v>63</v>
      </c>
      <c r="G1267" s="1031"/>
      <c r="H1267" s="1007">
        <v>43579</v>
      </c>
      <c r="I1267" s="1008"/>
      <c r="J1267" s="76" t="s">
        <v>61</v>
      </c>
      <c r="K1267" s="76"/>
      <c r="L1267" s="177" t="s">
        <v>205</v>
      </c>
      <c r="M1267" s="179">
        <v>3.27</v>
      </c>
      <c r="N1267" s="315">
        <v>3.3</v>
      </c>
      <c r="O1267" s="30"/>
    </row>
    <row r="1268" spans="2:15" ht="22.5" customHeight="1" x14ac:dyDescent="0.55000000000000004">
      <c r="B1268" s="948">
        <f t="shared" si="168"/>
        <v>1921</v>
      </c>
      <c r="C1268" s="949"/>
      <c r="D1268" s="942"/>
      <c r="E1268" s="943"/>
      <c r="F1268" s="1031" t="s">
        <v>127</v>
      </c>
      <c r="G1268" s="1031"/>
      <c r="H1268" s="1007">
        <v>43579</v>
      </c>
      <c r="I1268" s="1008"/>
      <c r="J1268" s="76" t="s">
        <v>61</v>
      </c>
      <c r="K1268" s="76"/>
      <c r="L1268" s="177" t="s">
        <v>532</v>
      </c>
      <c r="M1268" s="177">
        <v>7.06</v>
      </c>
      <c r="N1268" s="310">
        <v>7.1</v>
      </c>
      <c r="O1268" s="30"/>
    </row>
    <row r="1269" spans="2:15" ht="22.5" customHeight="1" x14ac:dyDescent="0.55000000000000004">
      <c r="B1269" s="948">
        <f t="shared" si="168"/>
        <v>1920</v>
      </c>
      <c r="C1269" s="949"/>
      <c r="D1269" s="942"/>
      <c r="E1269" s="943"/>
      <c r="F1269" s="1137" t="s">
        <v>462</v>
      </c>
      <c r="G1269" s="1138"/>
      <c r="H1269" s="1007">
        <v>43578</v>
      </c>
      <c r="I1269" s="1008"/>
      <c r="J1269" s="76" t="s">
        <v>61</v>
      </c>
      <c r="K1269" s="76"/>
      <c r="L1269" s="177" t="s">
        <v>201</v>
      </c>
      <c r="M1269" s="177">
        <v>3.49</v>
      </c>
      <c r="N1269" s="245">
        <v>3.5</v>
      </c>
      <c r="O1269" s="30"/>
    </row>
    <row r="1270" spans="2:15" ht="22.5" customHeight="1" x14ac:dyDescent="0.55000000000000004">
      <c r="B1270" s="928">
        <f t="shared" si="168"/>
        <v>1919</v>
      </c>
      <c r="C1270" s="929"/>
      <c r="D1270" s="922"/>
      <c r="E1270" s="923"/>
      <c r="F1270" s="968" t="s">
        <v>98</v>
      </c>
      <c r="G1270" s="1126"/>
      <c r="H1270" s="1009">
        <v>43577</v>
      </c>
      <c r="I1270" s="1010"/>
      <c r="J1270" s="43" t="s">
        <v>61</v>
      </c>
      <c r="K1270" s="43"/>
      <c r="L1270" s="180" t="s">
        <v>397</v>
      </c>
      <c r="M1270" s="304">
        <v>1.49</v>
      </c>
      <c r="N1270" s="305">
        <v>1.5</v>
      </c>
      <c r="O1270" s="30"/>
    </row>
    <row r="1271" spans="2:15" ht="22.5" customHeight="1" x14ac:dyDescent="0.55000000000000004">
      <c r="B1271" s="918">
        <f>1+B1272</f>
        <v>1918</v>
      </c>
      <c r="C1271" s="919"/>
      <c r="D1271" s="920" t="s">
        <v>919</v>
      </c>
      <c r="E1271" s="921"/>
      <c r="F1271" s="967" t="s">
        <v>589</v>
      </c>
      <c r="G1271" s="919"/>
      <c r="H1271" s="946">
        <v>43578</v>
      </c>
      <c r="I1271" s="947"/>
      <c r="J1271" s="31" t="s">
        <v>61</v>
      </c>
      <c r="K1271" s="31"/>
      <c r="L1271" s="62" t="s">
        <v>920</v>
      </c>
      <c r="M1271" s="257">
        <v>1.1299999999999999</v>
      </c>
      <c r="N1271" s="176">
        <v>1.1000000000000001</v>
      </c>
      <c r="O1271" s="30"/>
    </row>
    <row r="1272" spans="2:15" ht="22.5" customHeight="1" x14ac:dyDescent="0.55000000000000004">
      <c r="B1272" s="948">
        <f t="shared" ref="B1272:B1293" si="169">1+B1273</f>
        <v>1917</v>
      </c>
      <c r="C1272" s="949"/>
      <c r="D1272" s="942"/>
      <c r="E1272" s="943"/>
      <c r="F1272" s="1031" t="s">
        <v>200</v>
      </c>
      <c r="G1272" s="1031" t="s">
        <v>211</v>
      </c>
      <c r="H1272" s="1093">
        <v>43577</v>
      </c>
      <c r="I1272" s="1094"/>
      <c r="J1272" s="102" t="s">
        <v>61</v>
      </c>
      <c r="K1272" s="76"/>
      <c r="L1272" s="251" t="s">
        <v>536</v>
      </c>
      <c r="M1272" s="91" t="s">
        <v>874</v>
      </c>
      <c r="N1272" s="277" t="s">
        <v>416</v>
      </c>
      <c r="O1272" s="47"/>
    </row>
    <row r="1273" spans="2:15" ht="22.5" customHeight="1" x14ac:dyDescent="0.55000000000000004">
      <c r="B1273" s="948">
        <f t="shared" si="169"/>
        <v>1916</v>
      </c>
      <c r="C1273" s="949"/>
      <c r="D1273" s="942"/>
      <c r="E1273" s="943"/>
      <c r="F1273" s="1031" t="s">
        <v>467</v>
      </c>
      <c r="G1273" s="1031" t="s">
        <v>211</v>
      </c>
      <c r="H1273" s="1089">
        <v>43577</v>
      </c>
      <c r="I1273" s="1090"/>
      <c r="J1273" s="76" t="s">
        <v>61</v>
      </c>
      <c r="K1273" s="76"/>
      <c r="L1273" s="241" t="s">
        <v>406</v>
      </c>
      <c r="M1273" s="65">
        <v>3.53</v>
      </c>
      <c r="N1273" s="66">
        <v>3.5</v>
      </c>
      <c r="O1273" s="30"/>
    </row>
    <row r="1274" spans="2:15" ht="22.5" customHeight="1" x14ac:dyDescent="0.55000000000000004">
      <c r="B1274" s="948">
        <f t="shared" si="169"/>
        <v>1915</v>
      </c>
      <c r="C1274" s="949"/>
      <c r="D1274" s="942"/>
      <c r="E1274" s="943"/>
      <c r="F1274" s="1031" t="s">
        <v>437</v>
      </c>
      <c r="G1274" s="1031" t="s">
        <v>211</v>
      </c>
      <c r="H1274" s="1089">
        <v>43577</v>
      </c>
      <c r="I1274" s="1090"/>
      <c r="J1274" s="76" t="s">
        <v>61</v>
      </c>
      <c r="K1274" s="76"/>
      <c r="L1274" s="177" t="s">
        <v>178</v>
      </c>
      <c r="M1274" s="65">
        <v>1.71</v>
      </c>
      <c r="N1274" s="66">
        <v>1.7</v>
      </c>
      <c r="O1274" s="30"/>
    </row>
    <row r="1275" spans="2:15" ht="22.5" customHeight="1" x14ac:dyDescent="0.55000000000000004">
      <c r="B1275" s="948">
        <f t="shared" si="169"/>
        <v>1914</v>
      </c>
      <c r="C1275" s="949"/>
      <c r="D1275" s="942"/>
      <c r="E1275" s="943"/>
      <c r="F1275" s="1031" t="s">
        <v>193</v>
      </c>
      <c r="G1275" s="1031"/>
      <c r="H1275" s="1007">
        <v>43577</v>
      </c>
      <c r="I1275" s="1008"/>
      <c r="J1275" s="76" t="s">
        <v>61</v>
      </c>
      <c r="K1275" s="76"/>
      <c r="L1275" s="177" t="s">
        <v>921</v>
      </c>
      <c r="M1275" s="177">
        <v>7.23</v>
      </c>
      <c r="N1275" s="66">
        <v>7.2</v>
      </c>
      <c r="O1275" s="30"/>
    </row>
    <row r="1276" spans="2:15" ht="22.5" customHeight="1" x14ac:dyDescent="0.55000000000000004">
      <c r="B1276" s="948">
        <f t="shared" si="169"/>
        <v>1913</v>
      </c>
      <c r="C1276" s="949"/>
      <c r="D1276" s="942"/>
      <c r="E1276" s="943"/>
      <c r="F1276" s="1091" t="s">
        <v>165</v>
      </c>
      <c r="G1276" s="1144" t="s">
        <v>450</v>
      </c>
      <c r="H1276" s="1089">
        <v>43577</v>
      </c>
      <c r="I1276" s="1090"/>
      <c r="J1276" s="76" t="s">
        <v>61</v>
      </c>
      <c r="K1276" s="76"/>
      <c r="L1276" s="177" t="s">
        <v>922</v>
      </c>
      <c r="M1276" s="65" t="s">
        <v>178</v>
      </c>
      <c r="N1276" s="66" t="s">
        <v>80</v>
      </c>
      <c r="O1276" s="30"/>
    </row>
    <row r="1277" spans="2:15" ht="22.5" customHeight="1" x14ac:dyDescent="0.55000000000000004">
      <c r="B1277" s="928">
        <f t="shared" si="169"/>
        <v>1912</v>
      </c>
      <c r="C1277" s="929"/>
      <c r="D1277" s="922"/>
      <c r="E1277" s="923"/>
      <c r="F1277" s="968" t="s">
        <v>196</v>
      </c>
      <c r="G1277" s="1126" t="s">
        <v>855</v>
      </c>
      <c r="H1277" s="1089">
        <v>43577</v>
      </c>
      <c r="I1277" s="1090"/>
      <c r="J1277" s="43" t="s">
        <v>61</v>
      </c>
      <c r="K1277" s="43"/>
      <c r="L1277" s="251" t="s">
        <v>923</v>
      </c>
      <c r="M1277" s="181" t="s">
        <v>634</v>
      </c>
      <c r="N1277" s="182" t="s">
        <v>125</v>
      </c>
      <c r="O1277" s="30"/>
    </row>
    <row r="1278" spans="2:15" ht="22.5" customHeight="1" x14ac:dyDescent="0.55000000000000004">
      <c r="B1278" s="994">
        <f t="shared" si="169"/>
        <v>1911</v>
      </c>
      <c r="C1278" s="937"/>
      <c r="D1278" s="936" t="s">
        <v>924</v>
      </c>
      <c r="E1278" s="937"/>
      <c r="F1278" s="967" t="s">
        <v>106</v>
      </c>
      <c r="G1278" s="919"/>
      <c r="H1278" s="946">
        <v>43573</v>
      </c>
      <c r="I1278" s="947"/>
      <c r="J1278" s="31" t="s">
        <v>61</v>
      </c>
      <c r="K1278" s="31"/>
      <c r="L1278" s="62" t="s">
        <v>925</v>
      </c>
      <c r="M1278" s="257">
        <v>1.34</v>
      </c>
      <c r="N1278" s="176">
        <v>1.3</v>
      </c>
      <c r="O1278" s="30"/>
    </row>
    <row r="1279" spans="2:15" ht="22.5" customHeight="1" x14ac:dyDescent="0.55000000000000004">
      <c r="B1279" s="918">
        <f t="shared" si="169"/>
        <v>1910</v>
      </c>
      <c r="C1279" s="919"/>
      <c r="D1279" s="920" t="s">
        <v>926</v>
      </c>
      <c r="E1279" s="921"/>
      <c r="F1279" s="967" t="s">
        <v>60</v>
      </c>
      <c r="G1279" s="919"/>
      <c r="H1279" s="946">
        <v>43571</v>
      </c>
      <c r="I1279" s="947"/>
      <c r="J1279" s="31" t="s">
        <v>61</v>
      </c>
      <c r="K1279" s="31"/>
      <c r="L1279" s="62" t="s">
        <v>927</v>
      </c>
      <c r="M1279" s="257">
        <v>7.26</v>
      </c>
      <c r="N1279" s="176">
        <v>7.3</v>
      </c>
      <c r="O1279" s="30"/>
    </row>
    <row r="1280" spans="2:15" ht="22.5" customHeight="1" x14ac:dyDescent="0.55000000000000004">
      <c r="B1280" s="948">
        <f t="shared" si="169"/>
        <v>1909</v>
      </c>
      <c r="C1280" s="949"/>
      <c r="D1280" s="942"/>
      <c r="E1280" s="943"/>
      <c r="F1280" s="1031" t="s">
        <v>449</v>
      </c>
      <c r="G1280" s="1031"/>
      <c r="H1280" s="952">
        <v>43572</v>
      </c>
      <c r="I1280" s="953"/>
      <c r="J1280" s="76" t="s">
        <v>61</v>
      </c>
      <c r="K1280" s="76"/>
      <c r="L1280" s="177" t="s">
        <v>380</v>
      </c>
      <c r="M1280" s="65">
        <v>5.36</v>
      </c>
      <c r="N1280" s="66">
        <v>5.4</v>
      </c>
      <c r="O1280" s="30"/>
    </row>
    <row r="1281" spans="2:15" ht="22.5" customHeight="1" x14ac:dyDescent="0.55000000000000004">
      <c r="B1281" s="948">
        <f t="shared" si="169"/>
        <v>1908</v>
      </c>
      <c r="C1281" s="949"/>
      <c r="D1281" s="942"/>
      <c r="E1281" s="943"/>
      <c r="F1281" s="1145" t="s">
        <v>467</v>
      </c>
      <c r="G1281" s="1105"/>
      <c r="H1281" s="960">
        <v>43572</v>
      </c>
      <c r="I1281" s="964"/>
      <c r="J1281" s="76" t="s">
        <v>61</v>
      </c>
      <c r="K1281" s="76"/>
      <c r="L1281" s="177">
        <v>1.32</v>
      </c>
      <c r="M1281" s="316">
        <v>18.3</v>
      </c>
      <c r="N1281" s="317">
        <v>20</v>
      </c>
      <c r="O1281" s="30"/>
    </row>
    <row r="1282" spans="2:15" ht="22.5" customHeight="1" x14ac:dyDescent="0.55000000000000004">
      <c r="B1282" s="928">
        <f t="shared" si="169"/>
        <v>1907</v>
      </c>
      <c r="C1282" s="929"/>
      <c r="D1282" s="922"/>
      <c r="E1282" s="923"/>
      <c r="F1282" s="968" t="s">
        <v>498</v>
      </c>
      <c r="G1282" s="1126"/>
      <c r="H1282" s="956">
        <v>43572</v>
      </c>
      <c r="I1282" s="957"/>
      <c r="J1282" s="43" t="s">
        <v>61</v>
      </c>
      <c r="K1282" s="43"/>
      <c r="L1282" s="180" t="s">
        <v>179</v>
      </c>
      <c r="M1282" s="204" t="s">
        <v>212</v>
      </c>
      <c r="N1282" s="318" t="s">
        <v>58</v>
      </c>
      <c r="O1282" s="30"/>
    </row>
    <row r="1283" spans="2:15" ht="22.5" customHeight="1" x14ac:dyDescent="0.55000000000000004">
      <c r="B1283" s="918">
        <f t="shared" si="169"/>
        <v>1906</v>
      </c>
      <c r="C1283" s="919"/>
      <c r="D1283" s="920" t="s">
        <v>928</v>
      </c>
      <c r="E1283" s="921"/>
      <c r="F1283" s="967" t="s">
        <v>94</v>
      </c>
      <c r="G1283" s="919"/>
      <c r="H1283" s="946">
        <v>43570</v>
      </c>
      <c r="I1283" s="947"/>
      <c r="J1283" s="31" t="s">
        <v>61</v>
      </c>
      <c r="K1283" s="31"/>
      <c r="L1283" s="62" t="s">
        <v>57</v>
      </c>
      <c r="M1283" s="257">
        <v>1.91</v>
      </c>
      <c r="N1283" s="176">
        <v>1.9</v>
      </c>
      <c r="O1283" s="30"/>
    </row>
    <row r="1284" spans="2:15" ht="22.5" customHeight="1" x14ac:dyDescent="0.55000000000000004">
      <c r="B1284" s="948">
        <f t="shared" si="169"/>
        <v>1905</v>
      </c>
      <c r="C1284" s="949"/>
      <c r="D1284" s="942"/>
      <c r="E1284" s="943"/>
      <c r="F1284" s="1031" t="s">
        <v>200</v>
      </c>
      <c r="G1284" s="1031"/>
      <c r="H1284" s="952">
        <v>43570</v>
      </c>
      <c r="I1284" s="953"/>
      <c r="J1284" s="76" t="s">
        <v>61</v>
      </c>
      <c r="K1284" s="76"/>
      <c r="L1284" s="177" t="s">
        <v>929</v>
      </c>
      <c r="M1284" s="65">
        <v>2.89</v>
      </c>
      <c r="N1284" s="66">
        <v>2.9</v>
      </c>
      <c r="O1284" s="30"/>
    </row>
    <row r="1285" spans="2:15" ht="22.5" customHeight="1" x14ac:dyDescent="0.55000000000000004">
      <c r="B1285" s="948">
        <f t="shared" si="169"/>
        <v>1904</v>
      </c>
      <c r="C1285" s="949"/>
      <c r="D1285" s="942"/>
      <c r="E1285" s="943"/>
      <c r="F1285" s="1137" t="s">
        <v>214</v>
      </c>
      <c r="G1285" s="1138"/>
      <c r="H1285" s="1139">
        <v>43570</v>
      </c>
      <c r="I1285" s="1140"/>
      <c r="J1285" s="76" t="s">
        <v>61</v>
      </c>
      <c r="K1285" s="76"/>
      <c r="L1285" s="241">
        <v>0.94099999999999995</v>
      </c>
      <c r="M1285" s="316">
        <v>11.7</v>
      </c>
      <c r="N1285" s="317">
        <v>13</v>
      </c>
      <c r="O1285" s="30"/>
    </row>
    <row r="1286" spans="2:15" ht="22.5" customHeight="1" x14ac:dyDescent="0.55000000000000004">
      <c r="B1286" s="928">
        <f t="shared" si="169"/>
        <v>1903</v>
      </c>
      <c r="C1286" s="929"/>
      <c r="D1286" s="922"/>
      <c r="E1286" s="923"/>
      <c r="F1286" s="968" t="s">
        <v>193</v>
      </c>
      <c r="G1286" s="1126"/>
      <c r="H1286" s="956">
        <v>43570</v>
      </c>
      <c r="I1286" s="957"/>
      <c r="J1286" s="43" t="s">
        <v>61</v>
      </c>
      <c r="K1286" s="43"/>
      <c r="L1286" s="180">
        <v>1.64</v>
      </c>
      <c r="M1286" s="204">
        <v>25.8</v>
      </c>
      <c r="N1286" s="318">
        <v>27</v>
      </c>
      <c r="O1286" s="30"/>
    </row>
    <row r="1287" spans="2:15" ht="22.5" customHeight="1" x14ac:dyDescent="0.55000000000000004">
      <c r="B1287" s="918">
        <f t="shared" si="169"/>
        <v>1902</v>
      </c>
      <c r="C1287" s="919"/>
      <c r="D1287" s="942" t="s">
        <v>930</v>
      </c>
      <c r="E1287" s="943"/>
      <c r="F1287" s="1064" t="s">
        <v>70</v>
      </c>
      <c r="G1287" s="1064"/>
      <c r="H1287" s="1093">
        <v>43565</v>
      </c>
      <c r="I1287" s="1094"/>
      <c r="J1287" s="37" t="s">
        <v>35</v>
      </c>
      <c r="K1287" s="37" t="s">
        <v>68</v>
      </c>
      <c r="L1287" s="104">
        <v>1.59</v>
      </c>
      <c r="M1287" s="319">
        <v>15.1</v>
      </c>
      <c r="N1287" s="320">
        <v>17</v>
      </c>
      <c r="O1287" s="47"/>
    </row>
    <row r="1288" spans="2:15" ht="22.5" customHeight="1" x14ac:dyDescent="0.55000000000000004">
      <c r="B1288" s="948">
        <f t="shared" si="169"/>
        <v>1901</v>
      </c>
      <c r="C1288" s="949"/>
      <c r="D1288" s="942"/>
      <c r="E1288" s="943"/>
      <c r="F1288" s="1018" t="s">
        <v>122</v>
      </c>
      <c r="G1288" s="1134"/>
      <c r="H1288" s="1007">
        <v>43564</v>
      </c>
      <c r="I1288" s="1008"/>
      <c r="J1288" s="76" t="s">
        <v>61</v>
      </c>
      <c r="K1288" s="76"/>
      <c r="L1288" s="306">
        <v>1.74</v>
      </c>
      <c r="M1288" s="319">
        <v>15.7</v>
      </c>
      <c r="N1288" s="320">
        <v>17</v>
      </c>
      <c r="O1288" s="30"/>
    </row>
    <row r="1289" spans="2:15" ht="22.5" customHeight="1" x14ac:dyDescent="0.55000000000000004">
      <c r="B1289" s="948">
        <f t="shared" si="169"/>
        <v>1900</v>
      </c>
      <c r="C1289" s="949"/>
      <c r="D1289" s="942"/>
      <c r="E1289" s="943"/>
      <c r="F1289" s="1031" t="s">
        <v>755</v>
      </c>
      <c r="G1289" s="1031"/>
      <c r="H1289" s="1007">
        <v>43565</v>
      </c>
      <c r="I1289" s="1008"/>
      <c r="J1289" s="76" t="s">
        <v>61</v>
      </c>
      <c r="K1289" s="76"/>
      <c r="L1289" s="177" t="s">
        <v>62</v>
      </c>
      <c r="M1289" s="321">
        <v>1.6</v>
      </c>
      <c r="N1289" s="322">
        <v>1.6</v>
      </c>
      <c r="O1289" s="30"/>
    </row>
    <row r="1290" spans="2:15" ht="22.5" customHeight="1" x14ac:dyDescent="0.55000000000000004">
      <c r="B1290" s="948">
        <f t="shared" si="169"/>
        <v>1899</v>
      </c>
      <c r="C1290" s="949"/>
      <c r="D1290" s="942"/>
      <c r="E1290" s="943"/>
      <c r="F1290" s="1031" t="s">
        <v>96</v>
      </c>
      <c r="G1290" s="1031"/>
      <c r="H1290" s="1007">
        <v>43564</v>
      </c>
      <c r="I1290" s="1008"/>
      <c r="J1290" s="76" t="s">
        <v>61</v>
      </c>
      <c r="K1290" s="76"/>
      <c r="L1290" s="177" t="s">
        <v>408</v>
      </c>
      <c r="M1290" s="269">
        <v>5.39</v>
      </c>
      <c r="N1290" s="323">
        <v>5.4</v>
      </c>
      <c r="O1290" s="30"/>
    </row>
    <row r="1291" spans="2:15" ht="22.5" customHeight="1" x14ac:dyDescent="0.55000000000000004">
      <c r="B1291" s="948">
        <f t="shared" si="169"/>
        <v>1898</v>
      </c>
      <c r="C1291" s="949"/>
      <c r="D1291" s="942"/>
      <c r="E1291" s="943"/>
      <c r="F1291" s="1031" t="s">
        <v>931</v>
      </c>
      <c r="G1291" s="1031"/>
      <c r="H1291" s="1007">
        <v>43565</v>
      </c>
      <c r="I1291" s="1008"/>
      <c r="J1291" s="76" t="s">
        <v>61</v>
      </c>
      <c r="K1291" s="76"/>
      <c r="L1291" s="177" t="s">
        <v>213</v>
      </c>
      <c r="M1291" s="65">
        <v>3.52</v>
      </c>
      <c r="N1291" s="178">
        <v>3.5</v>
      </c>
      <c r="O1291" s="30"/>
    </row>
    <row r="1292" spans="2:15" ht="22.5" customHeight="1" x14ac:dyDescent="0.55000000000000004">
      <c r="B1292" s="948">
        <f t="shared" si="169"/>
        <v>1897</v>
      </c>
      <c r="C1292" s="949"/>
      <c r="D1292" s="942"/>
      <c r="E1292" s="943"/>
      <c r="F1292" s="1137" t="s">
        <v>254</v>
      </c>
      <c r="G1292" s="1138"/>
      <c r="H1292" s="1007">
        <v>43565</v>
      </c>
      <c r="I1292" s="1008"/>
      <c r="J1292" s="76" t="s">
        <v>61</v>
      </c>
      <c r="K1292" s="76"/>
      <c r="L1292" s="177" t="s">
        <v>884</v>
      </c>
      <c r="M1292" s="65" t="s">
        <v>406</v>
      </c>
      <c r="N1292" s="245" t="s">
        <v>932</v>
      </c>
      <c r="O1292" s="30"/>
    </row>
    <row r="1293" spans="2:15" ht="22.5" customHeight="1" x14ac:dyDescent="0.55000000000000004">
      <c r="B1293" s="928">
        <f t="shared" si="169"/>
        <v>1896</v>
      </c>
      <c r="C1293" s="929"/>
      <c r="D1293" s="922"/>
      <c r="E1293" s="923"/>
      <c r="F1293" s="968" t="s">
        <v>462</v>
      </c>
      <c r="G1293" s="1126"/>
      <c r="H1293" s="1009">
        <v>43565</v>
      </c>
      <c r="I1293" s="1010"/>
      <c r="J1293" s="43" t="s">
        <v>61</v>
      </c>
      <c r="K1293" s="43"/>
      <c r="L1293" s="251" t="s">
        <v>618</v>
      </c>
      <c r="M1293" s="304">
        <v>1.78</v>
      </c>
      <c r="N1293" s="324">
        <v>1.8</v>
      </c>
      <c r="O1293" s="30"/>
    </row>
    <row r="1294" spans="2:15" ht="22.5" customHeight="1" x14ac:dyDescent="0.55000000000000004">
      <c r="B1294" s="994">
        <f>1+B1295</f>
        <v>1895</v>
      </c>
      <c r="C1294" s="937"/>
      <c r="D1294" s="936" t="s">
        <v>933</v>
      </c>
      <c r="E1294" s="937"/>
      <c r="F1294" s="936" t="s">
        <v>628</v>
      </c>
      <c r="G1294" s="937"/>
      <c r="H1294" s="940">
        <v>43564</v>
      </c>
      <c r="I1294" s="941"/>
      <c r="J1294" s="55" t="s">
        <v>31</v>
      </c>
      <c r="K1294" s="55"/>
      <c r="L1294" s="325" t="s">
        <v>934</v>
      </c>
      <c r="M1294" s="326">
        <v>1.56</v>
      </c>
      <c r="N1294" s="327">
        <v>1.6</v>
      </c>
      <c r="O1294" s="30"/>
    </row>
    <row r="1295" spans="2:15" ht="22.5" customHeight="1" x14ac:dyDescent="0.55000000000000004">
      <c r="B1295" s="918">
        <f t="shared" ref="B1295:B1351" si="170">1+B1296</f>
        <v>1894</v>
      </c>
      <c r="C1295" s="919"/>
      <c r="D1295" s="942" t="s">
        <v>935</v>
      </c>
      <c r="E1295" s="943"/>
      <c r="F1295" s="942" t="s">
        <v>200</v>
      </c>
      <c r="G1295" s="943"/>
      <c r="H1295" s="1093">
        <v>43563</v>
      </c>
      <c r="I1295" s="1094"/>
      <c r="J1295" s="37" t="s">
        <v>61</v>
      </c>
      <c r="K1295" s="37"/>
      <c r="L1295" s="298" t="s">
        <v>936</v>
      </c>
      <c r="M1295" s="299">
        <v>4.6399999999999997</v>
      </c>
      <c r="N1295" s="255">
        <v>4.5999999999999996</v>
      </c>
      <c r="O1295" s="30"/>
    </row>
    <row r="1296" spans="2:15" ht="22.5" customHeight="1" x14ac:dyDescent="0.55000000000000004">
      <c r="B1296" s="948">
        <f t="shared" si="170"/>
        <v>1893</v>
      </c>
      <c r="C1296" s="949"/>
      <c r="D1296" s="942"/>
      <c r="E1296" s="943"/>
      <c r="F1296" s="965" t="s">
        <v>94</v>
      </c>
      <c r="G1296" s="1136"/>
      <c r="H1296" s="1007">
        <v>43563</v>
      </c>
      <c r="I1296" s="1008"/>
      <c r="J1296" s="76" t="s">
        <v>55</v>
      </c>
      <c r="K1296" s="76"/>
      <c r="L1296" s="300" t="s">
        <v>937</v>
      </c>
      <c r="M1296" s="302">
        <v>1.37</v>
      </c>
      <c r="N1296" s="252">
        <v>1.4</v>
      </c>
      <c r="O1296" s="30"/>
    </row>
    <row r="1297" spans="2:15" ht="22.5" customHeight="1" x14ac:dyDescent="0.55000000000000004">
      <c r="B1297" s="948">
        <f t="shared" si="170"/>
        <v>1892</v>
      </c>
      <c r="C1297" s="949"/>
      <c r="D1297" s="942"/>
      <c r="E1297" s="943"/>
      <c r="F1297" s="965" t="s">
        <v>127</v>
      </c>
      <c r="G1297" s="1136"/>
      <c r="H1297" s="1007">
        <v>43563</v>
      </c>
      <c r="I1297" s="1008"/>
      <c r="J1297" s="76" t="s">
        <v>61</v>
      </c>
      <c r="K1297" s="76"/>
      <c r="L1297" s="300" t="s">
        <v>938</v>
      </c>
      <c r="M1297" s="302">
        <v>3.03</v>
      </c>
      <c r="N1297" s="252">
        <v>3</v>
      </c>
      <c r="O1297" s="30"/>
    </row>
    <row r="1298" spans="2:15" ht="22.5" customHeight="1" x14ac:dyDescent="0.55000000000000004">
      <c r="B1298" s="948">
        <f t="shared" si="170"/>
        <v>1891</v>
      </c>
      <c r="C1298" s="949"/>
      <c r="D1298" s="942"/>
      <c r="E1298" s="943"/>
      <c r="F1298" s="965" t="s">
        <v>939</v>
      </c>
      <c r="G1298" s="1136"/>
      <c r="H1298" s="1007">
        <v>43563</v>
      </c>
      <c r="I1298" s="1008"/>
      <c r="J1298" s="76" t="s">
        <v>55</v>
      </c>
      <c r="K1298" s="76"/>
      <c r="L1298" s="300" t="s">
        <v>940</v>
      </c>
      <c r="M1298" s="302">
        <v>6.42</v>
      </c>
      <c r="N1298" s="252">
        <v>6.4</v>
      </c>
      <c r="O1298" s="30"/>
    </row>
    <row r="1299" spans="2:15" ht="22.5" customHeight="1" x14ac:dyDescent="0.55000000000000004">
      <c r="B1299" s="928">
        <f t="shared" si="170"/>
        <v>1890</v>
      </c>
      <c r="C1299" s="929"/>
      <c r="D1299" s="922"/>
      <c r="E1299" s="923"/>
      <c r="F1299" s="922" t="s">
        <v>941</v>
      </c>
      <c r="G1299" s="1131"/>
      <c r="H1299" s="932">
        <v>43563</v>
      </c>
      <c r="I1299" s="933"/>
      <c r="J1299" s="51" t="s">
        <v>35</v>
      </c>
      <c r="K1299" s="51" t="s">
        <v>68</v>
      </c>
      <c r="L1299" s="303" t="s">
        <v>759</v>
      </c>
      <c r="M1299" s="304">
        <v>6.25</v>
      </c>
      <c r="N1299" s="305">
        <v>6.3</v>
      </c>
      <c r="O1299" s="30"/>
    </row>
    <row r="1300" spans="2:15" ht="22.5" customHeight="1" x14ac:dyDescent="0.55000000000000004">
      <c r="B1300" s="918">
        <f t="shared" si="170"/>
        <v>1889</v>
      </c>
      <c r="C1300" s="919"/>
      <c r="D1300" s="920" t="s">
        <v>942</v>
      </c>
      <c r="E1300" s="921"/>
      <c r="F1300" s="920" t="s">
        <v>592</v>
      </c>
      <c r="G1300" s="921"/>
      <c r="H1300" s="1095">
        <v>43558</v>
      </c>
      <c r="I1300" s="1096"/>
      <c r="J1300" s="313" t="s">
        <v>35</v>
      </c>
      <c r="K1300" s="313" t="s">
        <v>130</v>
      </c>
      <c r="L1300" s="298" t="s">
        <v>372</v>
      </c>
      <c r="M1300" s="299">
        <v>2.84</v>
      </c>
      <c r="N1300" s="255">
        <v>2.8</v>
      </c>
      <c r="O1300" s="30"/>
    </row>
    <row r="1301" spans="2:15" ht="22.5" customHeight="1" x14ac:dyDescent="0.55000000000000004">
      <c r="B1301" s="948">
        <f t="shared" si="170"/>
        <v>1888</v>
      </c>
      <c r="C1301" s="949"/>
      <c r="D1301" s="942"/>
      <c r="E1301" s="943"/>
      <c r="F1301" s="965" t="s">
        <v>96</v>
      </c>
      <c r="G1301" s="1136"/>
      <c r="H1301" s="1007">
        <v>43560</v>
      </c>
      <c r="I1301" s="1008"/>
      <c r="J1301" s="76" t="s">
        <v>55</v>
      </c>
      <c r="K1301" s="76"/>
      <c r="L1301" s="300">
        <v>1.25</v>
      </c>
      <c r="M1301" s="301">
        <v>17.8</v>
      </c>
      <c r="N1301" s="240">
        <v>19</v>
      </c>
      <c r="O1301" s="30"/>
    </row>
    <row r="1302" spans="2:15" ht="22.5" customHeight="1" x14ac:dyDescent="0.55000000000000004">
      <c r="B1302" s="948">
        <f t="shared" si="170"/>
        <v>1887</v>
      </c>
      <c r="C1302" s="949"/>
      <c r="D1302" s="942"/>
      <c r="E1302" s="943"/>
      <c r="F1302" s="965" t="s">
        <v>306</v>
      </c>
      <c r="G1302" s="1136"/>
      <c r="H1302" s="1007">
        <v>43559</v>
      </c>
      <c r="I1302" s="1008"/>
      <c r="J1302" s="76" t="s">
        <v>61</v>
      </c>
      <c r="K1302" s="76"/>
      <c r="L1302" s="300" t="s">
        <v>108</v>
      </c>
      <c r="M1302" s="302">
        <v>3.36</v>
      </c>
      <c r="N1302" s="252">
        <v>3.4</v>
      </c>
      <c r="O1302" s="47"/>
    </row>
    <row r="1303" spans="2:15" ht="22.5" customHeight="1" x14ac:dyDescent="0.55000000000000004">
      <c r="B1303" s="948">
        <f t="shared" si="170"/>
        <v>1886</v>
      </c>
      <c r="C1303" s="949"/>
      <c r="D1303" s="942"/>
      <c r="E1303" s="943"/>
      <c r="F1303" s="965" t="s">
        <v>437</v>
      </c>
      <c r="G1303" s="1136"/>
      <c r="H1303" s="1007">
        <v>43559</v>
      </c>
      <c r="I1303" s="1008"/>
      <c r="J1303" s="76" t="s">
        <v>55</v>
      </c>
      <c r="K1303" s="76"/>
      <c r="L1303" s="300" t="s">
        <v>433</v>
      </c>
      <c r="M1303" s="302">
        <v>4.55</v>
      </c>
      <c r="N1303" s="252">
        <v>4.5999999999999996</v>
      </c>
      <c r="O1303" s="30"/>
    </row>
    <row r="1304" spans="2:15" ht="22.5" customHeight="1" x14ac:dyDescent="0.55000000000000004">
      <c r="B1304" s="928">
        <f t="shared" si="170"/>
        <v>1885</v>
      </c>
      <c r="C1304" s="929"/>
      <c r="D1304" s="922"/>
      <c r="E1304" s="923"/>
      <c r="F1304" s="922" t="s">
        <v>714</v>
      </c>
      <c r="G1304" s="1131"/>
      <c r="H1304" s="932">
        <v>43559</v>
      </c>
      <c r="I1304" s="933"/>
      <c r="J1304" s="51" t="s">
        <v>55</v>
      </c>
      <c r="K1304" s="51"/>
      <c r="L1304" s="303" t="s">
        <v>95</v>
      </c>
      <c r="M1304" s="304" t="s">
        <v>483</v>
      </c>
      <c r="N1304" s="305" t="s">
        <v>58</v>
      </c>
      <c r="O1304" s="30"/>
    </row>
    <row r="1305" spans="2:15" ht="22.5" customHeight="1" x14ac:dyDescent="0.55000000000000004">
      <c r="B1305" s="918">
        <f t="shared" si="170"/>
        <v>1884</v>
      </c>
      <c r="C1305" s="919"/>
      <c r="D1305" s="920" t="s">
        <v>943</v>
      </c>
      <c r="E1305" s="921"/>
      <c r="F1305" s="967" t="s">
        <v>612</v>
      </c>
      <c r="G1305" s="919"/>
      <c r="H1305" s="926">
        <v>43557</v>
      </c>
      <c r="I1305" s="927"/>
      <c r="J1305" s="31" t="s">
        <v>35</v>
      </c>
      <c r="K1305" s="31" t="s">
        <v>68</v>
      </c>
      <c r="L1305" s="328" t="s">
        <v>944</v>
      </c>
      <c r="M1305" s="329">
        <v>1.85</v>
      </c>
      <c r="N1305" s="330">
        <v>1.9</v>
      </c>
      <c r="O1305" s="30"/>
    </row>
    <row r="1306" spans="2:15" ht="22.5" customHeight="1" x14ac:dyDescent="0.55000000000000004">
      <c r="B1306" s="948">
        <f t="shared" si="170"/>
        <v>1883</v>
      </c>
      <c r="C1306" s="949"/>
      <c r="D1306" s="942"/>
      <c r="E1306" s="943"/>
      <c r="F1306" s="1018" t="s">
        <v>612</v>
      </c>
      <c r="G1306" s="1019"/>
      <c r="H1306" s="988">
        <v>43557</v>
      </c>
      <c r="I1306" s="989"/>
      <c r="J1306" s="102" t="s">
        <v>35</v>
      </c>
      <c r="K1306" s="102" t="s">
        <v>130</v>
      </c>
      <c r="L1306" s="91">
        <v>2.0299999999999998</v>
      </c>
      <c r="M1306" s="116">
        <v>21.6</v>
      </c>
      <c r="N1306" s="117">
        <v>24</v>
      </c>
      <c r="O1306" s="30"/>
    </row>
    <row r="1307" spans="2:15" ht="22.5" customHeight="1" x14ac:dyDescent="0.55000000000000004">
      <c r="B1307" s="948">
        <f t="shared" si="170"/>
        <v>1882</v>
      </c>
      <c r="C1307" s="949"/>
      <c r="D1307" s="942"/>
      <c r="E1307" s="943"/>
      <c r="F1307" s="965" t="s">
        <v>122</v>
      </c>
      <c r="G1307" s="1136"/>
      <c r="H1307" s="1007">
        <v>43557</v>
      </c>
      <c r="I1307" s="1008"/>
      <c r="J1307" s="76" t="s">
        <v>61</v>
      </c>
      <c r="K1307" s="76"/>
      <c r="L1307" s="65" t="s">
        <v>945</v>
      </c>
      <c r="M1307" s="308">
        <v>17.100000000000001</v>
      </c>
      <c r="N1307" s="310">
        <v>17</v>
      </c>
      <c r="O1307" s="30"/>
    </row>
    <row r="1308" spans="2:15" ht="22.5" customHeight="1" x14ac:dyDescent="0.55000000000000004">
      <c r="B1308" s="948">
        <f t="shared" si="170"/>
        <v>1881</v>
      </c>
      <c r="C1308" s="949"/>
      <c r="D1308" s="942"/>
      <c r="E1308" s="943"/>
      <c r="F1308" s="1018" t="s">
        <v>200</v>
      </c>
      <c r="G1308" s="1134"/>
      <c r="H1308" s="988">
        <v>43558</v>
      </c>
      <c r="I1308" s="989"/>
      <c r="J1308" s="102" t="s">
        <v>61</v>
      </c>
      <c r="K1308" s="102"/>
      <c r="L1308" s="331" t="s">
        <v>180</v>
      </c>
      <c r="M1308" s="251">
        <v>8.84</v>
      </c>
      <c r="N1308" s="314">
        <v>8.8000000000000007</v>
      </c>
      <c r="O1308" s="30"/>
    </row>
    <row r="1309" spans="2:15" ht="22.5" customHeight="1" x14ac:dyDescent="0.55000000000000004">
      <c r="B1309" s="948">
        <f t="shared" si="170"/>
        <v>1880</v>
      </c>
      <c r="C1309" s="949"/>
      <c r="D1309" s="942"/>
      <c r="E1309" s="943"/>
      <c r="F1309" s="1031" t="s">
        <v>200</v>
      </c>
      <c r="G1309" s="1031"/>
      <c r="H1309" s="1089">
        <v>43558</v>
      </c>
      <c r="I1309" s="1090"/>
      <c r="J1309" s="313" t="s">
        <v>61</v>
      </c>
      <c r="K1309" s="313"/>
      <c r="L1309" s="65" t="s">
        <v>180</v>
      </c>
      <c r="M1309" s="239">
        <v>5.25</v>
      </c>
      <c r="N1309" s="252">
        <v>5.3</v>
      </c>
      <c r="O1309" s="30"/>
    </row>
    <row r="1310" spans="2:15" ht="22.5" customHeight="1" x14ac:dyDescent="0.55000000000000004">
      <c r="B1310" s="948">
        <f t="shared" si="170"/>
        <v>1879</v>
      </c>
      <c r="C1310" s="949"/>
      <c r="D1310" s="942"/>
      <c r="E1310" s="943"/>
      <c r="F1310" s="1018" t="s">
        <v>200</v>
      </c>
      <c r="G1310" s="1134"/>
      <c r="H1310" s="1007">
        <v>43558</v>
      </c>
      <c r="I1310" s="1008"/>
      <c r="J1310" s="76" t="s">
        <v>61</v>
      </c>
      <c r="K1310" s="76"/>
      <c r="L1310" s="321" t="s">
        <v>109</v>
      </c>
      <c r="M1310" s="306">
        <v>1.66</v>
      </c>
      <c r="N1310" s="314">
        <v>1.7</v>
      </c>
      <c r="O1310" s="30"/>
    </row>
    <row r="1311" spans="2:15" ht="22.5" customHeight="1" x14ac:dyDescent="0.55000000000000004">
      <c r="B1311" s="948">
        <f t="shared" si="170"/>
        <v>1878</v>
      </c>
      <c r="C1311" s="949"/>
      <c r="D1311" s="942"/>
      <c r="E1311" s="943"/>
      <c r="F1311" s="1031" t="s">
        <v>946</v>
      </c>
      <c r="G1311" s="1031"/>
      <c r="H1311" s="1007">
        <v>43558</v>
      </c>
      <c r="I1311" s="1008"/>
      <c r="J1311" s="76" t="s">
        <v>61</v>
      </c>
      <c r="K1311" s="76"/>
      <c r="L1311" s="65" t="s">
        <v>734</v>
      </c>
      <c r="M1311" s="306">
        <v>3.07</v>
      </c>
      <c r="N1311" s="252">
        <v>3.1</v>
      </c>
      <c r="O1311" s="30"/>
    </row>
    <row r="1312" spans="2:15" ht="22.5" customHeight="1" x14ac:dyDescent="0.55000000000000004">
      <c r="B1312" s="948">
        <f t="shared" si="170"/>
        <v>1877</v>
      </c>
      <c r="C1312" s="949"/>
      <c r="D1312" s="942"/>
      <c r="E1312" s="943"/>
      <c r="F1312" s="1031" t="s">
        <v>931</v>
      </c>
      <c r="G1312" s="1031"/>
      <c r="H1312" s="1007">
        <v>43558</v>
      </c>
      <c r="I1312" s="1008"/>
      <c r="J1312" s="76" t="s">
        <v>61</v>
      </c>
      <c r="K1312" s="76"/>
      <c r="L1312" s="65" t="s">
        <v>57</v>
      </c>
      <c r="M1312" s="308">
        <v>17.5</v>
      </c>
      <c r="N1312" s="309">
        <v>18</v>
      </c>
      <c r="O1312" s="30"/>
    </row>
    <row r="1313" spans="2:15" ht="22.5" customHeight="1" x14ac:dyDescent="0.55000000000000004">
      <c r="B1313" s="948">
        <f t="shared" si="170"/>
        <v>1876</v>
      </c>
      <c r="C1313" s="949"/>
      <c r="D1313" s="942"/>
      <c r="E1313" s="943"/>
      <c r="F1313" s="1031" t="s">
        <v>947</v>
      </c>
      <c r="G1313" s="1031"/>
      <c r="H1313" s="1007">
        <v>43558</v>
      </c>
      <c r="I1313" s="1008"/>
      <c r="J1313" s="76" t="s">
        <v>61</v>
      </c>
      <c r="K1313" s="76"/>
      <c r="L1313" s="65" t="s">
        <v>79</v>
      </c>
      <c r="M1313" s="177">
        <v>8.52</v>
      </c>
      <c r="N1313" s="310">
        <v>8.5</v>
      </c>
      <c r="O1313" s="30"/>
    </row>
    <row r="1314" spans="2:15" ht="22.5" customHeight="1" x14ac:dyDescent="0.55000000000000004">
      <c r="B1314" s="948">
        <f t="shared" si="170"/>
        <v>1875</v>
      </c>
      <c r="C1314" s="949"/>
      <c r="D1314" s="942"/>
      <c r="E1314" s="943"/>
      <c r="F1314" s="1137" t="s">
        <v>196</v>
      </c>
      <c r="G1314" s="1138"/>
      <c r="H1314" s="1007">
        <v>43558</v>
      </c>
      <c r="I1314" s="1008"/>
      <c r="J1314" s="76" t="s">
        <v>61</v>
      </c>
      <c r="K1314" s="76"/>
      <c r="L1314" s="65" t="s">
        <v>686</v>
      </c>
      <c r="M1314" s="177">
        <v>3.98</v>
      </c>
      <c r="N1314" s="245">
        <v>4</v>
      </c>
      <c r="O1314" s="30"/>
    </row>
    <row r="1315" spans="2:15" ht="22.5" customHeight="1" x14ac:dyDescent="0.55000000000000004">
      <c r="B1315" s="928">
        <f t="shared" si="170"/>
        <v>1874</v>
      </c>
      <c r="C1315" s="929"/>
      <c r="D1315" s="922"/>
      <c r="E1315" s="923"/>
      <c r="F1315" s="968" t="s">
        <v>462</v>
      </c>
      <c r="G1315" s="1126"/>
      <c r="H1315" s="1009">
        <v>43558</v>
      </c>
      <c r="I1315" s="1010"/>
      <c r="J1315" s="43" t="s">
        <v>61</v>
      </c>
      <c r="K1315" s="43"/>
      <c r="L1315" s="303" t="s">
        <v>456</v>
      </c>
      <c r="M1315" s="304">
        <v>1.22</v>
      </c>
      <c r="N1315" s="305">
        <v>1.2</v>
      </c>
      <c r="O1315" s="30"/>
    </row>
    <row r="1316" spans="2:15" ht="22.5" customHeight="1" x14ac:dyDescent="0.55000000000000004">
      <c r="B1316" s="994">
        <f t="shared" si="170"/>
        <v>1873</v>
      </c>
      <c r="C1316" s="937"/>
      <c r="D1316" s="922" t="s">
        <v>948</v>
      </c>
      <c r="E1316" s="923"/>
      <c r="F1316" s="1018" t="s">
        <v>949</v>
      </c>
      <c r="G1316" s="1019"/>
      <c r="H1316" s="988">
        <v>43557</v>
      </c>
      <c r="I1316" s="989"/>
      <c r="J1316" s="37" t="s">
        <v>31</v>
      </c>
      <c r="K1316" s="37"/>
      <c r="L1316" s="312" t="s">
        <v>950</v>
      </c>
      <c r="M1316" s="332">
        <v>1.68</v>
      </c>
      <c r="N1316" s="333">
        <v>1.7</v>
      </c>
      <c r="O1316" s="30"/>
    </row>
    <row r="1317" spans="2:15" ht="22.5" customHeight="1" x14ac:dyDescent="0.55000000000000004">
      <c r="B1317" s="918">
        <f t="shared" si="170"/>
        <v>1872</v>
      </c>
      <c r="C1317" s="919"/>
      <c r="D1317" s="920" t="s">
        <v>951</v>
      </c>
      <c r="E1317" s="1103"/>
      <c r="F1317" s="944" t="s">
        <v>952</v>
      </c>
      <c r="G1317" s="945" t="s">
        <v>531</v>
      </c>
      <c r="H1317" s="958">
        <v>43556</v>
      </c>
      <c r="I1317" s="959"/>
      <c r="J1317" s="31" t="s">
        <v>61</v>
      </c>
      <c r="K1317" s="31"/>
      <c r="L1317" s="280">
        <v>0.997</v>
      </c>
      <c r="M1317" s="280">
        <v>7.6</v>
      </c>
      <c r="N1317" s="281">
        <v>8.6</v>
      </c>
      <c r="O1317" s="30"/>
    </row>
    <row r="1318" spans="2:15" ht="22.5" customHeight="1" x14ac:dyDescent="0.55000000000000004">
      <c r="B1318" s="948">
        <f t="shared" si="170"/>
        <v>1871</v>
      </c>
      <c r="C1318" s="949"/>
      <c r="D1318" s="1104"/>
      <c r="E1318" s="1105"/>
      <c r="F1318" s="950" t="s">
        <v>792</v>
      </c>
      <c r="G1318" s="951" t="s">
        <v>800</v>
      </c>
      <c r="H1318" s="952">
        <v>43556</v>
      </c>
      <c r="I1318" s="953"/>
      <c r="J1318" s="76" t="s">
        <v>61</v>
      </c>
      <c r="K1318" s="76"/>
      <c r="L1318" s="64" t="s">
        <v>294</v>
      </c>
      <c r="M1318" s="64">
        <v>3.7</v>
      </c>
      <c r="N1318" s="245">
        <v>3.7</v>
      </c>
      <c r="O1318" s="30"/>
    </row>
    <row r="1319" spans="2:15" ht="22.5" customHeight="1" x14ac:dyDescent="0.55000000000000004">
      <c r="B1319" s="928">
        <f t="shared" si="170"/>
        <v>1870</v>
      </c>
      <c r="C1319" s="929"/>
      <c r="D1319" s="1106"/>
      <c r="E1319" s="1107"/>
      <c r="F1319" s="990" t="s">
        <v>953</v>
      </c>
      <c r="G1319" s="991" t="s">
        <v>531</v>
      </c>
      <c r="H1319" s="956">
        <v>43556</v>
      </c>
      <c r="I1319" s="957"/>
      <c r="J1319" s="43" t="s">
        <v>61</v>
      </c>
      <c r="K1319" s="43"/>
      <c r="L1319" s="106" t="s">
        <v>317</v>
      </c>
      <c r="M1319" s="106" t="s">
        <v>84</v>
      </c>
      <c r="N1319" s="334" t="s">
        <v>844</v>
      </c>
      <c r="O1319" s="30"/>
    </row>
    <row r="1320" spans="2:15" ht="22.5" customHeight="1" x14ac:dyDescent="0.55000000000000004">
      <c r="B1320" s="994">
        <f t="shared" si="170"/>
        <v>1869</v>
      </c>
      <c r="C1320" s="937"/>
      <c r="D1320" s="922" t="s">
        <v>954</v>
      </c>
      <c r="E1320" s="923"/>
      <c r="F1320" s="1018" t="s">
        <v>755</v>
      </c>
      <c r="G1320" s="1019"/>
      <c r="H1320" s="988">
        <v>43552</v>
      </c>
      <c r="I1320" s="989"/>
      <c r="J1320" s="37" t="s">
        <v>31</v>
      </c>
      <c r="K1320" s="37"/>
      <c r="L1320" s="312" t="s">
        <v>955</v>
      </c>
      <c r="M1320" s="332">
        <v>8.25</v>
      </c>
      <c r="N1320" s="333">
        <v>8.3000000000000007</v>
      </c>
      <c r="O1320" s="30"/>
    </row>
    <row r="1321" spans="2:15" ht="22.5" customHeight="1" x14ac:dyDescent="0.55000000000000004">
      <c r="B1321" s="918">
        <f t="shared" si="170"/>
        <v>1868</v>
      </c>
      <c r="C1321" s="919"/>
      <c r="D1321" s="920" t="s">
        <v>956</v>
      </c>
      <c r="E1321" s="921"/>
      <c r="F1321" s="967" t="s">
        <v>957</v>
      </c>
      <c r="G1321" s="919"/>
      <c r="H1321" s="926">
        <v>43551</v>
      </c>
      <c r="I1321" s="927"/>
      <c r="J1321" s="31" t="s">
        <v>61</v>
      </c>
      <c r="K1321" s="31"/>
      <c r="L1321" s="292" t="s">
        <v>178</v>
      </c>
      <c r="M1321" s="62">
        <v>8.57</v>
      </c>
      <c r="N1321" s="63">
        <v>8.6</v>
      </c>
      <c r="O1321" s="30"/>
    </row>
    <row r="1322" spans="2:15" ht="22.5" customHeight="1" x14ac:dyDescent="0.55000000000000004">
      <c r="B1322" s="948">
        <f t="shared" si="170"/>
        <v>1867</v>
      </c>
      <c r="C1322" s="949"/>
      <c r="D1322" s="942"/>
      <c r="E1322" s="943"/>
      <c r="F1322" s="965" t="s">
        <v>958</v>
      </c>
      <c r="G1322" s="1136"/>
      <c r="H1322" s="1007">
        <v>43551</v>
      </c>
      <c r="I1322" s="1008"/>
      <c r="J1322" s="76" t="s">
        <v>61</v>
      </c>
      <c r="K1322" s="76"/>
      <c r="L1322" s="65" t="s">
        <v>229</v>
      </c>
      <c r="M1322" s="179">
        <v>5.19</v>
      </c>
      <c r="N1322" s="310">
        <v>5.2</v>
      </c>
      <c r="O1322" s="30"/>
    </row>
    <row r="1323" spans="2:15" ht="22.5" customHeight="1" x14ac:dyDescent="0.55000000000000004">
      <c r="B1323" s="948">
        <f t="shared" si="170"/>
        <v>1866</v>
      </c>
      <c r="C1323" s="949"/>
      <c r="D1323" s="942"/>
      <c r="E1323" s="943"/>
      <c r="F1323" s="1018" t="s">
        <v>122</v>
      </c>
      <c r="G1323" s="1134"/>
      <c r="H1323" s="988">
        <v>43550</v>
      </c>
      <c r="I1323" s="989"/>
      <c r="J1323" s="102" t="s">
        <v>61</v>
      </c>
      <c r="K1323" s="102"/>
      <c r="L1323" s="331" t="s">
        <v>97</v>
      </c>
      <c r="M1323" s="251">
        <v>4.54</v>
      </c>
      <c r="N1323" s="314">
        <v>4.5</v>
      </c>
      <c r="O1323" s="30"/>
    </row>
    <row r="1324" spans="2:15" ht="22.5" customHeight="1" x14ac:dyDescent="0.55000000000000004">
      <c r="B1324" s="948">
        <f t="shared" si="170"/>
        <v>1865</v>
      </c>
      <c r="C1324" s="949"/>
      <c r="D1324" s="942"/>
      <c r="E1324" s="943"/>
      <c r="F1324" s="1031" t="s">
        <v>210</v>
      </c>
      <c r="G1324" s="1031"/>
      <c r="H1324" s="1089">
        <v>43550</v>
      </c>
      <c r="I1324" s="1090"/>
      <c r="J1324" s="313" t="s">
        <v>61</v>
      </c>
      <c r="K1324" s="313"/>
      <c r="L1324" s="65">
        <v>1.55</v>
      </c>
      <c r="M1324" s="239">
        <v>18.5</v>
      </c>
      <c r="N1324" s="240">
        <v>20</v>
      </c>
      <c r="O1324" s="30"/>
    </row>
    <row r="1325" spans="2:15" ht="22.5" customHeight="1" x14ac:dyDescent="0.55000000000000004">
      <c r="B1325" s="948">
        <f t="shared" si="170"/>
        <v>1864</v>
      </c>
      <c r="C1325" s="949"/>
      <c r="D1325" s="942"/>
      <c r="E1325" s="943"/>
      <c r="F1325" s="1018" t="s">
        <v>210</v>
      </c>
      <c r="G1325" s="1134"/>
      <c r="H1325" s="1007">
        <v>43550</v>
      </c>
      <c r="I1325" s="1008"/>
      <c r="J1325" s="76" t="s">
        <v>61</v>
      </c>
      <c r="K1325" s="76"/>
      <c r="L1325" s="321">
        <v>2</v>
      </c>
      <c r="M1325" s="306">
        <v>29.5</v>
      </c>
      <c r="N1325" s="307">
        <v>32</v>
      </c>
      <c r="O1325" s="30"/>
    </row>
    <row r="1326" spans="2:15" ht="22.5" customHeight="1" x14ac:dyDescent="0.55000000000000004">
      <c r="B1326" s="948">
        <f t="shared" si="170"/>
        <v>1863</v>
      </c>
      <c r="C1326" s="949"/>
      <c r="D1326" s="942"/>
      <c r="E1326" s="943"/>
      <c r="F1326" s="1031" t="s">
        <v>210</v>
      </c>
      <c r="G1326" s="1031"/>
      <c r="H1326" s="1007">
        <v>43550</v>
      </c>
      <c r="I1326" s="1008"/>
      <c r="J1326" s="76" t="s">
        <v>61</v>
      </c>
      <c r="K1326" s="76"/>
      <c r="L1326" s="65" t="s">
        <v>159</v>
      </c>
      <c r="M1326" s="306">
        <v>15.6</v>
      </c>
      <c r="N1326" s="240">
        <v>16</v>
      </c>
      <c r="O1326" s="30"/>
    </row>
    <row r="1327" spans="2:15" ht="22.5" customHeight="1" x14ac:dyDescent="0.55000000000000004">
      <c r="B1327" s="948">
        <f t="shared" si="170"/>
        <v>1862</v>
      </c>
      <c r="C1327" s="949"/>
      <c r="D1327" s="942"/>
      <c r="E1327" s="943"/>
      <c r="F1327" s="1031" t="s">
        <v>462</v>
      </c>
      <c r="G1327" s="1031"/>
      <c r="H1327" s="1007">
        <v>43550</v>
      </c>
      <c r="I1327" s="1008"/>
      <c r="J1327" s="76" t="s">
        <v>61</v>
      </c>
      <c r="K1327" s="76"/>
      <c r="L1327" s="65" t="s">
        <v>542</v>
      </c>
      <c r="M1327" s="179">
        <v>3.04</v>
      </c>
      <c r="N1327" s="315">
        <v>3</v>
      </c>
      <c r="O1327" s="30"/>
    </row>
    <row r="1328" spans="2:15" ht="22.5" customHeight="1" x14ac:dyDescent="0.55000000000000004">
      <c r="B1328" s="948">
        <f t="shared" si="170"/>
        <v>1861</v>
      </c>
      <c r="C1328" s="949"/>
      <c r="D1328" s="942"/>
      <c r="E1328" s="943"/>
      <c r="F1328" s="1031" t="s">
        <v>462</v>
      </c>
      <c r="G1328" s="1031"/>
      <c r="H1328" s="1007">
        <v>43550</v>
      </c>
      <c r="I1328" s="1008"/>
      <c r="J1328" s="76" t="s">
        <v>61</v>
      </c>
      <c r="K1328" s="76"/>
      <c r="L1328" s="65" t="s">
        <v>201</v>
      </c>
      <c r="M1328" s="177">
        <v>1.41</v>
      </c>
      <c r="N1328" s="310">
        <v>1.4</v>
      </c>
      <c r="O1328" s="30"/>
    </row>
    <row r="1329" spans="2:15" ht="22.5" customHeight="1" x14ac:dyDescent="0.55000000000000004">
      <c r="B1329" s="948">
        <f t="shared" si="170"/>
        <v>1860</v>
      </c>
      <c r="C1329" s="949"/>
      <c r="D1329" s="942"/>
      <c r="E1329" s="943"/>
      <c r="F1329" s="1137" t="s">
        <v>462</v>
      </c>
      <c r="G1329" s="1138"/>
      <c r="H1329" s="1007">
        <v>43550</v>
      </c>
      <c r="I1329" s="1008"/>
      <c r="J1329" s="76" t="s">
        <v>61</v>
      </c>
      <c r="K1329" s="76"/>
      <c r="L1329" s="65" t="s">
        <v>566</v>
      </c>
      <c r="M1329" s="177">
        <v>1.51</v>
      </c>
      <c r="N1329" s="245">
        <v>1.5</v>
      </c>
      <c r="O1329" s="30"/>
    </row>
    <row r="1330" spans="2:15" ht="22.5" customHeight="1" x14ac:dyDescent="0.55000000000000004">
      <c r="B1330" s="928">
        <f t="shared" si="170"/>
        <v>1859</v>
      </c>
      <c r="C1330" s="929"/>
      <c r="D1330" s="922"/>
      <c r="E1330" s="923"/>
      <c r="F1330" s="968" t="s">
        <v>959</v>
      </c>
      <c r="G1330" s="1126"/>
      <c r="H1330" s="1009">
        <v>43550</v>
      </c>
      <c r="I1330" s="1010"/>
      <c r="J1330" s="43" t="s">
        <v>61</v>
      </c>
      <c r="K1330" s="43"/>
      <c r="L1330" s="303" t="s">
        <v>204</v>
      </c>
      <c r="M1330" s="304">
        <v>5.81</v>
      </c>
      <c r="N1330" s="305">
        <v>5.8</v>
      </c>
      <c r="O1330" s="30"/>
    </row>
    <row r="1331" spans="2:15" ht="22.5" customHeight="1" x14ac:dyDescent="0.55000000000000004">
      <c r="B1331" s="918">
        <f t="shared" si="170"/>
        <v>1858</v>
      </c>
      <c r="C1331" s="919"/>
      <c r="D1331" s="920" t="s">
        <v>960</v>
      </c>
      <c r="E1331" s="921"/>
      <c r="F1331" s="1018" t="s">
        <v>214</v>
      </c>
      <c r="G1331" s="1019"/>
      <c r="H1331" s="960">
        <v>43549</v>
      </c>
      <c r="I1331" s="964"/>
      <c r="J1331" s="102" t="s">
        <v>61</v>
      </c>
      <c r="K1331" s="102"/>
      <c r="L1331" s="104" t="s">
        <v>212</v>
      </c>
      <c r="M1331" s="321">
        <v>4.25</v>
      </c>
      <c r="N1331" s="335">
        <v>4.3</v>
      </c>
      <c r="O1331" s="30"/>
    </row>
    <row r="1332" spans="2:15" ht="22.5" customHeight="1" x14ac:dyDescent="0.55000000000000004">
      <c r="B1332" s="948">
        <f t="shared" si="170"/>
        <v>1857</v>
      </c>
      <c r="C1332" s="949"/>
      <c r="D1332" s="942"/>
      <c r="E1332" s="943"/>
      <c r="F1332" s="1031" t="s">
        <v>214</v>
      </c>
      <c r="G1332" s="1031"/>
      <c r="H1332" s="952">
        <v>43549</v>
      </c>
      <c r="I1332" s="953"/>
      <c r="J1332" s="76" t="s">
        <v>61</v>
      </c>
      <c r="K1332" s="76"/>
      <c r="L1332" s="177" t="s">
        <v>179</v>
      </c>
      <c r="M1332" s="65">
        <v>5.23</v>
      </c>
      <c r="N1332" s="66">
        <v>5.2</v>
      </c>
      <c r="O1332" s="30"/>
    </row>
    <row r="1333" spans="2:15" ht="22.5" customHeight="1" x14ac:dyDescent="0.55000000000000004">
      <c r="B1333" s="948">
        <f t="shared" si="170"/>
        <v>1856</v>
      </c>
      <c r="C1333" s="949"/>
      <c r="D1333" s="942"/>
      <c r="E1333" s="943"/>
      <c r="F1333" s="1137" t="s">
        <v>214</v>
      </c>
      <c r="G1333" s="1138"/>
      <c r="H1333" s="1139">
        <v>43549</v>
      </c>
      <c r="I1333" s="1140"/>
      <c r="J1333" s="76" t="s">
        <v>61</v>
      </c>
      <c r="K1333" s="76"/>
      <c r="L1333" s="177" t="s">
        <v>357</v>
      </c>
      <c r="M1333" s="321">
        <v>5.84</v>
      </c>
      <c r="N1333" s="335">
        <v>5.8</v>
      </c>
      <c r="O1333" s="30"/>
    </row>
    <row r="1334" spans="2:15" ht="22.5" customHeight="1" x14ac:dyDescent="0.55000000000000004">
      <c r="B1334" s="928">
        <f t="shared" si="170"/>
        <v>1855</v>
      </c>
      <c r="C1334" s="929"/>
      <c r="D1334" s="922"/>
      <c r="E1334" s="923"/>
      <c r="F1334" s="968" t="s">
        <v>961</v>
      </c>
      <c r="G1334" s="1126"/>
      <c r="H1334" s="1139">
        <v>43549</v>
      </c>
      <c r="I1334" s="1140"/>
      <c r="J1334" s="43" t="s">
        <v>61</v>
      </c>
      <c r="K1334" s="43"/>
      <c r="L1334" s="251" t="s">
        <v>962</v>
      </c>
      <c r="M1334" s="181">
        <v>3.2</v>
      </c>
      <c r="N1334" s="182">
        <v>3.2</v>
      </c>
      <c r="O1334" s="30"/>
    </row>
    <row r="1335" spans="2:15" ht="22.5" customHeight="1" x14ac:dyDescent="0.55000000000000004">
      <c r="B1335" s="994">
        <f t="shared" si="170"/>
        <v>1854</v>
      </c>
      <c r="C1335" s="937"/>
      <c r="D1335" s="936" t="s">
        <v>963</v>
      </c>
      <c r="E1335" s="937"/>
      <c r="F1335" s="936" t="s">
        <v>377</v>
      </c>
      <c r="G1335" s="937"/>
      <c r="H1335" s="940">
        <v>43546</v>
      </c>
      <c r="I1335" s="941"/>
      <c r="J1335" s="55" t="s">
        <v>61</v>
      </c>
      <c r="K1335" s="55"/>
      <c r="L1335" s="219">
        <v>1.46</v>
      </c>
      <c r="M1335" s="336">
        <v>15.4</v>
      </c>
      <c r="N1335" s="337">
        <v>17</v>
      </c>
      <c r="O1335" s="30"/>
    </row>
    <row r="1336" spans="2:15" ht="22.5" customHeight="1" x14ac:dyDescent="0.55000000000000004">
      <c r="B1336" s="918">
        <f t="shared" si="170"/>
        <v>1853</v>
      </c>
      <c r="C1336" s="919"/>
      <c r="D1336" s="920" t="s">
        <v>964</v>
      </c>
      <c r="E1336" s="921"/>
      <c r="F1336" s="967" t="s">
        <v>122</v>
      </c>
      <c r="G1336" s="919"/>
      <c r="H1336" s="926">
        <v>43544</v>
      </c>
      <c r="I1336" s="927"/>
      <c r="J1336" s="31" t="s">
        <v>61</v>
      </c>
      <c r="K1336" s="31"/>
      <c r="L1336" s="284" t="s">
        <v>734</v>
      </c>
      <c r="M1336" s="257">
        <v>2.39</v>
      </c>
      <c r="N1336" s="176">
        <v>2.4</v>
      </c>
      <c r="O1336" s="30"/>
    </row>
    <row r="1337" spans="2:15" ht="22.5" customHeight="1" x14ac:dyDescent="0.55000000000000004">
      <c r="B1337" s="928">
        <f t="shared" si="170"/>
        <v>1852</v>
      </c>
      <c r="C1337" s="929"/>
      <c r="D1337" s="922"/>
      <c r="E1337" s="923"/>
      <c r="F1337" s="968" t="s">
        <v>368</v>
      </c>
      <c r="G1337" s="1126"/>
      <c r="H1337" s="1009">
        <v>43544</v>
      </c>
      <c r="I1337" s="1010"/>
      <c r="J1337" s="43" t="s">
        <v>61</v>
      </c>
      <c r="K1337" s="43"/>
      <c r="L1337" s="243" t="s">
        <v>215</v>
      </c>
      <c r="M1337" s="311">
        <v>1.42</v>
      </c>
      <c r="N1337" s="297">
        <v>1.4</v>
      </c>
      <c r="O1337" s="30"/>
    </row>
    <row r="1338" spans="2:15" ht="22.5" customHeight="1" x14ac:dyDescent="0.55000000000000004">
      <c r="B1338" s="918">
        <f t="shared" si="170"/>
        <v>1851</v>
      </c>
      <c r="C1338" s="919"/>
      <c r="D1338" s="920" t="s">
        <v>965</v>
      </c>
      <c r="E1338" s="921"/>
      <c r="F1338" s="967" t="s">
        <v>437</v>
      </c>
      <c r="G1338" s="1125"/>
      <c r="H1338" s="926">
        <v>43543</v>
      </c>
      <c r="I1338" s="927"/>
      <c r="J1338" s="31" t="s">
        <v>61</v>
      </c>
      <c r="K1338" s="31"/>
      <c r="L1338" s="328">
        <v>1.4</v>
      </c>
      <c r="M1338" s="338">
        <v>18.8</v>
      </c>
      <c r="N1338" s="339">
        <v>20</v>
      </c>
      <c r="O1338" s="30"/>
    </row>
    <row r="1339" spans="2:15" ht="22.5" customHeight="1" x14ac:dyDescent="0.55000000000000004">
      <c r="B1339" s="948">
        <f t="shared" si="170"/>
        <v>1850</v>
      </c>
      <c r="C1339" s="949"/>
      <c r="D1339" s="942"/>
      <c r="E1339" s="943"/>
      <c r="F1339" s="1031" t="s">
        <v>437</v>
      </c>
      <c r="G1339" s="1031"/>
      <c r="H1339" s="1089">
        <v>43543</v>
      </c>
      <c r="I1339" s="1090"/>
      <c r="J1339" s="313" t="s">
        <v>61</v>
      </c>
      <c r="K1339" s="313"/>
      <c r="L1339" s="177">
        <v>1.66</v>
      </c>
      <c r="M1339" s="300">
        <v>19.5</v>
      </c>
      <c r="N1339" s="340">
        <v>21</v>
      </c>
      <c r="O1339" s="30"/>
    </row>
    <row r="1340" spans="2:15" ht="22.5" customHeight="1" x14ac:dyDescent="0.55000000000000004">
      <c r="B1340" s="948">
        <f t="shared" si="170"/>
        <v>1849</v>
      </c>
      <c r="C1340" s="949"/>
      <c r="D1340" s="942"/>
      <c r="E1340" s="943"/>
      <c r="F1340" s="1018" t="s">
        <v>437</v>
      </c>
      <c r="G1340" s="1134"/>
      <c r="H1340" s="1007">
        <v>43543</v>
      </c>
      <c r="I1340" s="1008"/>
      <c r="J1340" s="76" t="s">
        <v>61</v>
      </c>
      <c r="K1340" s="76"/>
      <c r="L1340" s="306">
        <v>2.2599999999999998</v>
      </c>
      <c r="M1340" s="319">
        <v>21.1</v>
      </c>
      <c r="N1340" s="320">
        <v>23</v>
      </c>
      <c r="O1340" s="30"/>
    </row>
    <row r="1341" spans="2:15" ht="22.5" customHeight="1" x14ac:dyDescent="0.55000000000000004">
      <c r="B1341" s="948">
        <f t="shared" si="170"/>
        <v>1848</v>
      </c>
      <c r="C1341" s="949"/>
      <c r="D1341" s="942"/>
      <c r="E1341" s="943"/>
      <c r="F1341" s="1031" t="s">
        <v>160</v>
      </c>
      <c r="G1341" s="1031"/>
      <c r="H1341" s="1007">
        <v>43543</v>
      </c>
      <c r="I1341" s="1008"/>
      <c r="J1341" s="76" t="s">
        <v>61</v>
      </c>
      <c r="K1341" s="76"/>
      <c r="L1341" s="177" t="s">
        <v>966</v>
      </c>
      <c r="M1341" s="319">
        <v>12.4</v>
      </c>
      <c r="N1341" s="340">
        <v>12</v>
      </c>
      <c r="O1341" s="30"/>
    </row>
    <row r="1342" spans="2:15" ht="22.5" customHeight="1" x14ac:dyDescent="0.55000000000000004">
      <c r="B1342" s="948">
        <f t="shared" si="170"/>
        <v>1847</v>
      </c>
      <c r="C1342" s="949"/>
      <c r="D1342" s="942"/>
      <c r="E1342" s="943"/>
      <c r="F1342" s="1031" t="s">
        <v>761</v>
      </c>
      <c r="G1342" s="1031"/>
      <c r="H1342" s="1007">
        <v>43543</v>
      </c>
      <c r="I1342" s="1008"/>
      <c r="J1342" s="76" t="s">
        <v>61</v>
      </c>
      <c r="K1342" s="76"/>
      <c r="L1342" s="177" t="s">
        <v>967</v>
      </c>
      <c r="M1342" s="272" t="s">
        <v>968</v>
      </c>
      <c r="N1342" s="323" t="s">
        <v>421</v>
      </c>
      <c r="O1342" s="30"/>
    </row>
    <row r="1343" spans="2:15" ht="22.5" customHeight="1" x14ac:dyDescent="0.55000000000000004">
      <c r="B1343" s="948">
        <f t="shared" si="170"/>
        <v>1846</v>
      </c>
      <c r="C1343" s="949"/>
      <c r="D1343" s="942"/>
      <c r="E1343" s="943"/>
      <c r="F1343" s="1031" t="s">
        <v>627</v>
      </c>
      <c r="G1343" s="1031"/>
      <c r="H1343" s="1007">
        <v>43543</v>
      </c>
      <c r="I1343" s="1008"/>
      <c r="J1343" s="76" t="s">
        <v>61</v>
      </c>
      <c r="K1343" s="76"/>
      <c r="L1343" s="177" t="s">
        <v>375</v>
      </c>
      <c r="M1343" s="65">
        <v>2.15</v>
      </c>
      <c r="N1343" s="178">
        <v>2.2000000000000002</v>
      </c>
      <c r="O1343" s="30"/>
    </row>
    <row r="1344" spans="2:15" ht="22.5" customHeight="1" x14ac:dyDescent="0.55000000000000004">
      <c r="B1344" s="948">
        <f t="shared" si="170"/>
        <v>1845</v>
      </c>
      <c r="C1344" s="949"/>
      <c r="D1344" s="942"/>
      <c r="E1344" s="943"/>
      <c r="F1344" s="1137" t="s">
        <v>769</v>
      </c>
      <c r="G1344" s="1138"/>
      <c r="H1344" s="1007">
        <v>43542</v>
      </c>
      <c r="I1344" s="1008"/>
      <c r="J1344" s="76" t="s">
        <v>61</v>
      </c>
      <c r="K1344" s="76"/>
      <c r="L1344" s="177" t="s">
        <v>161</v>
      </c>
      <c r="M1344" s="65">
        <v>4.1399999999999997</v>
      </c>
      <c r="N1344" s="66">
        <v>4.0999999999999996</v>
      </c>
      <c r="O1344" s="30"/>
    </row>
    <row r="1345" spans="2:20" ht="22.5" customHeight="1" x14ac:dyDescent="0.55000000000000004">
      <c r="B1345" s="928">
        <f t="shared" si="170"/>
        <v>1844</v>
      </c>
      <c r="C1345" s="929"/>
      <c r="D1345" s="922"/>
      <c r="E1345" s="923"/>
      <c r="F1345" s="968" t="s">
        <v>255</v>
      </c>
      <c r="G1345" s="1126"/>
      <c r="H1345" s="1009">
        <v>43543</v>
      </c>
      <c r="I1345" s="1010"/>
      <c r="J1345" s="43" t="s">
        <v>61</v>
      </c>
      <c r="K1345" s="43"/>
      <c r="L1345" s="251" t="s">
        <v>99</v>
      </c>
      <c r="M1345" s="341">
        <v>11.3</v>
      </c>
      <c r="N1345" s="342">
        <v>11</v>
      </c>
      <c r="O1345" s="30"/>
    </row>
    <row r="1346" spans="2:20" ht="22.5" customHeight="1" x14ac:dyDescent="0.55000000000000004">
      <c r="B1346" s="918">
        <f t="shared" si="170"/>
        <v>1843</v>
      </c>
      <c r="C1346" s="919"/>
      <c r="D1346" s="973" t="s">
        <v>969</v>
      </c>
      <c r="E1346" s="943"/>
      <c r="F1346" s="967" t="s">
        <v>970</v>
      </c>
      <c r="G1346" s="1125"/>
      <c r="H1346" s="926">
        <v>43542</v>
      </c>
      <c r="I1346" s="927"/>
      <c r="J1346" s="31" t="s">
        <v>61</v>
      </c>
      <c r="K1346" s="31"/>
      <c r="L1346" s="174" t="s">
        <v>93</v>
      </c>
      <c r="M1346" s="175">
        <v>4.25</v>
      </c>
      <c r="N1346" s="176">
        <v>4.3</v>
      </c>
      <c r="O1346" s="30"/>
    </row>
    <row r="1347" spans="2:20" ht="22.5" customHeight="1" x14ac:dyDescent="0.55000000000000004">
      <c r="B1347" s="948">
        <f t="shared" si="170"/>
        <v>1842</v>
      </c>
      <c r="C1347" s="949"/>
      <c r="D1347" s="973"/>
      <c r="E1347" s="943"/>
      <c r="F1347" s="1031" t="s">
        <v>644</v>
      </c>
      <c r="G1347" s="1031"/>
      <c r="H1347" s="1007">
        <v>43539</v>
      </c>
      <c r="I1347" s="1008"/>
      <c r="J1347" s="76" t="s">
        <v>61</v>
      </c>
      <c r="K1347" s="76"/>
      <c r="L1347" s="177" t="s">
        <v>79</v>
      </c>
      <c r="M1347" s="65">
        <v>7.11</v>
      </c>
      <c r="N1347" s="66">
        <v>7.1</v>
      </c>
      <c r="O1347" s="30"/>
    </row>
    <row r="1348" spans="2:20" ht="22.5" customHeight="1" x14ac:dyDescent="0.55000000000000004">
      <c r="B1348" s="948">
        <f t="shared" si="170"/>
        <v>1841</v>
      </c>
      <c r="C1348" s="949"/>
      <c r="D1348" s="973"/>
      <c r="E1348" s="943"/>
      <c r="F1348" s="1031" t="s">
        <v>88</v>
      </c>
      <c r="G1348" s="1031"/>
      <c r="H1348" s="1007">
        <v>43542</v>
      </c>
      <c r="I1348" s="1008"/>
      <c r="J1348" s="76" t="s">
        <v>61</v>
      </c>
      <c r="K1348" s="76"/>
      <c r="L1348" s="177" t="s">
        <v>159</v>
      </c>
      <c r="M1348" s="272">
        <v>12.8</v>
      </c>
      <c r="N1348" s="178">
        <v>13</v>
      </c>
      <c r="O1348" s="30"/>
    </row>
    <row r="1349" spans="2:20" ht="22.5" customHeight="1" x14ac:dyDescent="0.55000000000000004">
      <c r="B1349" s="948">
        <f t="shared" si="170"/>
        <v>1840</v>
      </c>
      <c r="C1349" s="949"/>
      <c r="D1349" s="973"/>
      <c r="E1349" s="943"/>
      <c r="F1349" s="1031" t="s">
        <v>88</v>
      </c>
      <c r="G1349" s="1031"/>
      <c r="H1349" s="1007">
        <v>43542</v>
      </c>
      <c r="I1349" s="1008"/>
      <c r="J1349" s="76" t="s">
        <v>61</v>
      </c>
      <c r="K1349" s="76"/>
      <c r="L1349" s="177">
        <v>1.36</v>
      </c>
      <c r="M1349" s="308">
        <v>16.100000000000001</v>
      </c>
      <c r="N1349" s="178">
        <v>17</v>
      </c>
      <c r="O1349" s="30"/>
      <c r="P1349" s="343"/>
      <c r="Q1349" s="343"/>
      <c r="R1349" s="344"/>
      <c r="S1349" s="344"/>
      <c r="T1349" s="101"/>
    </row>
    <row r="1350" spans="2:20" ht="22.5" customHeight="1" x14ac:dyDescent="0.55000000000000004">
      <c r="B1350" s="948">
        <f t="shared" si="170"/>
        <v>1839</v>
      </c>
      <c r="C1350" s="949"/>
      <c r="D1350" s="973"/>
      <c r="E1350" s="943"/>
      <c r="F1350" s="1137" t="s">
        <v>88</v>
      </c>
      <c r="G1350" s="1138"/>
      <c r="H1350" s="1007">
        <v>43542</v>
      </c>
      <c r="I1350" s="1008"/>
      <c r="J1350" s="76" t="s">
        <v>61</v>
      </c>
      <c r="K1350" s="76"/>
      <c r="L1350" s="177" t="s">
        <v>357</v>
      </c>
      <c r="M1350" s="65">
        <v>5.52</v>
      </c>
      <c r="N1350" s="66">
        <v>5.5</v>
      </c>
      <c r="O1350" s="30"/>
    </row>
    <row r="1351" spans="2:20" ht="22.5" customHeight="1" x14ac:dyDescent="0.55000000000000004">
      <c r="B1351" s="928">
        <f t="shared" si="170"/>
        <v>1838</v>
      </c>
      <c r="C1351" s="929"/>
      <c r="D1351" s="1002"/>
      <c r="E1351" s="923"/>
      <c r="F1351" s="968" t="s">
        <v>971</v>
      </c>
      <c r="G1351" s="1126"/>
      <c r="H1351" s="1009">
        <v>43539</v>
      </c>
      <c r="I1351" s="1010"/>
      <c r="J1351" s="43" t="s">
        <v>61</v>
      </c>
      <c r="K1351" s="43"/>
      <c r="L1351" s="251" t="s">
        <v>972</v>
      </c>
      <c r="M1351" s="181">
        <v>3.39</v>
      </c>
      <c r="N1351" s="182">
        <v>3.4</v>
      </c>
      <c r="O1351" s="30"/>
    </row>
    <row r="1352" spans="2:20" ht="22.5" customHeight="1" x14ac:dyDescent="0.55000000000000004">
      <c r="B1352" s="918">
        <f>1+B1353</f>
        <v>1837</v>
      </c>
      <c r="C1352" s="919"/>
      <c r="D1352" s="920" t="s">
        <v>973</v>
      </c>
      <c r="E1352" s="921"/>
      <c r="F1352" s="967" t="s">
        <v>974</v>
      </c>
      <c r="G1352" s="919"/>
      <c r="H1352" s="926">
        <v>43539</v>
      </c>
      <c r="I1352" s="927"/>
      <c r="J1352" s="31" t="s">
        <v>61</v>
      </c>
      <c r="K1352" s="31"/>
      <c r="L1352" s="62" t="s">
        <v>975</v>
      </c>
      <c r="M1352" s="257" t="s">
        <v>976</v>
      </c>
      <c r="N1352" s="176" t="s">
        <v>101</v>
      </c>
      <c r="O1352" s="30"/>
    </row>
    <row r="1353" spans="2:20" ht="22.5" customHeight="1" x14ac:dyDescent="0.55000000000000004">
      <c r="B1353" s="928">
        <f>1+B1354</f>
        <v>1836</v>
      </c>
      <c r="C1353" s="929"/>
      <c r="D1353" s="922"/>
      <c r="E1353" s="923"/>
      <c r="F1353" s="968" t="s">
        <v>352</v>
      </c>
      <c r="G1353" s="1126"/>
      <c r="H1353" s="1009">
        <v>43538</v>
      </c>
      <c r="I1353" s="1010"/>
      <c r="J1353" s="43" t="s">
        <v>61</v>
      </c>
      <c r="K1353" s="43"/>
      <c r="L1353" s="180">
        <v>1.48</v>
      </c>
      <c r="M1353" s="296">
        <v>16.899999999999999</v>
      </c>
      <c r="N1353" s="297">
        <v>18</v>
      </c>
      <c r="O1353" s="30"/>
    </row>
    <row r="1354" spans="2:20" ht="22.5" customHeight="1" x14ac:dyDescent="0.55000000000000004">
      <c r="B1354" s="918">
        <f t="shared" ref="B1354:B1417" si="171">1+B1355</f>
        <v>1835</v>
      </c>
      <c r="C1354" s="919"/>
      <c r="D1354" s="942" t="s">
        <v>977</v>
      </c>
      <c r="E1354" s="943"/>
      <c r="F1354" s="1018" t="s">
        <v>63</v>
      </c>
      <c r="G1354" s="1019"/>
      <c r="H1354" s="988">
        <v>43538</v>
      </c>
      <c r="I1354" s="989"/>
      <c r="J1354" s="102" t="s">
        <v>61</v>
      </c>
      <c r="K1354" s="102"/>
      <c r="L1354" s="104" t="s">
        <v>380</v>
      </c>
      <c r="M1354" s="321">
        <v>5.37</v>
      </c>
      <c r="N1354" s="335">
        <v>5.4</v>
      </c>
      <c r="O1354" s="30"/>
    </row>
    <row r="1355" spans="2:20" ht="22.5" customHeight="1" x14ac:dyDescent="0.55000000000000004">
      <c r="B1355" s="948">
        <f t="shared" si="171"/>
        <v>1834</v>
      </c>
      <c r="C1355" s="949"/>
      <c r="D1355" s="942"/>
      <c r="E1355" s="943"/>
      <c r="F1355" s="1031" t="s">
        <v>63</v>
      </c>
      <c r="G1355" s="1031"/>
      <c r="H1355" s="1007">
        <v>43538</v>
      </c>
      <c r="I1355" s="1008"/>
      <c r="J1355" s="76" t="s">
        <v>61</v>
      </c>
      <c r="K1355" s="76"/>
      <c r="L1355" s="177" t="s">
        <v>516</v>
      </c>
      <c r="M1355" s="65">
        <v>6.51</v>
      </c>
      <c r="N1355" s="335">
        <v>6.5</v>
      </c>
      <c r="O1355" s="30"/>
    </row>
    <row r="1356" spans="2:20" ht="22.5" customHeight="1" x14ac:dyDescent="0.55000000000000004">
      <c r="B1356" s="948">
        <f t="shared" si="171"/>
        <v>1833</v>
      </c>
      <c r="C1356" s="949"/>
      <c r="D1356" s="942"/>
      <c r="E1356" s="943"/>
      <c r="F1356" s="1031" t="s">
        <v>63</v>
      </c>
      <c r="G1356" s="1031"/>
      <c r="H1356" s="1007">
        <v>43538</v>
      </c>
      <c r="I1356" s="1008"/>
      <c r="J1356" s="76" t="s">
        <v>31</v>
      </c>
      <c r="K1356" s="76"/>
      <c r="L1356" s="177" t="s">
        <v>62</v>
      </c>
      <c r="M1356" s="65">
        <v>4.33</v>
      </c>
      <c r="N1356" s="66">
        <v>4.3</v>
      </c>
      <c r="O1356" s="30"/>
    </row>
    <row r="1357" spans="2:20" ht="22.5" customHeight="1" x14ac:dyDescent="0.55000000000000004">
      <c r="B1357" s="948">
        <f t="shared" si="171"/>
        <v>1832</v>
      </c>
      <c r="C1357" s="949"/>
      <c r="D1357" s="942"/>
      <c r="E1357" s="943"/>
      <c r="F1357" s="1137" t="s">
        <v>746</v>
      </c>
      <c r="G1357" s="1138"/>
      <c r="H1357" s="1089">
        <v>43537</v>
      </c>
      <c r="I1357" s="1090"/>
      <c r="J1357" s="76" t="s">
        <v>61</v>
      </c>
      <c r="K1357" s="76"/>
      <c r="L1357" s="177" t="s">
        <v>107</v>
      </c>
      <c r="M1357" s="177" t="s">
        <v>107</v>
      </c>
      <c r="N1357" s="345" t="s">
        <v>546</v>
      </c>
      <c r="O1357" s="30"/>
      <c r="P1357" s="343"/>
      <c r="Q1357" s="343"/>
      <c r="R1357" s="344"/>
      <c r="S1357" s="344"/>
      <c r="T1357" s="101"/>
    </row>
    <row r="1358" spans="2:20" ht="22.5" customHeight="1" x14ac:dyDescent="0.55000000000000004">
      <c r="B1358" s="928">
        <f>1+B1359</f>
        <v>1831</v>
      </c>
      <c r="C1358" s="929"/>
      <c r="D1358" s="922"/>
      <c r="E1358" s="923"/>
      <c r="F1358" s="968" t="s">
        <v>235</v>
      </c>
      <c r="G1358" s="1126"/>
      <c r="H1358" s="1009">
        <v>43537</v>
      </c>
      <c r="I1358" s="1010"/>
      <c r="J1358" s="43" t="s">
        <v>61</v>
      </c>
      <c r="K1358" s="43"/>
      <c r="L1358" s="180" t="s">
        <v>159</v>
      </c>
      <c r="M1358" s="154">
        <v>4.3499999999999996</v>
      </c>
      <c r="N1358" s="108">
        <v>4.4000000000000004</v>
      </c>
      <c r="O1358" s="30"/>
    </row>
    <row r="1359" spans="2:20" ht="22.5" customHeight="1" x14ac:dyDescent="0.55000000000000004">
      <c r="B1359" s="918">
        <f t="shared" si="171"/>
        <v>1830</v>
      </c>
      <c r="C1359" s="919"/>
      <c r="D1359" s="920" t="s">
        <v>978</v>
      </c>
      <c r="E1359" s="921"/>
      <c r="F1359" s="967" t="s">
        <v>60</v>
      </c>
      <c r="G1359" s="919"/>
      <c r="H1359" s="946">
        <v>43536</v>
      </c>
      <c r="I1359" s="947"/>
      <c r="J1359" s="102" t="s">
        <v>61</v>
      </c>
      <c r="K1359" s="102"/>
      <c r="L1359" s="104" t="s">
        <v>56</v>
      </c>
      <c r="M1359" s="257">
        <v>4.78</v>
      </c>
      <c r="N1359" s="335">
        <v>4.8</v>
      </c>
      <c r="O1359" s="30"/>
    </row>
    <row r="1360" spans="2:20" ht="22.5" customHeight="1" x14ac:dyDescent="0.55000000000000004">
      <c r="B1360" s="948">
        <f t="shared" si="171"/>
        <v>1829</v>
      </c>
      <c r="C1360" s="949"/>
      <c r="D1360" s="942"/>
      <c r="E1360" s="943"/>
      <c r="F1360" s="1031" t="s">
        <v>60</v>
      </c>
      <c r="G1360" s="1031"/>
      <c r="H1360" s="952">
        <v>43536</v>
      </c>
      <c r="I1360" s="953"/>
      <c r="J1360" s="76" t="s">
        <v>61</v>
      </c>
      <c r="K1360" s="76"/>
      <c r="L1360" s="177" t="s">
        <v>212</v>
      </c>
      <c r="M1360" s="65">
        <v>6.02</v>
      </c>
      <c r="N1360" s="66">
        <v>6</v>
      </c>
      <c r="O1360" s="30"/>
    </row>
    <row r="1361" spans="2:20" ht="22.5" customHeight="1" x14ac:dyDescent="0.55000000000000004">
      <c r="B1361" s="948">
        <f t="shared" si="171"/>
        <v>1828</v>
      </c>
      <c r="C1361" s="949"/>
      <c r="D1361" s="942"/>
      <c r="E1361" s="943"/>
      <c r="F1361" s="1137" t="s">
        <v>60</v>
      </c>
      <c r="G1361" s="1138"/>
      <c r="H1361" s="1139">
        <v>43536</v>
      </c>
      <c r="I1361" s="1140"/>
      <c r="J1361" s="76" t="s">
        <v>61</v>
      </c>
      <c r="K1361" s="76"/>
      <c r="L1361" s="177" t="s">
        <v>152</v>
      </c>
      <c r="M1361" s="321">
        <v>3.06</v>
      </c>
      <c r="N1361" s="335">
        <v>3.1</v>
      </c>
      <c r="O1361" s="30"/>
    </row>
    <row r="1362" spans="2:20" ht="22.5" customHeight="1" x14ac:dyDescent="0.55000000000000004">
      <c r="B1362" s="928">
        <f t="shared" si="171"/>
        <v>1827</v>
      </c>
      <c r="C1362" s="929"/>
      <c r="D1362" s="922"/>
      <c r="E1362" s="923"/>
      <c r="F1362" s="968" t="s">
        <v>479</v>
      </c>
      <c r="G1362" s="1126"/>
      <c r="H1362" s="1139">
        <v>43535</v>
      </c>
      <c r="I1362" s="1140"/>
      <c r="J1362" s="43" t="s">
        <v>61</v>
      </c>
      <c r="K1362" s="43"/>
      <c r="L1362" s="251" t="s">
        <v>523</v>
      </c>
      <c r="M1362" s="181">
        <v>6.08</v>
      </c>
      <c r="N1362" s="182">
        <v>6.1</v>
      </c>
      <c r="O1362" s="30"/>
    </row>
    <row r="1363" spans="2:20" ht="22.5" customHeight="1" x14ac:dyDescent="0.55000000000000004">
      <c r="B1363" s="918">
        <f t="shared" si="171"/>
        <v>1826</v>
      </c>
      <c r="C1363" s="919"/>
      <c r="D1363" s="920" t="s">
        <v>979</v>
      </c>
      <c r="E1363" s="921"/>
      <c r="F1363" s="942" t="s">
        <v>70</v>
      </c>
      <c r="G1363" s="943"/>
      <c r="H1363" s="926">
        <v>43532</v>
      </c>
      <c r="I1363" s="927"/>
      <c r="J1363" s="31" t="s">
        <v>35</v>
      </c>
      <c r="K1363" s="31" t="s">
        <v>130</v>
      </c>
      <c r="L1363" s="174" t="s">
        <v>908</v>
      </c>
      <c r="M1363" s="175">
        <v>1.97</v>
      </c>
      <c r="N1363" s="346">
        <v>2</v>
      </c>
      <c r="O1363" s="30"/>
    </row>
    <row r="1364" spans="2:20" ht="22.5" customHeight="1" x14ac:dyDescent="0.55000000000000004">
      <c r="B1364" s="928">
        <f t="shared" si="171"/>
        <v>1825</v>
      </c>
      <c r="C1364" s="929"/>
      <c r="D1364" s="1106"/>
      <c r="E1364" s="1107"/>
      <c r="F1364" s="1048" t="s">
        <v>230</v>
      </c>
      <c r="G1364" s="1048" t="s">
        <v>980</v>
      </c>
      <c r="H1364" s="932">
        <v>43532</v>
      </c>
      <c r="I1364" s="933"/>
      <c r="J1364" s="51" t="s">
        <v>61</v>
      </c>
      <c r="K1364" s="51"/>
      <c r="L1364" s="244" t="s">
        <v>380</v>
      </c>
      <c r="M1364" s="303" t="s">
        <v>107</v>
      </c>
      <c r="N1364" s="347" t="s">
        <v>181</v>
      </c>
      <c r="O1364" s="30"/>
    </row>
    <row r="1365" spans="2:20" ht="22.5" customHeight="1" x14ac:dyDescent="0.55000000000000004">
      <c r="B1365" s="994">
        <f t="shared" si="171"/>
        <v>1824</v>
      </c>
      <c r="C1365" s="937"/>
      <c r="D1365" s="936" t="s">
        <v>981</v>
      </c>
      <c r="E1365" s="937"/>
      <c r="F1365" s="1018" t="s">
        <v>596</v>
      </c>
      <c r="G1365" s="1019"/>
      <c r="H1365" s="988">
        <v>43532</v>
      </c>
      <c r="I1365" s="989"/>
      <c r="J1365" s="37" t="s">
        <v>31</v>
      </c>
      <c r="K1365" s="37"/>
      <c r="L1365" s="302" t="s">
        <v>982</v>
      </c>
      <c r="M1365" s="348">
        <v>2.4300000000000002</v>
      </c>
      <c r="N1365" s="349">
        <v>2.4</v>
      </c>
      <c r="O1365" s="30"/>
    </row>
    <row r="1366" spans="2:20" ht="22.5" customHeight="1" x14ac:dyDescent="0.55000000000000004">
      <c r="B1366" s="918">
        <f t="shared" si="171"/>
        <v>1823</v>
      </c>
      <c r="C1366" s="919"/>
      <c r="D1366" s="920" t="s">
        <v>983</v>
      </c>
      <c r="E1366" s="1103"/>
      <c r="F1366" s="944" t="s">
        <v>984</v>
      </c>
      <c r="G1366" s="945" t="s">
        <v>813</v>
      </c>
      <c r="H1366" s="958">
        <v>43530</v>
      </c>
      <c r="I1366" s="959"/>
      <c r="J1366" s="31" t="s">
        <v>35</v>
      </c>
      <c r="K1366" s="31" t="s">
        <v>130</v>
      </c>
      <c r="L1366" s="280" t="s">
        <v>451</v>
      </c>
      <c r="M1366" s="280">
        <v>4.55</v>
      </c>
      <c r="N1366" s="281">
        <f>IF(H1366="","",IF(LEFT(M1366,1)="検","検出せず"&amp;CHAR(10)&amp;"("&amp;#REF!&amp;"Bq/kg未満)",ROUND(SUM(L1366,M1366),-INT(LOG(SUM(L1366,M1366)))-1+2)))</f>
        <v>4.5999999999999996</v>
      </c>
      <c r="O1366" s="30"/>
    </row>
    <row r="1367" spans="2:20" ht="22.5" customHeight="1" x14ac:dyDescent="0.55000000000000004">
      <c r="B1367" s="948">
        <f t="shared" si="171"/>
        <v>1822</v>
      </c>
      <c r="C1367" s="949"/>
      <c r="D1367" s="1104"/>
      <c r="E1367" s="1105"/>
      <c r="F1367" s="950" t="s">
        <v>800</v>
      </c>
      <c r="G1367" s="951" t="s">
        <v>800</v>
      </c>
      <c r="H1367" s="952">
        <v>43530</v>
      </c>
      <c r="I1367" s="953"/>
      <c r="J1367" s="76" t="s">
        <v>61</v>
      </c>
      <c r="K1367" s="76"/>
      <c r="L1367" s="64" t="s">
        <v>985</v>
      </c>
      <c r="M1367" s="64">
        <v>2.77</v>
      </c>
      <c r="N1367" s="245">
        <f>IF(H1367="","",IF(LEFT(M1367,1)="検","検出せず"&amp;CHAR(10)&amp;"("&amp;#REF!&amp;"Bq/kg未満)",ROUND(SUM(L1367,M1367),-INT(LOG(SUM(L1367,M1367)))-1+2)))</f>
        <v>2.8</v>
      </c>
      <c r="O1367" s="30"/>
    </row>
    <row r="1368" spans="2:20" ht="22.5" customHeight="1" x14ac:dyDescent="0.55000000000000004">
      <c r="B1368" s="928">
        <f t="shared" si="171"/>
        <v>1821</v>
      </c>
      <c r="C1368" s="929"/>
      <c r="D1368" s="1106"/>
      <c r="E1368" s="1107"/>
      <c r="F1368" s="950" t="s">
        <v>986</v>
      </c>
      <c r="G1368" s="951" t="s">
        <v>531</v>
      </c>
      <c r="H1368" s="952">
        <v>43529</v>
      </c>
      <c r="I1368" s="953"/>
      <c r="J1368" s="76" t="s">
        <v>35</v>
      </c>
      <c r="K1368" s="76" t="s">
        <v>68</v>
      </c>
      <c r="L1368" s="64" t="s">
        <v>987</v>
      </c>
      <c r="M1368" s="64">
        <v>2.2799999999999998</v>
      </c>
      <c r="N1368" s="245">
        <f>IF(H1368="","",IF(LEFT(M1368,1)="検","検出せず"&amp;CHAR(10)&amp;"("&amp;#REF!&amp;"Bq/kg未満)",ROUND(SUM(L1368,M1368),-INT(LOG(SUM(L1368,M1368)))-1+2)))</f>
        <v>2.2999999999999998</v>
      </c>
      <c r="O1368" s="30"/>
    </row>
    <row r="1369" spans="2:20" ht="22.5" customHeight="1" x14ac:dyDescent="0.55000000000000004">
      <c r="B1369" s="994">
        <f t="shared" si="171"/>
        <v>1820</v>
      </c>
      <c r="C1369" s="937"/>
      <c r="D1369" s="936" t="s">
        <v>988</v>
      </c>
      <c r="E1369" s="937"/>
      <c r="F1369" s="936" t="s">
        <v>382</v>
      </c>
      <c r="G1369" s="937"/>
      <c r="H1369" s="940">
        <v>43529</v>
      </c>
      <c r="I1369" s="941"/>
      <c r="J1369" s="55" t="s">
        <v>61</v>
      </c>
      <c r="K1369" s="55"/>
      <c r="L1369" s="219" t="s">
        <v>383</v>
      </c>
      <c r="M1369" s="68" t="s">
        <v>56</v>
      </c>
      <c r="N1369" s="295" t="s">
        <v>181</v>
      </c>
      <c r="O1369" s="30"/>
      <c r="P1369" s="343"/>
      <c r="Q1369" s="343"/>
      <c r="R1369" s="344"/>
      <c r="S1369" s="344"/>
      <c r="T1369" s="101"/>
    </row>
    <row r="1370" spans="2:20" ht="22.5" customHeight="1" x14ac:dyDescent="0.55000000000000004">
      <c r="B1370" s="918">
        <f t="shared" si="171"/>
        <v>1819</v>
      </c>
      <c r="C1370" s="919"/>
      <c r="D1370" s="942" t="s">
        <v>989</v>
      </c>
      <c r="E1370" s="943"/>
      <c r="F1370" s="1031" t="s">
        <v>247</v>
      </c>
      <c r="G1370" s="1031" t="s">
        <v>211</v>
      </c>
      <c r="H1370" s="1093">
        <v>43528</v>
      </c>
      <c r="I1370" s="1094"/>
      <c r="J1370" s="102" t="s">
        <v>35</v>
      </c>
      <c r="K1370" s="76" t="s">
        <v>130</v>
      </c>
      <c r="L1370" s="251" t="s">
        <v>893</v>
      </c>
      <c r="M1370" s="91" t="s">
        <v>838</v>
      </c>
      <c r="N1370" s="277" t="s">
        <v>121</v>
      </c>
      <c r="O1370" s="30"/>
    </row>
    <row r="1371" spans="2:20" ht="22.5" customHeight="1" x14ac:dyDescent="0.55000000000000004">
      <c r="B1371" s="948">
        <f t="shared" si="171"/>
        <v>1818</v>
      </c>
      <c r="C1371" s="949"/>
      <c r="D1371" s="942"/>
      <c r="E1371" s="943"/>
      <c r="F1371" s="1031" t="s">
        <v>247</v>
      </c>
      <c r="G1371" s="1031" t="s">
        <v>211</v>
      </c>
      <c r="H1371" s="1089">
        <v>43528</v>
      </c>
      <c r="I1371" s="1090"/>
      <c r="J1371" s="76" t="s">
        <v>35</v>
      </c>
      <c r="K1371" s="76" t="s">
        <v>68</v>
      </c>
      <c r="L1371" s="241" t="s">
        <v>561</v>
      </c>
      <c r="M1371" s="65">
        <v>1.06</v>
      </c>
      <c r="N1371" s="66">
        <v>1.1000000000000001</v>
      </c>
      <c r="O1371" s="30"/>
    </row>
    <row r="1372" spans="2:20" ht="22.5" customHeight="1" x14ac:dyDescent="0.55000000000000004">
      <c r="B1372" s="948">
        <f t="shared" si="171"/>
        <v>1817</v>
      </c>
      <c r="C1372" s="949"/>
      <c r="D1372" s="942"/>
      <c r="E1372" s="943"/>
      <c r="F1372" s="1031" t="s">
        <v>70</v>
      </c>
      <c r="G1372" s="1031" t="s">
        <v>211</v>
      </c>
      <c r="H1372" s="1089">
        <v>43528</v>
      </c>
      <c r="I1372" s="1090"/>
      <c r="J1372" s="76" t="s">
        <v>35</v>
      </c>
      <c r="K1372" s="76" t="s">
        <v>68</v>
      </c>
      <c r="L1372" s="177" t="s">
        <v>920</v>
      </c>
      <c r="M1372" s="65">
        <v>4.79</v>
      </c>
      <c r="N1372" s="66">
        <v>4.8</v>
      </c>
      <c r="O1372" s="30"/>
      <c r="P1372" s="343"/>
      <c r="Q1372" s="343"/>
      <c r="R1372" s="344"/>
      <c r="S1372" s="344"/>
      <c r="T1372" s="101"/>
    </row>
    <row r="1373" spans="2:20" ht="22.5" customHeight="1" x14ac:dyDescent="0.55000000000000004">
      <c r="B1373" s="948">
        <f t="shared" si="171"/>
        <v>1816</v>
      </c>
      <c r="C1373" s="949"/>
      <c r="D1373" s="942"/>
      <c r="E1373" s="943"/>
      <c r="F1373" s="1031" t="s">
        <v>296</v>
      </c>
      <c r="G1373" s="1031"/>
      <c r="H1373" s="1007">
        <v>43528</v>
      </c>
      <c r="I1373" s="1008"/>
      <c r="J1373" s="76" t="s">
        <v>61</v>
      </c>
      <c r="K1373" s="76"/>
      <c r="L1373" s="177" t="s">
        <v>516</v>
      </c>
      <c r="M1373" s="177">
        <v>8.06</v>
      </c>
      <c r="N1373" s="66">
        <v>8.1</v>
      </c>
      <c r="O1373" s="30"/>
    </row>
    <row r="1374" spans="2:20" ht="22.5" customHeight="1" x14ac:dyDescent="0.55000000000000004">
      <c r="B1374" s="948">
        <f t="shared" si="171"/>
        <v>1815</v>
      </c>
      <c r="C1374" s="949"/>
      <c r="D1374" s="942"/>
      <c r="E1374" s="943"/>
      <c r="F1374" s="1091" t="s">
        <v>235</v>
      </c>
      <c r="G1374" s="1144" t="s">
        <v>450</v>
      </c>
      <c r="H1374" s="1089">
        <v>43528</v>
      </c>
      <c r="I1374" s="1090"/>
      <c r="J1374" s="76" t="s">
        <v>35</v>
      </c>
      <c r="K1374" s="76" t="s">
        <v>130</v>
      </c>
      <c r="L1374" s="177" t="s">
        <v>990</v>
      </c>
      <c r="M1374" s="65">
        <v>1.4</v>
      </c>
      <c r="N1374" s="66">
        <v>1.4</v>
      </c>
      <c r="O1374" s="30"/>
    </row>
    <row r="1375" spans="2:20" ht="22.5" customHeight="1" x14ac:dyDescent="0.55000000000000004">
      <c r="B1375" s="928">
        <f t="shared" si="171"/>
        <v>1814</v>
      </c>
      <c r="C1375" s="929"/>
      <c r="D1375" s="1106"/>
      <c r="E1375" s="1107"/>
      <c r="F1375" s="968" t="s">
        <v>792</v>
      </c>
      <c r="G1375" s="1126" t="s">
        <v>855</v>
      </c>
      <c r="H1375" s="1089">
        <v>43528</v>
      </c>
      <c r="I1375" s="1090"/>
      <c r="J1375" s="43" t="s">
        <v>35</v>
      </c>
      <c r="K1375" s="43" t="s">
        <v>130</v>
      </c>
      <c r="L1375" s="251" t="s">
        <v>937</v>
      </c>
      <c r="M1375" s="181">
        <v>1.58</v>
      </c>
      <c r="N1375" s="182">
        <v>1.6</v>
      </c>
      <c r="O1375" s="30"/>
    </row>
    <row r="1376" spans="2:20" ht="22.5" customHeight="1" x14ac:dyDescent="0.55000000000000004">
      <c r="B1376" s="994">
        <f t="shared" si="171"/>
        <v>1813</v>
      </c>
      <c r="C1376" s="937"/>
      <c r="D1376" s="936" t="s">
        <v>991</v>
      </c>
      <c r="E1376" s="937"/>
      <c r="F1376" s="936" t="s">
        <v>225</v>
      </c>
      <c r="G1376" s="937"/>
      <c r="H1376" s="940">
        <v>43522</v>
      </c>
      <c r="I1376" s="941"/>
      <c r="J1376" s="55" t="s">
        <v>61</v>
      </c>
      <c r="K1376" s="55"/>
      <c r="L1376" s="219" t="s">
        <v>105</v>
      </c>
      <c r="M1376" s="68" t="s">
        <v>201</v>
      </c>
      <c r="N1376" s="295" t="s">
        <v>80</v>
      </c>
      <c r="O1376" s="30"/>
    </row>
    <row r="1377" spans="2:15" ht="22.5" customHeight="1" x14ac:dyDescent="0.55000000000000004">
      <c r="B1377" s="994">
        <f t="shared" si="171"/>
        <v>1812</v>
      </c>
      <c r="C1377" s="937"/>
      <c r="D1377" s="936" t="s">
        <v>992</v>
      </c>
      <c r="E1377" s="937"/>
      <c r="F1377" s="936" t="s">
        <v>339</v>
      </c>
      <c r="G1377" s="937"/>
      <c r="H1377" s="940">
        <v>43515</v>
      </c>
      <c r="I1377" s="941"/>
      <c r="J1377" s="55" t="s">
        <v>35</v>
      </c>
      <c r="K1377" s="55" t="s">
        <v>130</v>
      </c>
      <c r="L1377" s="68" t="s">
        <v>451</v>
      </c>
      <c r="M1377" s="350">
        <v>10.7</v>
      </c>
      <c r="N1377" s="351">
        <v>11</v>
      </c>
      <c r="O1377" s="30"/>
    </row>
    <row r="1378" spans="2:15" ht="22.5" customHeight="1" x14ac:dyDescent="0.55000000000000004">
      <c r="B1378" s="918">
        <f t="shared" si="171"/>
        <v>1811</v>
      </c>
      <c r="C1378" s="919"/>
      <c r="D1378" s="920" t="s">
        <v>993</v>
      </c>
      <c r="E1378" s="921"/>
      <c r="F1378" s="967" t="s">
        <v>150</v>
      </c>
      <c r="G1378" s="919"/>
      <c r="H1378" s="926">
        <v>43510</v>
      </c>
      <c r="I1378" s="927"/>
      <c r="J1378" s="31" t="s">
        <v>35</v>
      </c>
      <c r="K1378" s="31" t="s">
        <v>68</v>
      </c>
      <c r="L1378" s="62" t="s">
        <v>994</v>
      </c>
      <c r="M1378" s="257">
        <v>1.4</v>
      </c>
      <c r="N1378" s="176">
        <v>1.4</v>
      </c>
      <c r="O1378" s="30"/>
    </row>
    <row r="1379" spans="2:15" ht="22.5" customHeight="1" x14ac:dyDescent="0.55000000000000004">
      <c r="B1379" s="948">
        <f t="shared" si="171"/>
        <v>1810</v>
      </c>
      <c r="C1379" s="949"/>
      <c r="D1379" s="942"/>
      <c r="E1379" s="943"/>
      <c r="F1379" s="1031" t="s">
        <v>150</v>
      </c>
      <c r="G1379" s="1031"/>
      <c r="H1379" s="1007">
        <v>43510</v>
      </c>
      <c r="I1379" s="1008"/>
      <c r="J1379" s="76" t="s">
        <v>35</v>
      </c>
      <c r="K1379" s="76" t="s">
        <v>130</v>
      </c>
      <c r="L1379" s="177">
        <v>1.01</v>
      </c>
      <c r="M1379" s="352">
        <v>16.899999999999999</v>
      </c>
      <c r="N1379" s="340">
        <v>18</v>
      </c>
      <c r="O1379" s="30"/>
    </row>
    <row r="1380" spans="2:15" ht="22.5" customHeight="1" x14ac:dyDescent="0.55000000000000004">
      <c r="B1380" s="948">
        <f t="shared" si="171"/>
        <v>1809</v>
      </c>
      <c r="C1380" s="949"/>
      <c r="D1380" s="942"/>
      <c r="E1380" s="943"/>
      <c r="F1380" s="1031" t="s">
        <v>150</v>
      </c>
      <c r="G1380" s="1031"/>
      <c r="H1380" s="1007">
        <v>43509</v>
      </c>
      <c r="I1380" s="1008"/>
      <c r="J1380" s="76" t="s">
        <v>31</v>
      </c>
      <c r="K1380" s="76"/>
      <c r="L1380" s="177" t="s">
        <v>178</v>
      </c>
      <c r="M1380" s="65" t="s">
        <v>215</v>
      </c>
      <c r="N1380" s="66" t="s">
        <v>156</v>
      </c>
      <c r="O1380" s="30"/>
    </row>
    <row r="1381" spans="2:15" ht="22.5" customHeight="1" x14ac:dyDescent="0.55000000000000004">
      <c r="B1381" s="948">
        <f t="shared" si="171"/>
        <v>1808</v>
      </c>
      <c r="C1381" s="949"/>
      <c r="D1381" s="942"/>
      <c r="E1381" s="943"/>
      <c r="F1381" s="1137" t="s">
        <v>225</v>
      </c>
      <c r="G1381" s="1138"/>
      <c r="H1381" s="1089">
        <v>43509</v>
      </c>
      <c r="I1381" s="1090"/>
      <c r="J1381" s="76" t="s">
        <v>35</v>
      </c>
      <c r="K1381" s="76" t="s">
        <v>68</v>
      </c>
      <c r="L1381" s="177" t="s">
        <v>665</v>
      </c>
      <c r="M1381" s="321">
        <v>3.15</v>
      </c>
      <c r="N1381" s="335">
        <v>3.2</v>
      </c>
      <c r="O1381" s="30"/>
    </row>
    <row r="1382" spans="2:15" ht="22.5" customHeight="1" x14ac:dyDescent="0.55000000000000004">
      <c r="B1382" s="928">
        <f t="shared" si="171"/>
        <v>1807</v>
      </c>
      <c r="C1382" s="929"/>
      <c r="D1382" s="922"/>
      <c r="E1382" s="923"/>
      <c r="F1382" s="968" t="s">
        <v>792</v>
      </c>
      <c r="G1382" s="1126"/>
      <c r="H1382" s="1009">
        <v>43510</v>
      </c>
      <c r="I1382" s="1010"/>
      <c r="J1382" s="43" t="s">
        <v>35</v>
      </c>
      <c r="K1382" s="43" t="s">
        <v>68</v>
      </c>
      <c r="L1382" s="180">
        <v>1.08</v>
      </c>
      <c r="M1382" s="341">
        <v>14.8</v>
      </c>
      <c r="N1382" s="342">
        <v>16</v>
      </c>
      <c r="O1382" s="30"/>
    </row>
    <row r="1383" spans="2:15" ht="22.5" customHeight="1" x14ac:dyDescent="0.55000000000000004">
      <c r="B1383" s="994">
        <f t="shared" si="171"/>
        <v>1806</v>
      </c>
      <c r="C1383" s="937"/>
      <c r="D1383" s="936" t="s">
        <v>995</v>
      </c>
      <c r="E1383" s="937"/>
      <c r="F1383" s="936" t="s">
        <v>70</v>
      </c>
      <c r="G1383" s="937"/>
      <c r="H1383" s="940">
        <v>43503</v>
      </c>
      <c r="I1383" s="941"/>
      <c r="J1383" s="55" t="s">
        <v>35</v>
      </c>
      <c r="K1383" s="55" t="s">
        <v>130</v>
      </c>
      <c r="L1383" s="68" t="s">
        <v>996</v>
      </c>
      <c r="M1383" s="353">
        <v>4.08</v>
      </c>
      <c r="N1383" s="354">
        <v>4.0999999999999996</v>
      </c>
      <c r="O1383" s="30"/>
    </row>
    <row r="1384" spans="2:15" ht="22.5" customHeight="1" x14ac:dyDescent="0.55000000000000004">
      <c r="B1384" s="994">
        <f t="shared" si="171"/>
        <v>1805</v>
      </c>
      <c r="C1384" s="937"/>
      <c r="D1384" s="936" t="s">
        <v>997</v>
      </c>
      <c r="E1384" s="937"/>
      <c r="F1384" s="936" t="s">
        <v>70</v>
      </c>
      <c r="G1384" s="937"/>
      <c r="H1384" s="940">
        <v>43500</v>
      </c>
      <c r="I1384" s="941"/>
      <c r="J1384" s="55" t="s">
        <v>35</v>
      </c>
      <c r="K1384" s="55" t="s">
        <v>68</v>
      </c>
      <c r="L1384" s="68" t="s">
        <v>998</v>
      </c>
      <c r="M1384" s="353">
        <v>7.56</v>
      </c>
      <c r="N1384" s="354">
        <v>7.6</v>
      </c>
      <c r="O1384" s="30"/>
    </row>
    <row r="1385" spans="2:15" ht="22.5" customHeight="1" x14ac:dyDescent="0.55000000000000004">
      <c r="B1385" s="994">
        <f t="shared" si="171"/>
        <v>1804</v>
      </c>
      <c r="C1385" s="937"/>
      <c r="D1385" s="936" t="s">
        <v>999</v>
      </c>
      <c r="E1385" s="937"/>
      <c r="F1385" s="936" t="s">
        <v>628</v>
      </c>
      <c r="G1385" s="937"/>
      <c r="H1385" s="940">
        <v>43486</v>
      </c>
      <c r="I1385" s="941"/>
      <c r="J1385" s="55" t="s">
        <v>35</v>
      </c>
      <c r="K1385" s="55" t="s">
        <v>68</v>
      </c>
      <c r="L1385" s="68" t="s">
        <v>1000</v>
      </c>
      <c r="M1385" s="353">
        <v>1.66</v>
      </c>
      <c r="N1385" s="354">
        <v>1.7</v>
      </c>
      <c r="O1385" s="30"/>
    </row>
    <row r="1386" spans="2:15" ht="22.5" customHeight="1" x14ac:dyDescent="0.55000000000000004">
      <c r="B1386" s="994">
        <f t="shared" si="171"/>
        <v>1803</v>
      </c>
      <c r="C1386" s="937"/>
      <c r="D1386" s="936" t="s">
        <v>1001</v>
      </c>
      <c r="E1386" s="937"/>
      <c r="F1386" s="936" t="s">
        <v>150</v>
      </c>
      <c r="G1386" s="937"/>
      <c r="H1386" s="940">
        <v>43482</v>
      </c>
      <c r="I1386" s="941"/>
      <c r="J1386" s="55" t="s">
        <v>35</v>
      </c>
      <c r="K1386" s="55" t="s">
        <v>68</v>
      </c>
      <c r="L1386" s="68" t="s">
        <v>1002</v>
      </c>
      <c r="M1386" s="355">
        <v>0.91400000000000003</v>
      </c>
      <c r="N1386" s="58">
        <v>0.91</v>
      </c>
      <c r="O1386" s="30"/>
    </row>
    <row r="1387" spans="2:15" ht="22.5" customHeight="1" x14ac:dyDescent="0.55000000000000004">
      <c r="B1387" s="994">
        <f t="shared" si="171"/>
        <v>1802</v>
      </c>
      <c r="C1387" s="937"/>
      <c r="D1387" s="936" t="s">
        <v>1003</v>
      </c>
      <c r="E1387" s="937"/>
      <c r="F1387" s="936" t="s">
        <v>70</v>
      </c>
      <c r="G1387" s="937"/>
      <c r="H1387" s="940">
        <v>43480</v>
      </c>
      <c r="I1387" s="941"/>
      <c r="J1387" s="55" t="s">
        <v>35</v>
      </c>
      <c r="K1387" s="55" t="s">
        <v>68</v>
      </c>
      <c r="L1387" s="68" t="s">
        <v>1004</v>
      </c>
      <c r="M1387" s="353">
        <v>5.58</v>
      </c>
      <c r="N1387" s="354">
        <v>5.6</v>
      </c>
      <c r="O1387" s="30"/>
    </row>
    <row r="1388" spans="2:15" ht="22.5" customHeight="1" x14ac:dyDescent="0.55000000000000004">
      <c r="B1388" s="994">
        <f t="shared" si="171"/>
        <v>1801</v>
      </c>
      <c r="C1388" s="937"/>
      <c r="D1388" s="936" t="s">
        <v>1005</v>
      </c>
      <c r="E1388" s="937"/>
      <c r="F1388" s="936" t="s">
        <v>225</v>
      </c>
      <c r="G1388" s="937"/>
      <c r="H1388" s="940">
        <v>43474</v>
      </c>
      <c r="I1388" s="941"/>
      <c r="J1388" s="55" t="s">
        <v>35</v>
      </c>
      <c r="K1388" s="55" t="s">
        <v>68</v>
      </c>
      <c r="L1388" s="68" t="s">
        <v>1006</v>
      </c>
      <c r="M1388" s="353">
        <v>5.15</v>
      </c>
      <c r="N1388" s="354">
        <v>5.2</v>
      </c>
      <c r="O1388" s="30"/>
    </row>
    <row r="1389" spans="2:15" ht="22.5" customHeight="1" x14ac:dyDescent="0.55000000000000004">
      <c r="B1389" s="918">
        <f t="shared" si="171"/>
        <v>1800</v>
      </c>
      <c r="C1389" s="919"/>
      <c r="D1389" s="942" t="s">
        <v>1007</v>
      </c>
      <c r="E1389" s="943"/>
      <c r="F1389" s="967" t="s">
        <v>617</v>
      </c>
      <c r="G1389" s="919"/>
      <c r="H1389" s="926">
        <v>43459</v>
      </c>
      <c r="I1389" s="927"/>
      <c r="J1389" s="31" t="s">
        <v>61</v>
      </c>
      <c r="K1389" s="31"/>
      <c r="L1389" s="356" t="s">
        <v>62</v>
      </c>
      <c r="M1389" s="329">
        <v>1.48</v>
      </c>
      <c r="N1389" s="330">
        <v>1.5</v>
      </c>
      <c r="O1389" s="30"/>
    </row>
    <row r="1390" spans="2:15" ht="22.5" customHeight="1" x14ac:dyDescent="0.55000000000000004">
      <c r="B1390" s="948">
        <f t="shared" si="171"/>
        <v>1799</v>
      </c>
      <c r="C1390" s="949"/>
      <c r="D1390" s="942"/>
      <c r="E1390" s="943"/>
      <c r="F1390" s="1018" t="s">
        <v>778</v>
      </c>
      <c r="G1390" s="1019"/>
      <c r="H1390" s="988">
        <v>43459</v>
      </c>
      <c r="I1390" s="989"/>
      <c r="J1390" s="102" t="s">
        <v>61</v>
      </c>
      <c r="K1390" s="102"/>
      <c r="L1390" s="302" t="s">
        <v>95</v>
      </c>
      <c r="M1390" s="348">
        <v>1.52</v>
      </c>
      <c r="N1390" s="349">
        <v>1.5</v>
      </c>
      <c r="O1390" s="30"/>
    </row>
    <row r="1391" spans="2:15" ht="22.5" customHeight="1" x14ac:dyDescent="0.55000000000000004">
      <c r="B1391" s="928">
        <f t="shared" si="171"/>
        <v>1798</v>
      </c>
      <c r="C1391" s="929"/>
      <c r="D1391" s="922"/>
      <c r="E1391" s="923"/>
      <c r="F1391" s="922" t="s">
        <v>778</v>
      </c>
      <c r="G1391" s="923"/>
      <c r="H1391" s="932">
        <v>43459</v>
      </c>
      <c r="I1391" s="933"/>
      <c r="J1391" s="51" t="s">
        <v>35</v>
      </c>
      <c r="K1391" s="51" t="s">
        <v>68</v>
      </c>
      <c r="L1391" s="181" t="s">
        <v>1008</v>
      </c>
      <c r="M1391" s="357">
        <v>2.52</v>
      </c>
      <c r="N1391" s="358">
        <v>2.5</v>
      </c>
      <c r="O1391" s="30"/>
    </row>
    <row r="1392" spans="2:15" ht="22.5" customHeight="1" x14ac:dyDescent="0.55000000000000004">
      <c r="B1392" s="918">
        <f t="shared" si="171"/>
        <v>1797</v>
      </c>
      <c r="C1392" s="919"/>
      <c r="D1392" s="920" t="s">
        <v>1009</v>
      </c>
      <c r="E1392" s="921"/>
      <c r="F1392" s="942" t="s">
        <v>374</v>
      </c>
      <c r="G1392" s="943"/>
      <c r="H1392" s="926">
        <v>43453</v>
      </c>
      <c r="I1392" s="927"/>
      <c r="J1392" s="31" t="s">
        <v>61</v>
      </c>
      <c r="K1392" s="31"/>
      <c r="L1392" s="174" t="s">
        <v>95</v>
      </c>
      <c r="M1392" s="175" t="s">
        <v>107</v>
      </c>
      <c r="N1392" s="359" t="s">
        <v>181</v>
      </c>
      <c r="O1392" s="30"/>
    </row>
    <row r="1393" spans="2:20" ht="22.5" customHeight="1" x14ac:dyDescent="0.55000000000000004">
      <c r="B1393" s="928">
        <f t="shared" si="171"/>
        <v>1796</v>
      </c>
      <c r="C1393" s="929"/>
      <c r="D1393" s="1106"/>
      <c r="E1393" s="1107"/>
      <c r="F1393" s="1048" t="s">
        <v>336</v>
      </c>
      <c r="G1393" s="1048" t="s">
        <v>980</v>
      </c>
      <c r="H1393" s="932">
        <v>43452</v>
      </c>
      <c r="I1393" s="933"/>
      <c r="J1393" s="51" t="s">
        <v>61</v>
      </c>
      <c r="K1393" s="51"/>
      <c r="L1393" s="244" t="s">
        <v>115</v>
      </c>
      <c r="M1393" s="303">
        <v>1.39</v>
      </c>
      <c r="N1393" s="347">
        <v>1.4</v>
      </c>
      <c r="O1393" s="30"/>
      <c r="P1393" s="343"/>
      <c r="Q1393" s="343"/>
      <c r="R1393" s="344"/>
      <c r="S1393" s="344"/>
      <c r="T1393" s="101"/>
    </row>
    <row r="1394" spans="2:20" ht="22.5" customHeight="1" x14ac:dyDescent="0.55000000000000004">
      <c r="B1394" s="994">
        <f t="shared" si="171"/>
        <v>1795</v>
      </c>
      <c r="C1394" s="937"/>
      <c r="D1394" s="936" t="s">
        <v>1010</v>
      </c>
      <c r="E1394" s="937"/>
      <c r="F1394" s="936" t="s">
        <v>235</v>
      </c>
      <c r="G1394" s="937"/>
      <c r="H1394" s="940">
        <v>43451</v>
      </c>
      <c r="I1394" s="941"/>
      <c r="J1394" s="55" t="s">
        <v>35</v>
      </c>
      <c r="K1394" s="55" t="s">
        <v>130</v>
      </c>
      <c r="L1394" s="68" t="s">
        <v>809</v>
      </c>
      <c r="M1394" s="353" t="s">
        <v>1011</v>
      </c>
      <c r="N1394" s="354" t="s">
        <v>784</v>
      </c>
      <c r="O1394" s="30"/>
    </row>
    <row r="1395" spans="2:20" ht="22.5" customHeight="1" x14ac:dyDescent="0.55000000000000004">
      <c r="B1395" s="918">
        <f t="shared" si="171"/>
        <v>1794</v>
      </c>
      <c r="C1395" s="919"/>
      <c r="D1395" s="920" t="s">
        <v>1012</v>
      </c>
      <c r="E1395" s="921"/>
      <c r="F1395" s="942" t="s">
        <v>160</v>
      </c>
      <c r="G1395" s="943"/>
      <c r="H1395" s="926">
        <v>43446</v>
      </c>
      <c r="I1395" s="927"/>
      <c r="J1395" s="31" t="s">
        <v>35</v>
      </c>
      <c r="K1395" s="31" t="s">
        <v>130</v>
      </c>
      <c r="L1395" s="174" t="s">
        <v>79</v>
      </c>
      <c r="M1395" s="175">
        <v>3.41</v>
      </c>
      <c r="N1395" s="359">
        <v>3.4</v>
      </c>
      <c r="O1395" s="30"/>
    </row>
    <row r="1396" spans="2:20" ht="22.5" customHeight="1" x14ac:dyDescent="0.55000000000000004">
      <c r="B1396" s="928">
        <f t="shared" si="171"/>
        <v>1793</v>
      </c>
      <c r="C1396" s="929"/>
      <c r="D1396" s="1106"/>
      <c r="E1396" s="1107"/>
      <c r="F1396" s="1048" t="s">
        <v>807</v>
      </c>
      <c r="G1396" s="1048" t="s">
        <v>980</v>
      </c>
      <c r="H1396" s="932">
        <v>43446</v>
      </c>
      <c r="I1396" s="933"/>
      <c r="J1396" s="51" t="s">
        <v>61</v>
      </c>
      <c r="K1396" s="51"/>
      <c r="L1396" s="244" t="s">
        <v>107</v>
      </c>
      <c r="M1396" s="303">
        <v>8.2100000000000009</v>
      </c>
      <c r="N1396" s="347">
        <v>8.1999999999999993</v>
      </c>
      <c r="O1396" s="30"/>
    </row>
    <row r="1397" spans="2:20" ht="22.5" customHeight="1" x14ac:dyDescent="0.55000000000000004">
      <c r="B1397" s="918">
        <f t="shared" si="171"/>
        <v>1792</v>
      </c>
      <c r="C1397" s="919"/>
      <c r="D1397" s="942" t="s">
        <v>1013</v>
      </c>
      <c r="E1397" s="943"/>
      <c r="F1397" s="967" t="s">
        <v>804</v>
      </c>
      <c r="G1397" s="919"/>
      <c r="H1397" s="926">
        <v>43444</v>
      </c>
      <c r="I1397" s="927"/>
      <c r="J1397" s="31" t="s">
        <v>35</v>
      </c>
      <c r="K1397" s="31" t="s">
        <v>68</v>
      </c>
      <c r="L1397" s="356">
        <v>1.07</v>
      </c>
      <c r="M1397" s="360">
        <v>13</v>
      </c>
      <c r="N1397" s="361">
        <v>14</v>
      </c>
      <c r="O1397" s="30"/>
    </row>
    <row r="1398" spans="2:20" ht="22.5" customHeight="1" x14ac:dyDescent="0.55000000000000004">
      <c r="B1398" s="948">
        <f t="shared" si="171"/>
        <v>1791</v>
      </c>
      <c r="C1398" s="949"/>
      <c r="D1398" s="942"/>
      <c r="E1398" s="943"/>
      <c r="F1398" s="1018" t="s">
        <v>293</v>
      </c>
      <c r="G1398" s="1019"/>
      <c r="H1398" s="988">
        <v>43444</v>
      </c>
      <c r="I1398" s="989"/>
      <c r="J1398" s="102" t="s">
        <v>35</v>
      </c>
      <c r="K1398" s="102" t="s">
        <v>68</v>
      </c>
      <c r="L1398" s="302" t="s">
        <v>372</v>
      </c>
      <c r="M1398" s="348">
        <v>2.93</v>
      </c>
      <c r="N1398" s="349">
        <v>2.9</v>
      </c>
      <c r="O1398" s="30"/>
    </row>
    <row r="1399" spans="2:20" ht="22.5" customHeight="1" x14ac:dyDescent="0.55000000000000004">
      <c r="B1399" s="928">
        <f t="shared" si="171"/>
        <v>1790</v>
      </c>
      <c r="C1399" s="929"/>
      <c r="D1399" s="922"/>
      <c r="E1399" s="923"/>
      <c r="F1399" s="922" t="s">
        <v>761</v>
      </c>
      <c r="G1399" s="923"/>
      <c r="H1399" s="932">
        <v>43441</v>
      </c>
      <c r="I1399" s="933"/>
      <c r="J1399" s="51" t="s">
        <v>35</v>
      </c>
      <c r="K1399" s="51" t="s">
        <v>130</v>
      </c>
      <c r="L1399" s="181" t="s">
        <v>1014</v>
      </c>
      <c r="M1399" s="357" t="s">
        <v>692</v>
      </c>
      <c r="N1399" s="358" t="s">
        <v>302</v>
      </c>
      <c r="O1399" s="30"/>
    </row>
    <row r="1400" spans="2:20" ht="22.5" customHeight="1" x14ac:dyDescent="0.55000000000000004">
      <c r="B1400" s="918">
        <f t="shared" si="171"/>
        <v>1789</v>
      </c>
      <c r="C1400" s="919"/>
      <c r="D1400" s="920" t="s">
        <v>1015</v>
      </c>
      <c r="E1400" s="921"/>
      <c r="F1400" s="967" t="s">
        <v>150</v>
      </c>
      <c r="G1400" s="919"/>
      <c r="H1400" s="946">
        <v>43439</v>
      </c>
      <c r="I1400" s="947"/>
      <c r="J1400" s="102" t="s">
        <v>35</v>
      </c>
      <c r="K1400" s="102" t="s">
        <v>68</v>
      </c>
      <c r="L1400" s="104" t="s">
        <v>606</v>
      </c>
      <c r="M1400" s="321">
        <v>2.44</v>
      </c>
      <c r="N1400" s="335">
        <v>2.4</v>
      </c>
      <c r="O1400" s="30"/>
    </row>
    <row r="1401" spans="2:20" ht="22.5" customHeight="1" x14ac:dyDescent="0.55000000000000004">
      <c r="B1401" s="948">
        <f t="shared" si="171"/>
        <v>1788</v>
      </c>
      <c r="C1401" s="949"/>
      <c r="D1401" s="942"/>
      <c r="E1401" s="943"/>
      <c r="F1401" s="1031" t="s">
        <v>66</v>
      </c>
      <c r="G1401" s="1031"/>
      <c r="H1401" s="952">
        <v>43439</v>
      </c>
      <c r="I1401" s="953"/>
      <c r="J1401" s="76" t="s">
        <v>35</v>
      </c>
      <c r="K1401" s="76" t="s">
        <v>130</v>
      </c>
      <c r="L1401" s="177">
        <v>1.22</v>
      </c>
      <c r="M1401" s="71">
        <v>11.6</v>
      </c>
      <c r="N1401" s="72">
        <v>13</v>
      </c>
      <c r="O1401" s="30"/>
    </row>
    <row r="1402" spans="2:20" ht="22.5" customHeight="1" x14ac:dyDescent="0.55000000000000004">
      <c r="B1402" s="948">
        <f t="shared" si="171"/>
        <v>1787</v>
      </c>
      <c r="C1402" s="949"/>
      <c r="D1402" s="942"/>
      <c r="E1402" s="943"/>
      <c r="F1402" s="1137" t="s">
        <v>592</v>
      </c>
      <c r="G1402" s="1138"/>
      <c r="H1402" s="1139">
        <v>43438</v>
      </c>
      <c r="I1402" s="1140"/>
      <c r="J1402" s="76" t="s">
        <v>35</v>
      </c>
      <c r="K1402" s="76" t="s">
        <v>130</v>
      </c>
      <c r="L1402" s="177" t="s">
        <v>151</v>
      </c>
      <c r="M1402" s="321">
        <v>3.89</v>
      </c>
      <c r="N1402" s="335">
        <v>3.9</v>
      </c>
      <c r="O1402" s="30"/>
    </row>
    <row r="1403" spans="2:20" ht="22.5" customHeight="1" x14ac:dyDescent="0.55000000000000004">
      <c r="B1403" s="928">
        <f t="shared" si="171"/>
        <v>1786</v>
      </c>
      <c r="C1403" s="929"/>
      <c r="D1403" s="922"/>
      <c r="E1403" s="923"/>
      <c r="F1403" s="968" t="s">
        <v>479</v>
      </c>
      <c r="G1403" s="1126"/>
      <c r="H1403" s="1139">
        <v>43437</v>
      </c>
      <c r="I1403" s="1140"/>
      <c r="J1403" s="43" t="s">
        <v>35</v>
      </c>
      <c r="K1403" s="43" t="s">
        <v>68</v>
      </c>
      <c r="L1403" s="251" t="s">
        <v>1016</v>
      </c>
      <c r="M1403" s="181">
        <v>5.33</v>
      </c>
      <c r="N1403" s="182">
        <v>5.3</v>
      </c>
      <c r="O1403" s="30"/>
    </row>
    <row r="1404" spans="2:20" ht="22.5" customHeight="1" x14ac:dyDescent="0.55000000000000004">
      <c r="B1404" s="994">
        <f t="shared" si="171"/>
        <v>1785</v>
      </c>
      <c r="C1404" s="937"/>
      <c r="D1404" s="936" t="s">
        <v>1017</v>
      </c>
      <c r="E1404" s="937"/>
      <c r="F1404" s="936" t="s">
        <v>729</v>
      </c>
      <c r="G1404" s="937"/>
      <c r="H1404" s="940">
        <v>43437</v>
      </c>
      <c r="I1404" s="941"/>
      <c r="J1404" s="55" t="s">
        <v>35</v>
      </c>
      <c r="K1404" s="55" t="s">
        <v>68</v>
      </c>
      <c r="L1404" s="68" t="s">
        <v>712</v>
      </c>
      <c r="M1404" s="353">
        <v>4.1900000000000004</v>
      </c>
      <c r="N1404" s="354">
        <v>4.2</v>
      </c>
      <c r="O1404" s="30"/>
    </row>
    <row r="1405" spans="2:20" ht="22.5" customHeight="1" x14ac:dyDescent="0.55000000000000004">
      <c r="B1405" s="994">
        <f t="shared" si="171"/>
        <v>1784</v>
      </c>
      <c r="C1405" s="937"/>
      <c r="D1405" s="936" t="s">
        <v>1018</v>
      </c>
      <c r="E1405" s="937"/>
      <c r="F1405" s="936" t="s">
        <v>371</v>
      </c>
      <c r="G1405" s="937"/>
      <c r="H1405" s="940">
        <v>43432</v>
      </c>
      <c r="I1405" s="941"/>
      <c r="J1405" s="55" t="s">
        <v>31</v>
      </c>
      <c r="K1405" s="55"/>
      <c r="L1405" s="68" t="s">
        <v>152</v>
      </c>
      <c r="M1405" s="353">
        <v>3.36</v>
      </c>
      <c r="N1405" s="354">
        <v>3.4</v>
      </c>
      <c r="O1405" s="30"/>
    </row>
    <row r="1406" spans="2:20" ht="22.5" customHeight="1" x14ac:dyDescent="0.55000000000000004">
      <c r="B1406" s="918">
        <f t="shared" si="171"/>
        <v>1783</v>
      </c>
      <c r="C1406" s="919"/>
      <c r="D1406" s="920" t="s">
        <v>1019</v>
      </c>
      <c r="E1406" s="921"/>
      <c r="F1406" s="942" t="s">
        <v>970</v>
      </c>
      <c r="G1406" s="943"/>
      <c r="H1406" s="926">
        <v>43430</v>
      </c>
      <c r="I1406" s="927"/>
      <c r="J1406" s="31" t="s">
        <v>35</v>
      </c>
      <c r="K1406" s="31" t="s">
        <v>68</v>
      </c>
      <c r="L1406" s="174" t="s">
        <v>93</v>
      </c>
      <c r="M1406" s="62">
        <v>2.7</v>
      </c>
      <c r="N1406" s="359">
        <v>2.7</v>
      </c>
      <c r="O1406" s="30"/>
    </row>
    <row r="1407" spans="2:20" ht="22.5" customHeight="1" x14ac:dyDescent="0.55000000000000004">
      <c r="B1407" s="928">
        <f t="shared" si="171"/>
        <v>1782</v>
      </c>
      <c r="C1407" s="929"/>
      <c r="D1407" s="1106"/>
      <c r="E1407" s="1107"/>
      <c r="F1407" s="1048" t="s">
        <v>807</v>
      </c>
      <c r="G1407" s="1048" t="s">
        <v>980</v>
      </c>
      <c r="H1407" s="932">
        <v>43430</v>
      </c>
      <c r="I1407" s="933"/>
      <c r="J1407" s="51" t="s">
        <v>35</v>
      </c>
      <c r="K1407" s="51" t="s">
        <v>68</v>
      </c>
      <c r="L1407" s="244" t="s">
        <v>1020</v>
      </c>
      <c r="M1407" s="303">
        <v>1.32</v>
      </c>
      <c r="N1407" s="347">
        <v>1.3</v>
      </c>
      <c r="O1407" s="30"/>
    </row>
    <row r="1408" spans="2:20" ht="22.5" customHeight="1" x14ac:dyDescent="0.55000000000000004">
      <c r="B1408" s="994">
        <f t="shared" si="171"/>
        <v>1781</v>
      </c>
      <c r="C1408" s="937"/>
      <c r="D1408" s="936" t="s">
        <v>1021</v>
      </c>
      <c r="E1408" s="937"/>
      <c r="F1408" s="936" t="s">
        <v>225</v>
      </c>
      <c r="G1408" s="937"/>
      <c r="H1408" s="940">
        <v>43425</v>
      </c>
      <c r="I1408" s="941"/>
      <c r="J1408" s="55" t="s">
        <v>35</v>
      </c>
      <c r="K1408" s="55" t="s">
        <v>68</v>
      </c>
      <c r="L1408" s="68" t="s">
        <v>534</v>
      </c>
      <c r="M1408" s="353">
        <v>3.91</v>
      </c>
      <c r="N1408" s="354">
        <v>3.9</v>
      </c>
      <c r="O1408" s="30"/>
    </row>
    <row r="1409" spans="2:20" ht="22.5" customHeight="1" x14ac:dyDescent="0.55000000000000004">
      <c r="B1409" s="918">
        <f t="shared" si="171"/>
        <v>1780</v>
      </c>
      <c r="C1409" s="919"/>
      <c r="D1409" s="942" t="s">
        <v>1022</v>
      </c>
      <c r="E1409" s="943"/>
      <c r="F1409" s="967" t="s">
        <v>209</v>
      </c>
      <c r="G1409" s="919"/>
      <c r="H1409" s="926">
        <v>43417</v>
      </c>
      <c r="I1409" s="927"/>
      <c r="J1409" s="31" t="s">
        <v>35</v>
      </c>
      <c r="K1409" s="31" t="s">
        <v>130</v>
      </c>
      <c r="L1409" s="356" t="s">
        <v>1023</v>
      </c>
      <c r="M1409" s="329">
        <v>4.38</v>
      </c>
      <c r="N1409" s="330">
        <v>4.4000000000000004</v>
      </c>
      <c r="O1409" s="30"/>
    </row>
    <row r="1410" spans="2:20" ht="22.5" customHeight="1" x14ac:dyDescent="0.55000000000000004">
      <c r="B1410" s="948">
        <f t="shared" si="171"/>
        <v>1779</v>
      </c>
      <c r="C1410" s="949"/>
      <c r="D1410" s="942"/>
      <c r="E1410" s="943"/>
      <c r="F1410" s="1018" t="s">
        <v>596</v>
      </c>
      <c r="G1410" s="1019"/>
      <c r="H1410" s="988">
        <v>43418</v>
      </c>
      <c r="I1410" s="989"/>
      <c r="J1410" s="102" t="s">
        <v>35</v>
      </c>
      <c r="K1410" s="102" t="s">
        <v>130</v>
      </c>
      <c r="L1410" s="302" t="s">
        <v>213</v>
      </c>
      <c r="M1410" s="348">
        <v>1.51</v>
      </c>
      <c r="N1410" s="349">
        <v>1.5</v>
      </c>
      <c r="O1410" s="30"/>
    </row>
    <row r="1411" spans="2:20" ht="22.5" customHeight="1" x14ac:dyDescent="0.55000000000000004">
      <c r="B1411" s="928">
        <f t="shared" si="171"/>
        <v>1778</v>
      </c>
      <c r="C1411" s="929"/>
      <c r="D1411" s="922"/>
      <c r="E1411" s="923"/>
      <c r="F1411" s="922" t="s">
        <v>760</v>
      </c>
      <c r="G1411" s="923"/>
      <c r="H1411" s="932">
        <v>43418</v>
      </c>
      <c r="I1411" s="933"/>
      <c r="J1411" s="51" t="s">
        <v>35</v>
      </c>
      <c r="K1411" s="51" t="s">
        <v>130</v>
      </c>
      <c r="L1411" s="181" t="s">
        <v>107</v>
      </c>
      <c r="M1411" s="357" t="s">
        <v>213</v>
      </c>
      <c r="N1411" s="358" t="s">
        <v>546</v>
      </c>
      <c r="O1411" s="30"/>
    </row>
    <row r="1412" spans="2:20" ht="22.5" customHeight="1" x14ac:dyDescent="0.55000000000000004">
      <c r="B1412" s="918">
        <f t="shared" si="171"/>
        <v>1777</v>
      </c>
      <c r="C1412" s="919"/>
      <c r="D1412" s="942" t="s">
        <v>1024</v>
      </c>
      <c r="E1412" s="943"/>
      <c r="F1412" s="1018" t="s">
        <v>66</v>
      </c>
      <c r="G1412" s="1019"/>
      <c r="H1412" s="988">
        <v>43416</v>
      </c>
      <c r="I1412" s="989"/>
      <c r="J1412" s="102" t="s">
        <v>35</v>
      </c>
      <c r="K1412" s="102" t="s">
        <v>68</v>
      </c>
      <c r="L1412" s="299" t="s">
        <v>82</v>
      </c>
      <c r="M1412" s="332">
        <v>1.19</v>
      </c>
      <c r="N1412" s="333">
        <v>1.2</v>
      </c>
      <c r="O1412" s="30"/>
    </row>
    <row r="1413" spans="2:20" ht="22.5" customHeight="1" x14ac:dyDescent="0.55000000000000004">
      <c r="B1413" s="948">
        <f t="shared" si="171"/>
        <v>1776</v>
      </c>
      <c r="C1413" s="949"/>
      <c r="D1413" s="942"/>
      <c r="E1413" s="943"/>
      <c r="F1413" s="1018" t="s">
        <v>760</v>
      </c>
      <c r="G1413" s="1019"/>
      <c r="H1413" s="988">
        <v>43413</v>
      </c>
      <c r="I1413" s="989"/>
      <c r="J1413" s="102" t="s">
        <v>35</v>
      </c>
      <c r="K1413" s="102" t="s">
        <v>68</v>
      </c>
      <c r="L1413" s="302" t="s">
        <v>238</v>
      </c>
      <c r="M1413" s="348" t="s">
        <v>95</v>
      </c>
      <c r="N1413" s="349" t="s">
        <v>181</v>
      </c>
      <c r="O1413" s="30"/>
    </row>
    <row r="1414" spans="2:20" ht="22.5" customHeight="1" x14ac:dyDescent="0.55000000000000004">
      <c r="B1414" s="928">
        <f t="shared" si="171"/>
        <v>1775</v>
      </c>
      <c r="C1414" s="929"/>
      <c r="D1414" s="922"/>
      <c r="E1414" s="923"/>
      <c r="F1414" s="922" t="s">
        <v>296</v>
      </c>
      <c r="G1414" s="923"/>
      <c r="H1414" s="988">
        <v>43402</v>
      </c>
      <c r="I1414" s="989"/>
      <c r="J1414" s="102" t="s">
        <v>35</v>
      </c>
      <c r="K1414" s="102" t="s">
        <v>130</v>
      </c>
      <c r="L1414" s="181" t="s">
        <v>516</v>
      </c>
      <c r="M1414" s="357">
        <v>2.85</v>
      </c>
      <c r="N1414" s="358">
        <v>2.9</v>
      </c>
      <c r="O1414" s="30"/>
    </row>
    <row r="1415" spans="2:20" ht="22.5" customHeight="1" x14ac:dyDescent="0.55000000000000004">
      <c r="B1415" s="994">
        <f t="shared" si="171"/>
        <v>1774</v>
      </c>
      <c r="C1415" s="937"/>
      <c r="D1415" s="936" t="s">
        <v>1025</v>
      </c>
      <c r="E1415" s="937"/>
      <c r="F1415" s="936" t="s">
        <v>70</v>
      </c>
      <c r="G1415" s="937"/>
      <c r="H1415" s="940">
        <v>43412</v>
      </c>
      <c r="I1415" s="941"/>
      <c r="J1415" s="55" t="s">
        <v>35</v>
      </c>
      <c r="K1415" s="55" t="s">
        <v>130</v>
      </c>
      <c r="L1415" s="68" t="s">
        <v>651</v>
      </c>
      <c r="M1415" s="353">
        <v>3.13</v>
      </c>
      <c r="N1415" s="354">
        <v>3.1</v>
      </c>
      <c r="O1415" s="30"/>
    </row>
    <row r="1416" spans="2:20" ht="22.5" customHeight="1" x14ac:dyDescent="0.55000000000000004">
      <c r="B1416" s="918">
        <f t="shared" si="171"/>
        <v>1773</v>
      </c>
      <c r="C1416" s="919"/>
      <c r="D1416" s="920" t="s">
        <v>1026</v>
      </c>
      <c r="E1416" s="921"/>
      <c r="F1416" s="967" t="s">
        <v>1027</v>
      </c>
      <c r="G1416" s="919"/>
      <c r="H1416" s="926">
        <v>43410</v>
      </c>
      <c r="I1416" s="927"/>
      <c r="J1416" s="31" t="s">
        <v>35</v>
      </c>
      <c r="K1416" s="31" t="s">
        <v>130</v>
      </c>
      <c r="L1416" s="62" t="s">
        <v>1028</v>
      </c>
      <c r="M1416" s="257">
        <v>4.33</v>
      </c>
      <c r="N1416" s="176">
        <v>4.3</v>
      </c>
      <c r="O1416" s="30"/>
      <c r="P1416" s="343"/>
      <c r="Q1416" s="343"/>
      <c r="R1416" s="344"/>
      <c r="S1416" s="344"/>
      <c r="T1416" s="101"/>
    </row>
    <row r="1417" spans="2:20" ht="22.5" customHeight="1" x14ac:dyDescent="0.55000000000000004">
      <c r="B1417" s="948">
        <f t="shared" si="171"/>
        <v>1772</v>
      </c>
      <c r="C1417" s="949"/>
      <c r="D1417" s="942"/>
      <c r="E1417" s="943"/>
      <c r="F1417" s="1031" t="s">
        <v>70</v>
      </c>
      <c r="G1417" s="1031"/>
      <c r="H1417" s="1007">
        <v>43410</v>
      </c>
      <c r="I1417" s="1008"/>
      <c r="J1417" s="76" t="s">
        <v>35</v>
      </c>
      <c r="K1417" s="76" t="s">
        <v>68</v>
      </c>
      <c r="L1417" s="177" t="s">
        <v>1029</v>
      </c>
      <c r="M1417" s="65">
        <v>5.54</v>
      </c>
      <c r="N1417" s="66">
        <v>5.5</v>
      </c>
      <c r="O1417" s="30"/>
    </row>
    <row r="1418" spans="2:20" ht="22.5" customHeight="1" x14ac:dyDescent="0.55000000000000004">
      <c r="B1418" s="948">
        <f t="shared" ref="B1418:B1426" si="172">1+B1419</f>
        <v>1771</v>
      </c>
      <c r="C1418" s="949"/>
      <c r="D1418" s="942"/>
      <c r="E1418" s="943"/>
      <c r="F1418" s="1031" t="s">
        <v>437</v>
      </c>
      <c r="G1418" s="1031"/>
      <c r="H1418" s="1007">
        <v>43410</v>
      </c>
      <c r="I1418" s="1008"/>
      <c r="J1418" s="76" t="s">
        <v>35</v>
      </c>
      <c r="K1418" s="76" t="s">
        <v>68</v>
      </c>
      <c r="L1418" s="177" t="s">
        <v>923</v>
      </c>
      <c r="M1418" s="65">
        <v>6.46</v>
      </c>
      <c r="N1418" s="66">
        <v>6.5</v>
      </c>
      <c r="O1418" s="30"/>
    </row>
    <row r="1419" spans="2:20" ht="22.5" customHeight="1" x14ac:dyDescent="0.55000000000000004">
      <c r="B1419" s="948">
        <f t="shared" si="172"/>
        <v>1770</v>
      </c>
      <c r="C1419" s="949"/>
      <c r="D1419" s="942"/>
      <c r="E1419" s="943"/>
      <c r="F1419" s="1137" t="s">
        <v>971</v>
      </c>
      <c r="G1419" s="1138"/>
      <c r="H1419" s="1089">
        <v>43411</v>
      </c>
      <c r="I1419" s="1090"/>
      <c r="J1419" s="76" t="s">
        <v>35</v>
      </c>
      <c r="K1419" s="76" t="s">
        <v>130</v>
      </c>
      <c r="L1419" s="177" t="s">
        <v>1030</v>
      </c>
      <c r="M1419" s="321">
        <v>2.76</v>
      </c>
      <c r="N1419" s="335">
        <v>2.8</v>
      </c>
      <c r="O1419" s="30"/>
      <c r="P1419" s="343"/>
      <c r="Q1419" s="343"/>
      <c r="R1419" s="344"/>
      <c r="S1419" s="344"/>
      <c r="T1419" s="101"/>
    </row>
    <row r="1420" spans="2:20" ht="22.5" customHeight="1" x14ac:dyDescent="0.55000000000000004">
      <c r="B1420" s="928">
        <f t="shared" si="172"/>
        <v>1769</v>
      </c>
      <c r="C1420" s="929"/>
      <c r="D1420" s="922"/>
      <c r="E1420" s="923"/>
      <c r="F1420" s="968" t="s">
        <v>255</v>
      </c>
      <c r="G1420" s="1126"/>
      <c r="H1420" s="1009">
        <v>43410</v>
      </c>
      <c r="I1420" s="1010"/>
      <c r="J1420" s="43" t="s">
        <v>35</v>
      </c>
      <c r="K1420" s="43" t="s">
        <v>130</v>
      </c>
      <c r="L1420" s="180" t="s">
        <v>1031</v>
      </c>
      <c r="M1420" s="181">
        <v>2.42</v>
      </c>
      <c r="N1420" s="182">
        <v>2.4</v>
      </c>
      <c r="O1420" s="30"/>
    </row>
    <row r="1421" spans="2:20" ht="22.5" customHeight="1" x14ac:dyDescent="0.55000000000000004">
      <c r="B1421" s="918">
        <f t="shared" si="172"/>
        <v>1768</v>
      </c>
      <c r="C1421" s="919"/>
      <c r="D1421" s="942" t="s">
        <v>1032</v>
      </c>
      <c r="E1421" s="943"/>
      <c r="F1421" s="1064" t="s">
        <v>349</v>
      </c>
      <c r="G1421" s="1064" t="s">
        <v>980</v>
      </c>
      <c r="H1421" s="1012">
        <v>43406</v>
      </c>
      <c r="I1421" s="1013"/>
      <c r="J1421" s="102" t="s">
        <v>35</v>
      </c>
      <c r="K1421" s="102" t="s">
        <v>68</v>
      </c>
      <c r="L1421" s="251" t="s">
        <v>649</v>
      </c>
      <c r="M1421" s="91">
        <v>8.1999999999999993</v>
      </c>
      <c r="N1421" s="289">
        <v>8.1999999999999993</v>
      </c>
      <c r="O1421" s="30"/>
    </row>
    <row r="1422" spans="2:20" ht="22.5" customHeight="1" x14ac:dyDescent="0.55000000000000004">
      <c r="B1422" s="948">
        <f t="shared" si="172"/>
        <v>1767</v>
      </c>
      <c r="C1422" s="949"/>
      <c r="D1422" s="942"/>
      <c r="E1422" s="943"/>
      <c r="F1422" s="1031" t="s">
        <v>247</v>
      </c>
      <c r="G1422" s="1031" t="s">
        <v>211</v>
      </c>
      <c r="H1422" s="1139">
        <v>43406</v>
      </c>
      <c r="I1422" s="1140"/>
      <c r="J1422" s="76" t="s">
        <v>35</v>
      </c>
      <c r="K1422" s="76" t="s">
        <v>130</v>
      </c>
      <c r="L1422" s="241" t="s">
        <v>123</v>
      </c>
      <c r="M1422" s="65">
        <v>7.21</v>
      </c>
      <c r="N1422" s="66">
        <v>7.2</v>
      </c>
      <c r="O1422" s="30"/>
      <c r="P1422" s="343"/>
      <c r="Q1422" s="343"/>
      <c r="R1422" s="344"/>
      <c r="S1422" s="344"/>
      <c r="T1422" s="101"/>
    </row>
    <row r="1423" spans="2:20" ht="22.5" customHeight="1" x14ac:dyDescent="0.55000000000000004">
      <c r="B1423" s="948">
        <f t="shared" si="172"/>
        <v>1766</v>
      </c>
      <c r="C1423" s="949"/>
      <c r="D1423" s="942"/>
      <c r="E1423" s="943"/>
      <c r="F1423" s="1031" t="s">
        <v>122</v>
      </c>
      <c r="G1423" s="1031" t="s">
        <v>211</v>
      </c>
      <c r="H1423" s="1139">
        <v>43409</v>
      </c>
      <c r="I1423" s="1140"/>
      <c r="J1423" s="76" t="s">
        <v>35</v>
      </c>
      <c r="K1423" s="76" t="s">
        <v>68</v>
      </c>
      <c r="L1423" s="177" t="s">
        <v>580</v>
      </c>
      <c r="M1423" s="65">
        <v>1.64</v>
      </c>
      <c r="N1423" s="66">
        <v>1.6</v>
      </c>
      <c r="O1423" s="30"/>
    </row>
    <row r="1424" spans="2:20" ht="22.5" customHeight="1" x14ac:dyDescent="0.55000000000000004">
      <c r="B1424" s="948">
        <f t="shared" si="172"/>
        <v>1765</v>
      </c>
      <c r="C1424" s="949"/>
      <c r="D1424" s="942"/>
      <c r="E1424" s="943"/>
      <c r="F1424" s="1031" t="s">
        <v>733</v>
      </c>
      <c r="G1424" s="1031" t="s">
        <v>211</v>
      </c>
      <c r="H1424" s="952">
        <v>43405</v>
      </c>
      <c r="I1424" s="953"/>
      <c r="J1424" s="76" t="s">
        <v>35</v>
      </c>
      <c r="K1424" s="76" t="s">
        <v>130</v>
      </c>
      <c r="L1424" s="177" t="s">
        <v>56</v>
      </c>
      <c r="M1424" s="177">
        <v>2.91</v>
      </c>
      <c r="N1424" s="66">
        <v>2.9</v>
      </c>
      <c r="O1424" s="30"/>
    </row>
    <row r="1425" spans="2:20" ht="22.5" customHeight="1" x14ac:dyDescent="0.55000000000000004">
      <c r="B1425" s="948">
        <f t="shared" si="172"/>
        <v>1764</v>
      </c>
      <c r="C1425" s="949"/>
      <c r="D1425" s="942"/>
      <c r="E1425" s="943"/>
      <c r="F1425" s="1137" t="s">
        <v>165</v>
      </c>
      <c r="G1425" s="1138" t="s">
        <v>450</v>
      </c>
      <c r="H1425" s="1139">
        <v>43409</v>
      </c>
      <c r="I1425" s="1140"/>
      <c r="J1425" s="76" t="s">
        <v>35</v>
      </c>
      <c r="K1425" s="76" t="s">
        <v>130</v>
      </c>
      <c r="L1425" s="177" t="s">
        <v>229</v>
      </c>
      <c r="M1425" s="65">
        <v>9.68</v>
      </c>
      <c r="N1425" s="66">
        <v>9.6999999999999993</v>
      </c>
      <c r="O1425" s="30"/>
    </row>
    <row r="1426" spans="2:20" ht="22.5" customHeight="1" x14ac:dyDescent="0.55000000000000004">
      <c r="B1426" s="928">
        <f t="shared" si="172"/>
        <v>1763</v>
      </c>
      <c r="C1426" s="929"/>
      <c r="D1426" s="1106"/>
      <c r="E1426" s="1107"/>
      <c r="F1426" s="968" t="s">
        <v>627</v>
      </c>
      <c r="G1426" s="1126" t="s">
        <v>855</v>
      </c>
      <c r="H1426" s="1139">
        <v>43409</v>
      </c>
      <c r="I1426" s="1140"/>
      <c r="J1426" s="43" t="s">
        <v>35</v>
      </c>
      <c r="K1426" s="43" t="s">
        <v>130</v>
      </c>
      <c r="L1426" s="251" t="s">
        <v>1033</v>
      </c>
      <c r="M1426" s="181">
        <v>5.61</v>
      </c>
      <c r="N1426" s="182">
        <v>5.6</v>
      </c>
      <c r="O1426" s="30"/>
    </row>
    <row r="1427" spans="2:20" ht="22.5" customHeight="1" x14ac:dyDescent="0.55000000000000004">
      <c r="B1427" s="994">
        <f>1+B1428</f>
        <v>1762</v>
      </c>
      <c r="C1427" s="937"/>
      <c r="D1427" s="936" t="s">
        <v>1034</v>
      </c>
      <c r="E1427" s="937"/>
      <c r="F1427" s="936" t="s">
        <v>349</v>
      </c>
      <c r="G1427" s="937"/>
      <c r="H1427" s="940">
        <v>43406</v>
      </c>
      <c r="I1427" s="941"/>
      <c r="J1427" s="55" t="s">
        <v>35</v>
      </c>
      <c r="K1427" s="55" t="s">
        <v>130</v>
      </c>
      <c r="L1427" s="68" t="s">
        <v>57</v>
      </c>
      <c r="M1427" s="362">
        <v>11.1</v>
      </c>
      <c r="N1427" s="363">
        <v>11</v>
      </c>
      <c r="O1427" s="30"/>
    </row>
    <row r="1428" spans="2:20" ht="22.5" customHeight="1" x14ac:dyDescent="0.55000000000000004">
      <c r="B1428" s="918">
        <f>1+B1429</f>
        <v>1761</v>
      </c>
      <c r="C1428" s="919"/>
      <c r="D1428" s="920" t="s">
        <v>1035</v>
      </c>
      <c r="E1428" s="921"/>
      <c r="F1428" s="967" t="s">
        <v>382</v>
      </c>
      <c r="G1428" s="919"/>
      <c r="H1428" s="946">
        <v>43404</v>
      </c>
      <c r="I1428" s="947"/>
      <c r="J1428" s="102" t="s">
        <v>35</v>
      </c>
      <c r="K1428" s="102" t="s">
        <v>68</v>
      </c>
      <c r="L1428" s="104" t="s">
        <v>123</v>
      </c>
      <c r="M1428" s="321">
        <v>9.07</v>
      </c>
      <c r="N1428" s="335">
        <v>9.1</v>
      </c>
      <c r="O1428" s="30"/>
    </row>
    <row r="1429" spans="2:20" ht="22.5" customHeight="1" x14ac:dyDescent="0.55000000000000004">
      <c r="B1429" s="948">
        <f>1+B1430</f>
        <v>1760</v>
      </c>
      <c r="C1429" s="949"/>
      <c r="D1429" s="942"/>
      <c r="E1429" s="943"/>
      <c r="F1429" s="1031" t="s">
        <v>60</v>
      </c>
      <c r="G1429" s="1031"/>
      <c r="H1429" s="952">
        <v>43404</v>
      </c>
      <c r="I1429" s="953"/>
      <c r="J1429" s="76" t="s">
        <v>35</v>
      </c>
      <c r="K1429" s="76" t="s">
        <v>130</v>
      </c>
      <c r="L1429" s="177">
        <v>1.33</v>
      </c>
      <c r="M1429" s="71">
        <v>11.7</v>
      </c>
      <c r="N1429" s="72">
        <v>13</v>
      </c>
      <c r="O1429" s="30"/>
    </row>
    <row r="1430" spans="2:20" ht="22.5" customHeight="1" x14ac:dyDescent="0.55000000000000004">
      <c r="B1430" s="948">
        <f>1+B1431</f>
        <v>1759</v>
      </c>
      <c r="C1430" s="949"/>
      <c r="D1430" s="942"/>
      <c r="E1430" s="943"/>
      <c r="F1430" s="1137" t="s">
        <v>1036</v>
      </c>
      <c r="G1430" s="1138"/>
      <c r="H1430" s="1139">
        <v>43404</v>
      </c>
      <c r="I1430" s="1140"/>
      <c r="J1430" s="76" t="s">
        <v>35</v>
      </c>
      <c r="K1430" s="76" t="s">
        <v>68</v>
      </c>
      <c r="L1430" s="177" t="s">
        <v>393</v>
      </c>
      <c r="M1430" s="321">
        <v>2.81</v>
      </c>
      <c r="N1430" s="335">
        <v>2.8</v>
      </c>
      <c r="O1430" s="30"/>
    </row>
    <row r="1431" spans="2:20" ht="22.5" customHeight="1" x14ac:dyDescent="0.55000000000000004">
      <c r="B1431" s="928">
        <f>1+B1432</f>
        <v>1758</v>
      </c>
      <c r="C1431" s="929"/>
      <c r="D1431" s="922"/>
      <c r="E1431" s="923"/>
      <c r="F1431" s="968" t="s">
        <v>628</v>
      </c>
      <c r="G1431" s="1126"/>
      <c r="H1431" s="1139">
        <v>43399</v>
      </c>
      <c r="I1431" s="1140"/>
      <c r="J1431" s="43" t="s">
        <v>35</v>
      </c>
      <c r="K1431" s="43" t="s">
        <v>130</v>
      </c>
      <c r="L1431" s="251" t="s">
        <v>937</v>
      </c>
      <c r="M1431" s="181">
        <v>2.93</v>
      </c>
      <c r="N1431" s="182">
        <v>2.9</v>
      </c>
      <c r="O1431" s="30"/>
    </row>
    <row r="1432" spans="2:20" ht="22.5" customHeight="1" x14ac:dyDescent="0.55000000000000004">
      <c r="B1432" s="994">
        <f t="shared" ref="B1432:B1454" si="173">1+B1433</f>
        <v>1757</v>
      </c>
      <c r="C1432" s="937"/>
      <c r="D1432" s="936" t="s">
        <v>1037</v>
      </c>
      <c r="E1432" s="937"/>
      <c r="F1432" s="936" t="s">
        <v>150</v>
      </c>
      <c r="G1432" s="937"/>
      <c r="H1432" s="940">
        <v>43402</v>
      </c>
      <c r="I1432" s="941"/>
      <c r="J1432" s="55" t="s">
        <v>35</v>
      </c>
      <c r="K1432" s="55" t="s">
        <v>130</v>
      </c>
      <c r="L1432" s="68" t="s">
        <v>1038</v>
      </c>
      <c r="M1432" s="68" t="s">
        <v>742</v>
      </c>
      <c r="N1432" s="295" t="s">
        <v>121</v>
      </c>
      <c r="O1432" s="30"/>
      <c r="P1432" s="343"/>
      <c r="Q1432" s="343"/>
      <c r="R1432" s="344"/>
      <c r="S1432" s="344"/>
      <c r="T1432" s="101"/>
    </row>
    <row r="1433" spans="2:20" ht="22.5" customHeight="1" x14ac:dyDescent="0.55000000000000004">
      <c r="B1433" s="918">
        <f t="shared" si="173"/>
        <v>1756</v>
      </c>
      <c r="C1433" s="919"/>
      <c r="D1433" s="942" t="s">
        <v>1039</v>
      </c>
      <c r="E1433" s="943"/>
      <c r="F1433" s="967" t="s">
        <v>1040</v>
      </c>
      <c r="G1433" s="919"/>
      <c r="H1433" s="988">
        <v>43402</v>
      </c>
      <c r="I1433" s="989"/>
      <c r="J1433" s="102" t="s">
        <v>35</v>
      </c>
      <c r="K1433" s="102" t="s">
        <v>130</v>
      </c>
      <c r="L1433" s="299" t="s">
        <v>927</v>
      </c>
      <c r="M1433" s="348">
        <v>1.59</v>
      </c>
      <c r="N1433" s="349">
        <v>1.6</v>
      </c>
      <c r="O1433" s="30"/>
    </row>
    <row r="1434" spans="2:20" ht="22.5" customHeight="1" x14ac:dyDescent="0.55000000000000004">
      <c r="B1434" s="948">
        <f t="shared" si="173"/>
        <v>1755</v>
      </c>
      <c r="C1434" s="949"/>
      <c r="D1434" s="942"/>
      <c r="E1434" s="943"/>
      <c r="F1434" s="1018" t="s">
        <v>374</v>
      </c>
      <c r="G1434" s="1019"/>
      <c r="H1434" s="988">
        <v>43402</v>
      </c>
      <c r="I1434" s="989"/>
      <c r="J1434" s="102" t="s">
        <v>35</v>
      </c>
      <c r="K1434" s="143" t="s">
        <v>130</v>
      </c>
      <c r="L1434" s="302" t="s">
        <v>131</v>
      </c>
      <c r="M1434" s="348">
        <v>1.1399999999999999</v>
      </c>
      <c r="N1434" s="349">
        <v>1.1000000000000001</v>
      </c>
      <c r="O1434" s="30"/>
    </row>
    <row r="1435" spans="2:20" ht="22.5" customHeight="1" x14ac:dyDescent="0.55000000000000004">
      <c r="B1435" s="928">
        <f t="shared" si="173"/>
        <v>1754</v>
      </c>
      <c r="C1435" s="929"/>
      <c r="D1435" s="922"/>
      <c r="E1435" s="923"/>
      <c r="F1435" s="922" t="s">
        <v>296</v>
      </c>
      <c r="G1435" s="923"/>
      <c r="H1435" s="988">
        <v>43402</v>
      </c>
      <c r="I1435" s="989"/>
      <c r="J1435" s="102" t="s">
        <v>35</v>
      </c>
      <c r="K1435" s="102" t="s">
        <v>68</v>
      </c>
      <c r="L1435" s="181" t="s">
        <v>227</v>
      </c>
      <c r="M1435" s="357">
        <v>3.51</v>
      </c>
      <c r="N1435" s="358">
        <v>3.5</v>
      </c>
      <c r="O1435" s="30"/>
    </row>
    <row r="1436" spans="2:20" ht="22.5" customHeight="1" x14ac:dyDescent="0.55000000000000004">
      <c r="B1436" s="918">
        <f t="shared" si="173"/>
        <v>1753</v>
      </c>
      <c r="C1436" s="919"/>
      <c r="D1436" s="920" t="s">
        <v>1041</v>
      </c>
      <c r="E1436" s="921"/>
      <c r="F1436" s="942" t="s">
        <v>592</v>
      </c>
      <c r="G1436" s="943"/>
      <c r="H1436" s="926">
        <v>43398</v>
      </c>
      <c r="I1436" s="927"/>
      <c r="J1436" s="31" t="s">
        <v>35</v>
      </c>
      <c r="K1436" s="31" t="s">
        <v>130</v>
      </c>
      <c r="L1436" s="174" t="s">
        <v>155</v>
      </c>
      <c r="M1436" s="174" t="s">
        <v>79</v>
      </c>
      <c r="N1436" s="359" t="s">
        <v>156</v>
      </c>
      <c r="O1436" s="30"/>
    </row>
    <row r="1437" spans="2:20" ht="22.5" customHeight="1" x14ac:dyDescent="0.55000000000000004">
      <c r="B1437" s="928">
        <f t="shared" si="173"/>
        <v>1752</v>
      </c>
      <c r="C1437" s="929"/>
      <c r="D1437" s="1106"/>
      <c r="E1437" s="1107"/>
      <c r="F1437" s="1048" t="s">
        <v>1042</v>
      </c>
      <c r="G1437" s="1048" t="s">
        <v>980</v>
      </c>
      <c r="H1437" s="932">
        <v>43398</v>
      </c>
      <c r="I1437" s="933"/>
      <c r="J1437" s="51" t="s">
        <v>35</v>
      </c>
      <c r="K1437" s="51" t="s">
        <v>68</v>
      </c>
      <c r="L1437" s="244" t="s">
        <v>734</v>
      </c>
      <c r="M1437" s="303">
        <v>1.83</v>
      </c>
      <c r="N1437" s="347">
        <v>1.8</v>
      </c>
      <c r="O1437" s="30"/>
    </row>
    <row r="1438" spans="2:20" ht="22.5" customHeight="1" x14ac:dyDescent="0.55000000000000004">
      <c r="B1438" s="918">
        <f t="shared" si="173"/>
        <v>1751</v>
      </c>
      <c r="C1438" s="919"/>
      <c r="D1438" s="920" t="s">
        <v>1043</v>
      </c>
      <c r="E1438" s="921"/>
      <c r="F1438" s="942" t="s">
        <v>610</v>
      </c>
      <c r="G1438" s="943"/>
      <c r="H1438" s="926">
        <v>43397</v>
      </c>
      <c r="I1438" s="927"/>
      <c r="J1438" s="31" t="s">
        <v>35</v>
      </c>
      <c r="K1438" s="31" t="s">
        <v>68</v>
      </c>
      <c r="L1438" s="174" t="s">
        <v>994</v>
      </c>
      <c r="M1438" s="175">
        <v>6.93</v>
      </c>
      <c r="N1438" s="359">
        <v>6.9</v>
      </c>
      <c r="O1438" s="30"/>
    </row>
    <row r="1439" spans="2:20" ht="22.5" customHeight="1" x14ac:dyDescent="0.55000000000000004">
      <c r="B1439" s="928">
        <f t="shared" si="173"/>
        <v>1750</v>
      </c>
      <c r="C1439" s="929"/>
      <c r="D1439" s="1106"/>
      <c r="E1439" s="1107"/>
      <c r="F1439" s="1048" t="s">
        <v>970</v>
      </c>
      <c r="G1439" s="1048" t="s">
        <v>980</v>
      </c>
      <c r="H1439" s="932">
        <v>43396</v>
      </c>
      <c r="I1439" s="933"/>
      <c r="J1439" s="51" t="s">
        <v>35</v>
      </c>
      <c r="K1439" s="51" t="s">
        <v>130</v>
      </c>
      <c r="L1439" s="244" t="s">
        <v>1044</v>
      </c>
      <c r="M1439" s="303">
        <v>7.84</v>
      </c>
      <c r="N1439" s="347">
        <v>7.8</v>
      </c>
      <c r="O1439" s="30"/>
    </row>
    <row r="1440" spans="2:20" ht="22.5" customHeight="1" x14ac:dyDescent="0.55000000000000004">
      <c r="B1440" s="994">
        <f t="shared" si="173"/>
        <v>1749</v>
      </c>
      <c r="C1440" s="937"/>
      <c r="D1440" s="936" t="s">
        <v>1045</v>
      </c>
      <c r="E1440" s="937"/>
      <c r="F1440" s="936" t="s">
        <v>769</v>
      </c>
      <c r="G1440" s="937"/>
      <c r="H1440" s="940">
        <v>43395</v>
      </c>
      <c r="I1440" s="941"/>
      <c r="J1440" s="55" t="s">
        <v>35</v>
      </c>
      <c r="K1440" s="55" t="s">
        <v>68</v>
      </c>
      <c r="L1440" s="68" t="s">
        <v>908</v>
      </c>
      <c r="M1440" s="68">
        <v>1.57</v>
      </c>
      <c r="N1440" s="295">
        <v>1.6</v>
      </c>
      <c r="O1440" s="30"/>
    </row>
    <row r="1441" spans="2:15" ht="22.5" customHeight="1" x14ac:dyDescent="0.55000000000000004">
      <c r="B1441" s="918">
        <f t="shared" si="173"/>
        <v>1748</v>
      </c>
      <c r="C1441" s="919"/>
      <c r="D1441" s="920" t="s">
        <v>1046</v>
      </c>
      <c r="E1441" s="921"/>
      <c r="F1441" s="967" t="s">
        <v>644</v>
      </c>
      <c r="G1441" s="919"/>
      <c r="H1441" s="946">
        <v>43390</v>
      </c>
      <c r="I1441" s="947"/>
      <c r="J1441" s="102" t="s">
        <v>35</v>
      </c>
      <c r="K1441" s="102" t="s">
        <v>68</v>
      </c>
      <c r="L1441" s="104" t="s">
        <v>1047</v>
      </c>
      <c r="M1441" s="321">
        <v>1.07</v>
      </c>
      <c r="N1441" s="335">
        <v>1.1000000000000001</v>
      </c>
      <c r="O1441" s="30"/>
    </row>
    <row r="1442" spans="2:15" ht="22.5" customHeight="1" x14ac:dyDescent="0.55000000000000004">
      <c r="B1442" s="948">
        <f t="shared" si="173"/>
        <v>1747</v>
      </c>
      <c r="C1442" s="949"/>
      <c r="D1442" s="942"/>
      <c r="E1442" s="943"/>
      <c r="F1442" s="1031" t="s">
        <v>308</v>
      </c>
      <c r="G1442" s="1031"/>
      <c r="H1442" s="1139">
        <v>43390</v>
      </c>
      <c r="I1442" s="1140"/>
      <c r="J1442" s="76" t="s">
        <v>35</v>
      </c>
      <c r="K1442" s="76" t="s">
        <v>68</v>
      </c>
      <c r="L1442" s="177" t="s">
        <v>1048</v>
      </c>
      <c r="M1442" s="177">
        <v>2.95</v>
      </c>
      <c r="N1442" s="66">
        <v>3</v>
      </c>
      <c r="O1442" s="30"/>
    </row>
    <row r="1443" spans="2:15" ht="22.5" customHeight="1" x14ac:dyDescent="0.55000000000000004">
      <c r="B1443" s="948">
        <f t="shared" si="173"/>
        <v>1746</v>
      </c>
      <c r="C1443" s="949"/>
      <c r="D1443" s="942"/>
      <c r="E1443" s="943"/>
      <c r="F1443" s="1137" t="s">
        <v>1049</v>
      </c>
      <c r="G1443" s="1138"/>
      <c r="H1443" s="1139">
        <v>43390</v>
      </c>
      <c r="I1443" s="1140"/>
      <c r="J1443" s="76" t="s">
        <v>35</v>
      </c>
      <c r="K1443" s="76" t="s">
        <v>130</v>
      </c>
      <c r="L1443" s="177">
        <v>1.3</v>
      </c>
      <c r="M1443" s="71">
        <v>11.6</v>
      </c>
      <c r="N1443" s="72">
        <v>13</v>
      </c>
      <c r="O1443" s="30"/>
    </row>
    <row r="1444" spans="2:15" ht="22.5" customHeight="1" x14ac:dyDescent="0.55000000000000004">
      <c r="B1444" s="928">
        <f t="shared" si="173"/>
        <v>1745</v>
      </c>
      <c r="C1444" s="929"/>
      <c r="D1444" s="922"/>
      <c r="E1444" s="923"/>
      <c r="F1444" s="968" t="s">
        <v>255</v>
      </c>
      <c r="G1444" s="1126"/>
      <c r="H1444" s="1139">
        <v>43389</v>
      </c>
      <c r="I1444" s="1140"/>
      <c r="J1444" s="43" t="s">
        <v>35</v>
      </c>
      <c r="K1444" s="43" t="s">
        <v>68</v>
      </c>
      <c r="L1444" s="251" t="s">
        <v>1050</v>
      </c>
      <c r="M1444" s="181">
        <v>7.34</v>
      </c>
      <c r="N1444" s="182">
        <v>7.3</v>
      </c>
      <c r="O1444" s="30"/>
    </row>
    <row r="1445" spans="2:15" ht="22.5" customHeight="1" x14ac:dyDescent="0.55000000000000004">
      <c r="B1445" s="918">
        <f t="shared" si="173"/>
        <v>1744</v>
      </c>
      <c r="C1445" s="919"/>
      <c r="D1445" s="920" t="s">
        <v>1051</v>
      </c>
      <c r="E1445" s="921"/>
      <c r="F1445" s="1033" t="s">
        <v>262</v>
      </c>
      <c r="G1445" s="1033" t="s">
        <v>980</v>
      </c>
      <c r="H1445" s="926">
        <v>43388</v>
      </c>
      <c r="I1445" s="927"/>
      <c r="J1445" s="31" t="s">
        <v>35</v>
      </c>
      <c r="K1445" s="31" t="s">
        <v>68</v>
      </c>
      <c r="L1445" s="174" t="s">
        <v>734</v>
      </c>
      <c r="M1445" s="175">
        <v>1.21</v>
      </c>
      <c r="N1445" s="359">
        <v>1.2</v>
      </c>
      <c r="O1445" s="30"/>
    </row>
    <row r="1446" spans="2:15" ht="22.5" customHeight="1" x14ac:dyDescent="0.55000000000000004">
      <c r="B1446" s="928">
        <f t="shared" si="173"/>
        <v>1743</v>
      </c>
      <c r="C1446" s="929"/>
      <c r="D1446" s="1106"/>
      <c r="E1446" s="1107"/>
      <c r="F1446" s="922" t="s">
        <v>641</v>
      </c>
      <c r="G1446" s="1131" t="s">
        <v>855</v>
      </c>
      <c r="H1446" s="932">
        <v>43388</v>
      </c>
      <c r="I1446" s="933"/>
      <c r="J1446" s="51" t="s">
        <v>35</v>
      </c>
      <c r="K1446" s="51" t="s">
        <v>68</v>
      </c>
      <c r="L1446" s="244" t="s">
        <v>1052</v>
      </c>
      <c r="M1446" s="303">
        <v>8.6199999999999992</v>
      </c>
      <c r="N1446" s="347">
        <v>8.6</v>
      </c>
      <c r="O1446" s="30"/>
    </row>
    <row r="1447" spans="2:15" ht="22.5" customHeight="1" x14ac:dyDescent="0.55000000000000004">
      <c r="B1447" s="918">
        <f t="shared" si="173"/>
        <v>1742</v>
      </c>
      <c r="C1447" s="919"/>
      <c r="D1447" s="920" t="s">
        <v>1053</v>
      </c>
      <c r="E1447" s="921"/>
      <c r="F1447" s="1033" t="s">
        <v>878</v>
      </c>
      <c r="G1447" s="1033" t="s">
        <v>980</v>
      </c>
      <c r="H1447" s="946">
        <v>43383</v>
      </c>
      <c r="I1447" s="947"/>
      <c r="J1447" s="31" t="s">
        <v>35</v>
      </c>
      <c r="K1447" s="31" t="s">
        <v>68</v>
      </c>
      <c r="L1447" s="174" t="s">
        <v>1054</v>
      </c>
      <c r="M1447" s="175">
        <v>3.46</v>
      </c>
      <c r="N1447" s="359">
        <v>3.5</v>
      </c>
      <c r="O1447" s="30"/>
    </row>
    <row r="1448" spans="2:15" ht="22.5" customHeight="1" x14ac:dyDescent="0.55000000000000004">
      <c r="B1448" s="928">
        <f t="shared" si="173"/>
        <v>1741</v>
      </c>
      <c r="C1448" s="929"/>
      <c r="D1448" s="1106"/>
      <c r="E1448" s="1107"/>
      <c r="F1448" s="922" t="s">
        <v>957</v>
      </c>
      <c r="G1448" s="1131" t="s">
        <v>855</v>
      </c>
      <c r="H1448" s="1003">
        <v>43384</v>
      </c>
      <c r="I1448" s="1004"/>
      <c r="J1448" s="51" t="s">
        <v>35</v>
      </c>
      <c r="K1448" s="51" t="s">
        <v>130</v>
      </c>
      <c r="L1448" s="244" t="s">
        <v>660</v>
      </c>
      <c r="M1448" s="303">
        <v>2.56</v>
      </c>
      <c r="N1448" s="347">
        <v>2.6</v>
      </c>
      <c r="O1448" s="30"/>
    </row>
    <row r="1449" spans="2:15" ht="22.5" customHeight="1" x14ac:dyDescent="0.55000000000000004">
      <c r="B1449" s="918">
        <f t="shared" si="173"/>
        <v>1740</v>
      </c>
      <c r="C1449" s="919"/>
      <c r="D1449" s="973" t="s">
        <v>1055</v>
      </c>
      <c r="E1449" s="943"/>
      <c r="F1449" s="967" t="s">
        <v>1056</v>
      </c>
      <c r="G1449" s="1125"/>
      <c r="H1449" s="926">
        <v>43383</v>
      </c>
      <c r="I1449" s="927"/>
      <c r="J1449" s="31" t="s">
        <v>35</v>
      </c>
      <c r="K1449" s="31" t="s">
        <v>68</v>
      </c>
      <c r="L1449" s="174" t="s">
        <v>109</v>
      </c>
      <c r="M1449" s="175">
        <v>2.11</v>
      </c>
      <c r="N1449" s="176">
        <v>2.1</v>
      </c>
      <c r="O1449" s="30"/>
    </row>
    <row r="1450" spans="2:15" ht="22.5" customHeight="1" x14ac:dyDescent="0.55000000000000004">
      <c r="B1450" s="948">
        <f t="shared" si="173"/>
        <v>1739</v>
      </c>
      <c r="C1450" s="949"/>
      <c r="D1450" s="973"/>
      <c r="E1450" s="943"/>
      <c r="F1450" s="1031" t="s">
        <v>1056</v>
      </c>
      <c r="G1450" s="1031"/>
      <c r="H1450" s="1007">
        <v>43383</v>
      </c>
      <c r="I1450" s="1008"/>
      <c r="J1450" s="76" t="s">
        <v>35</v>
      </c>
      <c r="K1450" s="76" t="s">
        <v>130</v>
      </c>
      <c r="L1450" s="177" t="s">
        <v>357</v>
      </c>
      <c r="M1450" s="65">
        <v>5.23</v>
      </c>
      <c r="N1450" s="66">
        <v>5.2</v>
      </c>
      <c r="O1450" s="30"/>
    </row>
    <row r="1451" spans="2:15" ht="22.5" customHeight="1" x14ac:dyDescent="0.55000000000000004">
      <c r="B1451" s="948">
        <f t="shared" si="173"/>
        <v>1738</v>
      </c>
      <c r="C1451" s="949"/>
      <c r="D1451" s="973"/>
      <c r="E1451" s="943"/>
      <c r="F1451" s="1031" t="s">
        <v>339</v>
      </c>
      <c r="G1451" s="1031"/>
      <c r="H1451" s="1007">
        <v>43383</v>
      </c>
      <c r="I1451" s="1008"/>
      <c r="J1451" s="76" t="s">
        <v>35</v>
      </c>
      <c r="K1451" s="76" t="s">
        <v>68</v>
      </c>
      <c r="L1451" s="177" t="s">
        <v>108</v>
      </c>
      <c r="M1451" s="65">
        <v>6</v>
      </c>
      <c r="N1451" s="66">
        <v>6</v>
      </c>
      <c r="O1451" s="30"/>
    </row>
    <row r="1452" spans="2:15" ht="22.5" customHeight="1" x14ac:dyDescent="0.55000000000000004">
      <c r="B1452" s="948">
        <f t="shared" si="173"/>
        <v>1737</v>
      </c>
      <c r="C1452" s="949"/>
      <c r="D1452" s="973"/>
      <c r="E1452" s="943"/>
      <c r="F1452" s="1031" t="s">
        <v>1057</v>
      </c>
      <c r="G1452" s="1031"/>
      <c r="H1452" s="1007">
        <v>43383</v>
      </c>
      <c r="I1452" s="1008"/>
      <c r="J1452" s="76" t="s">
        <v>35</v>
      </c>
      <c r="K1452" s="76" t="s">
        <v>68</v>
      </c>
      <c r="L1452" s="177" t="s">
        <v>456</v>
      </c>
      <c r="M1452" s="177">
        <v>3.41</v>
      </c>
      <c r="N1452" s="66">
        <v>3.4</v>
      </c>
      <c r="O1452" s="30"/>
    </row>
    <row r="1453" spans="2:15" ht="22.5" customHeight="1" x14ac:dyDescent="0.55000000000000004">
      <c r="B1453" s="948">
        <f t="shared" si="173"/>
        <v>1736</v>
      </c>
      <c r="C1453" s="949"/>
      <c r="D1453" s="973"/>
      <c r="E1453" s="943"/>
      <c r="F1453" s="1137" t="s">
        <v>1058</v>
      </c>
      <c r="G1453" s="1138"/>
      <c r="H1453" s="1007">
        <v>43383</v>
      </c>
      <c r="I1453" s="1008"/>
      <c r="J1453" s="76" t="s">
        <v>35</v>
      </c>
      <c r="K1453" s="76" t="s">
        <v>130</v>
      </c>
      <c r="L1453" s="177" t="s">
        <v>686</v>
      </c>
      <c r="M1453" s="65">
        <v>6.32</v>
      </c>
      <c r="N1453" s="66">
        <v>6.3</v>
      </c>
      <c r="O1453" s="30"/>
    </row>
    <row r="1454" spans="2:15" ht="22.5" customHeight="1" x14ac:dyDescent="0.55000000000000004">
      <c r="B1454" s="928">
        <f t="shared" si="173"/>
        <v>1735</v>
      </c>
      <c r="C1454" s="929"/>
      <c r="D1454" s="1002"/>
      <c r="E1454" s="923"/>
      <c r="F1454" s="968" t="s">
        <v>714</v>
      </c>
      <c r="G1454" s="1126"/>
      <c r="H1454" s="1009">
        <v>43382</v>
      </c>
      <c r="I1454" s="1010"/>
      <c r="J1454" s="43" t="s">
        <v>35</v>
      </c>
      <c r="K1454" s="43" t="s">
        <v>130</v>
      </c>
      <c r="L1454" s="251" t="s">
        <v>161</v>
      </c>
      <c r="M1454" s="181">
        <v>7.6</v>
      </c>
      <c r="N1454" s="182">
        <v>7.6</v>
      </c>
      <c r="O1454" s="30"/>
    </row>
    <row r="1455" spans="2:15" ht="22.5" customHeight="1" x14ac:dyDescent="0.55000000000000004">
      <c r="B1455" s="994">
        <f>1+B1456</f>
        <v>1734</v>
      </c>
      <c r="C1455" s="937"/>
      <c r="D1455" s="936" t="s">
        <v>1059</v>
      </c>
      <c r="E1455" s="937"/>
      <c r="F1455" s="1029" t="s">
        <v>63</v>
      </c>
      <c r="G1455" s="1029"/>
      <c r="H1455" s="940">
        <v>43377</v>
      </c>
      <c r="I1455" s="941"/>
      <c r="J1455" s="55" t="s">
        <v>35</v>
      </c>
      <c r="K1455" s="55" t="s">
        <v>68</v>
      </c>
      <c r="L1455" s="68" t="s">
        <v>433</v>
      </c>
      <c r="M1455" s="68">
        <v>1.03</v>
      </c>
      <c r="N1455" s="295">
        <v>1</v>
      </c>
      <c r="O1455" s="30"/>
    </row>
    <row r="1456" spans="2:15" ht="22.5" customHeight="1" x14ac:dyDescent="0.55000000000000004">
      <c r="B1456" s="918">
        <f>1+B1457</f>
        <v>1733</v>
      </c>
      <c r="C1456" s="919"/>
      <c r="D1456" s="942" t="s">
        <v>1060</v>
      </c>
      <c r="E1456" s="943"/>
      <c r="F1456" s="1018" t="s">
        <v>778</v>
      </c>
      <c r="G1456" s="1019"/>
      <c r="H1456" s="988">
        <v>43374</v>
      </c>
      <c r="I1456" s="989"/>
      <c r="J1456" s="102" t="s">
        <v>35</v>
      </c>
      <c r="K1456" s="102" t="s">
        <v>130</v>
      </c>
      <c r="L1456" s="299" t="s">
        <v>1061</v>
      </c>
      <c r="M1456" s="348">
        <v>2.2200000000000002</v>
      </c>
      <c r="N1456" s="349">
        <v>2.2000000000000002</v>
      </c>
      <c r="O1456" s="30"/>
    </row>
    <row r="1457" spans="2:20" ht="22.5" customHeight="1" x14ac:dyDescent="0.55000000000000004">
      <c r="B1457" s="948">
        <f>1+B1458</f>
        <v>1732</v>
      </c>
      <c r="C1457" s="949"/>
      <c r="D1457" s="942"/>
      <c r="E1457" s="943"/>
      <c r="F1457" s="1018" t="s">
        <v>481</v>
      </c>
      <c r="G1457" s="1019"/>
      <c r="H1457" s="988">
        <v>43374</v>
      </c>
      <c r="I1457" s="989"/>
      <c r="J1457" s="102" t="s">
        <v>35</v>
      </c>
      <c r="K1457" s="143" t="s">
        <v>68</v>
      </c>
      <c r="L1457" s="302" t="s">
        <v>1062</v>
      </c>
      <c r="M1457" s="348">
        <v>3.21</v>
      </c>
      <c r="N1457" s="349">
        <v>3.2</v>
      </c>
      <c r="O1457" s="30"/>
    </row>
    <row r="1458" spans="2:20" ht="22.5" customHeight="1" x14ac:dyDescent="0.55000000000000004">
      <c r="B1458" s="928">
        <f>1+B1459</f>
        <v>1731</v>
      </c>
      <c r="C1458" s="929"/>
      <c r="D1458" s="922"/>
      <c r="E1458" s="923"/>
      <c r="F1458" s="922" t="s">
        <v>230</v>
      </c>
      <c r="G1458" s="923"/>
      <c r="H1458" s="932">
        <v>43374</v>
      </c>
      <c r="I1458" s="933"/>
      <c r="J1458" s="51" t="s">
        <v>35</v>
      </c>
      <c r="K1458" s="51" t="s">
        <v>68</v>
      </c>
      <c r="L1458" s="181" t="s">
        <v>563</v>
      </c>
      <c r="M1458" s="357">
        <v>3.92</v>
      </c>
      <c r="N1458" s="358">
        <v>3.9</v>
      </c>
      <c r="O1458" s="30"/>
    </row>
    <row r="1459" spans="2:20" ht="22.5" customHeight="1" x14ac:dyDescent="0.55000000000000004">
      <c r="B1459" s="918">
        <f t="shared" ref="B1459:B1498" si="174">1+B1460</f>
        <v>1730</v>
      </c>
      <c r="C1459" s="919"/>
      <c r="D1459" s="942" t="s">
        <v>1063</v>
      </c>
      <c r="E1459" s="943"/>
      <c r="F1459" s="1018" t="s">
        <v>247</v>
      </c>
      <c r="G1459" s="1019"/>
      <c r="H1459" s="988">
        <v>43369</v>
      </c>
      <c r="I1459" s="989"/>
      <c r="J1459" s="102" t="s">
        <v>35</v>
      </c>
      <c r="K1459" s="102" t="s">
        <v>68</v>
      </c>
      <c r="L1459" s="299">
        <v>2.76</v>
      </c>
      <c r="M1459" s="364">
        <v>29</v>
      </c>
      <c r="N1459" s="365">
        <v>32</v>
      </c>
      <c r="O1459" s="30"/>
    </row>
    <row r="1460" spans="2:20" ht="22.5" customHeight="1" x14ac:dyDescent="0.55000000000000004">
      <c r="B1460" s="948">
        <f t="shared" si="174"/>
        <v>1729</v>
      </c>
      <c r="C1460" s="949"/>
      <c r="D1460" s="942"/>
      <c r="E1460" s="943"/>
      <c r="F1460" s="1018" t="s">
        <v>639</v>
      </c>
      <c r="G1460" s="1019"/>
      <c r="H1460" s="988">
        <v>43369</v>
      </c>
      <c r="I1460" s="989"/>
      <c r="J1460" s="102" t="s">
        <v>35</v>
      </c>
      <c r="K1460" s="143" t="s">
        <v>68</v>
      </c>
      <c r="L1460" s="302" t="s">
        <v>1064</v>
      </c>
      <c r="M1460" s="348">
        <v>8.26</v>
      </c>
      <c r="N1460" s="349">
        <v>8.3000000000000007</v>
      </c>
      <c r="O1460" s="30"/>
    </row>
    <row r="1461" spans="2:20" ht="22.5" customHeight="1" x14ac:dyDescent="0.55000000000000004">
      <c r="B1461" s="928">
        <f t="shared" si="174"/>
        <v>1728</v>
      </c>
      <c r="C1461" s="929"/>
      <c r="D1461" s="922"/>
      <c r="E1461" s="923"/>
      <c r="F1461" s="922" t="s">
        <v>382</v>
      </c>
      <c r="G1461" s="923"/>
      <c r="H1461" s="932">
        <v>43370</v>
      </c>
      <c r="I1461" s="933"/>
      <c r="J1461" s="51" t="s">
        <v>35</v>
      </c>
      <c r="K1461" s="51" t="s">
        <v>130</v>
      </c>
      <c r="L1461" s="181" t="s">
        <v>1065</v>
      </c>
      <c r="M1461" s="357">
        <v>6.8</v>
      </c>
      <c r="N1461" s="358">
        <v>6.8</v>
      </c>
      <c r="O1461" s="30"/>
    </row>
    <row r="1462" spans="2:20" ht="22.5" customHeight="1" x14ac:dyDescent="0.55000000000000004">
      <c r="B1462" s="918">
        <f t="shared" si="174"/>
        <v>1727</v>
      </c>
      <c r="C1462" s="919"/>
      <c r="D1462" s="942" t="s">
        <v>1066</v>
      </c>
      <c r="E1462" s="943"/>
      <c r="F1462" s="1018" t="s">
        <v>610</v>
      </c>
      <c r="G1462" s="1019"/>
      <c r="H1462" s="960">
        <v>43362</v>
      </c>
      <c r="I1462" s="964"/>
      <c r="J1462" s="102" t="s">
        <v>35</v>
      </c>
      <c r="K1462" s="366" t="s">
        <v>130</v>
      </c>
      <c r="L1462" s="299" t="s">
        <v>1067</v>
      </c>
      <c r="M1462" s="367">
        <v>5.74</v>
      </c>
      <c r="N1462" s="368">
        <v>5.7</v>
      </c>
      <c r="O1462" s="30"/>
    </row>
    <row r="1463" spans="2:20" ht="22.5" customHeight="1" x14ac:dyDescent="0.55000000000000004">
      <c r="B1463" s="948">
        <f t="shared" si="174"/>
        <v>1726</v>
      </c>
      <c r="C1463" s="949"/>
      <c r="D1463" s="942"/>
      <c r="E1463" s="943"/>
      <c r="F1463" s="1018" t="s">
        <v>592</v>
      </c>
      <c r="G1463" s="1019"/>
      <c r="H1463" s="960">
        <v>43362</v>
      </c>
      <c r="I1463" s="964"/>
      <c r="J1463" s="102" t="s">
        <v>35</v>
      </c>
      <c r="K1463" s="143" t="s">
        <v>68</v>
      </c>
      <c r="L1463" s="241">
        <v>0.92200000000000004</v>
      </c>
      <c r="M1463" s="364">
        <v>15.3</v>
      </c>
      <c r="N1463" s="365">
        <v>16</v>
      </c>
      <c r="O1463" s="30"/>
    </row>
    <row r="1464" spans="2:20" ht="22.5" customHeight="1" x14ac:dyDescent="0.55000000000000004">
      <c r="B1464" s="928">
        <f t="shared" si="174"/>
        <v>1725</v>
      </c>
      <c r="C1464" s="929"/>
      <c r="D1464" s="922"/>
      <c r="E1464" s="923"/>
      <c r="F1464" s="922" t="s">
        <v>230</v>
      </c>
      <c r="G1464" s="923"/>
      <c r="H1464" s="1003">
        <v>43362</v>
      </c>
      <c r="I1464" s="1004"/>
      <c r="J1464" s="51" t="s">
        <v>35</v>
      </c>
      <c r="K1464" s="83" t="s">
        <v>130</v>
      </c>
      <c r="L1464" s="181" t="s">
        <v>92</v>
      </c>
      <c r="M1464" s="357">
        <v>2.06</v>
      </c>
      <c r="N1464" s="358">
        <v>2.1</v>
      </c>
      <c r="O1464" s="30"/>
    </row>
    <row r="1465" spans="2:20" ht="22.5" customHeight="1" x14ac:dyDescent="0.55000000000000004">
      <c r="B1465" s="994">
        <f t="shared" si="174"/>
        <v>1724</v>
      </c>
      <c r="C1465" s="937"/>
      <c r="D1465" s="936" t="s">
        <v>1068</v>
      </c>
      <c r="E1465" s="937"/>
      <c r="F1465" s="1029" t="s">
        <v>644</v>
      </c>
      <c r="G1465" s="1029"/>
      <c r="H1465" s="940">
        <v>43361</v>
      </c>
      <c r="I1465" s="941"/>
      <c r="J1465" s="55" t="s">
        <v>35</v>
      </c>
      <c r="K1465" s="55" t="s">
        <v>130</v>
      </c>
      <c r="L1465" s="68" t="s">
        <v>1069</v>
      </c>
      <c r="M1465" s="68">
        <v>9</v>
      </c>
      <c r="N1465" s="295">
        <v>9</v>
      </c>
      <c r="O1465" s="30"/>
    </row>
    <row r="1466" spans="2:20" ht="22.5" customHeight="1" x14ac:dyDescent="0.55000000000000004">
      <c r="B1466" s="994">
        <f t="shared" si="174"/>
        <v>1723</v>
      </c>
      <c r="C1466" s="937"/>
      <c r="D1466" s="936" t="s">
        <v>1070</v>
      </c>
      <c r="E1466" s="937"/>
      <c r="F1466" s="1029" t="s">
        <v>1071</v>
      </c>
      <c r="G1466" s="1029"/>
      <c r="H1466" s="940">
        <v>43356</v>
      </c>
      <c r="I1466" s="941"/>
      <c r="J1466" s="55" t="s">
        <v>35</v>
      </c>
      <c r="K1466" s="55" t="s">
        <v>68</v>
      </c>
      <c r="L1466" s="68">
        <v>2.09</v>
      </c>
      <c r="M1466" s="362">
        <v>24.3</v>
      </c>
      <c r="N1466" s="363">
        <v>26</v>
      </c>
      <c r="O1466" s="30"/>
    </row>
    <row r="1467" spans="2:20" ht="22.5" customHeight="1" x14ac:dyDescent="0.55000000000000004">
      <c r="B1467" s="994">
        <f t="shared" si="174"/>
        <v>1722</v>
      </c>
      <c r="C1467" s="937"/>
      <c r="D1467" s="936" t="s">
        <v>1072</v>
      </c>
      <c r="E1467" s="937"/>
      <c r="F1467" s="1029" t="s">
        <v>1071</v>
      </c>
      <c r="G1467" s="1029"/>
      <c r="H1467" s="940">
        <v>43332</v>
      </c>
      <c r="I1467" s="941"/>
      <c r="J1467" s="55" t="s">
        <v>35</v>
      </c>
      <c r="K1467" s="55" t="s">
        <v>68</v>
      </c>
      <c r="L1467" s="68" t="s">
        <v>207</v>
      </c>
      <c r="M1467" s="68">
        <v>2.17</v>
      </c>
      <c r="N1467" s="295">
        <v>2.2000000000000002</v>
      </c>
      <c r="O1467" s="30"/>
    </row>
    <row r="1468" spans="2:20" ht="22.5" customHeight="1" x14ac:dyDescent="0.55000000000000004">
      <c r="B1468" s="994">
        <f t="shared" si="174"/>
        <v>1721</v>
      </c>
      <c r="C1468" s="937"/>
      <c r="D1468" s="936" t="s">
        <v>1073</v>
      </c>
      <c r="E1468" s="937"/>
      <c r="F1468" s="1029" t="s">
        <v>1074</v>
      </c>
      <c r="G1468" s="1029"/>
      <c r="H1468" s="940">
        <v>43325</v>
      </c>
      <c r="I1468" s="941"/>
      <c r="J1468" s="55" t="s">
        <v>35</v>
      </c>
      <c r="K1468" s="55" t="s">
        <v>68</v>
      </c>
      <c r="L1468" s="68" t="s">
        <v>1075</v>
      </c>
      <c r="M1468" s="68">
        <v>3.08</v>
      </c>
      <c r="N1468" s="295">
        <v>3.1</v>
      </c>
      <c r="O1468" s="30"/>
    </row>
    <row r="1469" spans="2:20" ht="22.5" customHeight="1" x14ac:dyDescent="0.55000000000000004">
      <c r="B1469" s="994">
        <f t="shared" si="174"/>
        <v>1720</v>
      </c>
      <c r="C1469" s="937"/>
      <c r="D1469" s="936" t="s">
        <v>1076</v>
      </c>
      <c r="E1469" s="937"/>
      <c r="F1469" s="1029" t="s">
        <v>1077</v>
      </c>
      <c r="G1469" s="1029"/>
      <c r="H1469" s="940">
        <v>43318</v>
      </c>
      <c r="I1469" s="941"/>
      <c r="J1469" s="55" t="s">
        <v>35</v>
      </c>
      <c r="K1469" s="55" t="s">
        <v>68</v>
      </c>
      <c r="L1469" s="68" t="s">
        <v>79</v>
      </c>
      <c r="M1469" s="68">
        <v>7.64</v>
      </c>
      <c r="N1469" s="295">
        <v>7.6</v>
      </c>
      <c r="O1469" s="30"/>
    </row>
    <row r="1470" spans="2:20" ht="22.5" customHeight="1" x14ac:dyDescent="0.55000000000000004">
      <c r="B1470" s="994">
        <f t="shared" si="174"/>
        <v>1719</v>
      </c>
      <c r="C1470" s="937"/>
      <c r="D1470" s="936" t="s">
        <v>1078</v>
      </c>
      <c r="E1470" s="937"/>
      <c r="F1470" s="1029" t="s">
        <v>1071</v>
      </c>
      <c r="G1470" s="1029"/>
      <c r="H1470" s="940">
        <v>43290</v>
      </c>
      <c r="I1470" s="941"/>
      <c r="J1470" s="55" t="s">
        <v>35</v>
      </c>
      <c r="K1470" s="55" t="s">
        <v>68</v>
      </c>
      <c r="L1470" s="68" t="s">
        <v>1079</v>
      </c>
      <c r="M1470" s="68">
        <v>3.8</v>
      </c>
      <c r="N1470" s="295">
        <v>3.8</v>
      </c>
      <c r="O1470" s="30"/>
    </row>
    <row r="1471" spans="2:20" ht="22.5" customHeight="1" x14ac:dyDescent="0.55000000000000004">
      <c r="B1471" s="994">
        <f t="shared" si="174"/>
        <v>1718</v>
      </c>
      <c r="C1471" s="937"/>
      <c r="D1471" s="936" t="s">
        <v>1080</v>
      </c>
      <c r="E1471" s="937"/>
      <c r="F1471" s="1029" t="s">
        <v>70</v>
      </c>
      <c r="G1471" s="1029"/>
      <c r="H1471" s="940">
        <v>43283</v>
      </c>
      <c r="I1471" s="941"/>
      <c r="J1471" s="55" t="s">
        <v>35</v>
      </c>
      <c r="K1471" s="55" t="s">
        <v>68</v>
      </c>
      <c r="L1471" s="68" t="s">
        <v>1081</v>
      </c>
      <c r="M1471" s="68">
        <v>8.19</v>
      </c>
      <c r="N1471" s="295">
        <v>8.1999999999999993</v>
      </c>
      <c r="O1471" s="30"/>
    </row>
    <row r="1472" spans="2:20" ht="22.5" customHeight="1" x14ac:dyDescent="0.55000000000000004">
      <c r="B1472" s="918">
        <f t="shared" si="174"/>
        <v>1717</v>
      </c>
      <c r="C1472" s="919"/>
      <c r="D1472" s="942" t="s">
        <v>1082</v>
      </c>
      <c r="E1472" s="943"/>
      <c r="F1472" s="1018" t="s">
        <v>247</v>
      </c>
      <c r="G1472" s="1019"/>
      <c r="H1472" s="960">
        <v>43263</v>
      </c>
      <c r="I1472" s="964"/>
      <c r="J1472" s="102" t="s">
        <v>35</v>
      </c>
      <c r="K1472" s="366" t="s">
        <v>68</v>
      </c>
      <c r="L1472" s="299" t="s">
        <v>1083</v>
      </c>
      <c r="M1472" s="367">
        <v>2.83</v>
      </c>
      <c r="N1472" s="368">
        <v>2.8</v>
      </c>
      <c r="O1472" s="30"/>
      <c r="P1472" s="973"/>
      <c r="Q1472" s="973"/>
      <c r="R1472" s="1143"/>
      <c r="S1472" s="1143"/>
      <c r="T1472" s="101"/>
    </row>
    <row r="1473" spans="2:15" ht="22.5" customHeight="1" x14ac:dyDescent="0.55000000000000004">
      <c r="B1473" s="948">
        <f t="shared" si="174"/>
        <v>1716</v>
      </c>
      <c r="C1473" s="949"/>
      <c r="D1473" s="942"/>
      <c r="E1473" s="943"/>
      <c r="F1473" s="1018" t="s">
        <v>592</v>
      </c>
      <c r="G1473" s="1019"/>
      <c r="H1473" s="960">
        <v>43264</v>
      </c>
      <c r="I1473" s="964"/>
      <c r="J1473" s="102" t="s">
        <v>35</v>
      </c>
      <c r="K1473" s="143" t="s">
        <v>68</v>
      </c>
      <c r="L1473" s="177" t="s">
        <v>962</v>
      </c>
      <c r="M1473" s="348">
        <v>1.3</v>
      </c>
      <c r="N1473" s="349">
        <v>1.3</v>
      </c>
      <c r="O1473" s="30"/>
    </row>
    <row r="1474" spans="2:15" ht="22.5" customHeight="1" x14ac:dyDescent="0.55000000000000004">
      <c r="B1474" s="928">
        <f t="shared" si="174"/>
        <v>1715</v>
      </c>
      <c r="C1474" s="929"/>
      <c r="D1474" s="922"/>
      <c r="E1474" s="923"/>
      <c r="F1474" s="922" t="s">
        <v>427</v>
      </c>
      <c r="G1474" s="923"/>
      <c r="H1474" s="1003">
        <v>43264</v>
      </c>
      <c r="I1474" s="1004"/>
      <c r="J1474" s="51" t="s">
        <v>35</v>
      </c>
      <c r="K1474" s="83" t="s">
        <v>68</v>
      </c>
      <c r="L1474" s="181" t="s">
        <v>1084</v>
      </c>
      <c r="M1474" s="357">
        <v>5.6</v>
      </c>
      <c r="N1474" s="358">
        <v>5.6</v>
      </c>
      <c r="O1474" s="30"/>
    </row>
    <row r="1475" spans="2:15" ht="22.5" customHeight="1" x14ac:dyDescent="0.55000000000000004">
      <c r="B1475" s="994">
        <f t="shared" si="174"/>
        <v>1714</v>
      </c>
      <c r="C1475" s="937"/>
      <c r="D1475" s="920" t="s">
        <v>1085</v>
      </c>
      <c r="E1475" s="921"/>
      <c r="F1475" s="1033" t="s">
        <v>247</v>
      </c>
      <c r="G1475" s="1033"/>
      <c r="H1475" s="1095">
        <v>43241</v>
      </c>
      <c r="I1475" s="1096"/>
      <c r="J1475" s="31" t="s">
        <v>35</v>
      </c>
      <c r="K1475" s="31" t="s">
        <v>68</v>
      </c>
      <c r="L1475" s="257" t="s">
        <v>695</v>
      </c>
      <c r="M1475" s="257">
        <v>7.03</v>
      </c>
      <c r="N1475" s="176">
        <v>7</v>
      </c>
      <c r="O1475" s="30"/>
    </row>
    <row r="1476" spans="2:15" ht="22.5" customHeight="1" x14ac:dyDescent="0.55000000000000004">
      <c r="B1476" s="994">
        <f t="shared" si="174"/>
        <v>1713</v>
      </c>
      <c r="C1476" s="937"/>
      <c r="D1476" s="920" t="s">
        <v>1086</v>
      </c>
      <c r="E1476" s="921"/>
      <c r="F1476" s="1033" t="s">
        <v>225</v>
      </c>
      <c r="G1476" s="1033"/>
      <c r="H1476" s="1095">
        <v>43235</v>
      </c>
      <c r="I1476" s="1096"/>
      <c r="J1476" s="31" t="s">
        <v>35</v>
      </c>
      <c r="K1476" s="31" t="s">
        <v>68</v>
      </c>
      <c r="L1476" s="257">
        <v>2.1</v>
      </c>
      <c r="M1476" s="253">
        <v>25.7</v>
      </c>
      <c r="N1476" s="254">
        <v>28</v>
      </c>
      <c r="O1476" s="30"/>
    </row>
    <row r="1477" spans="2:15" ht="22.5" customHeight="1" x14ac:dyDescent="0.55000000000000004">
      <c r="B1477" s="994">
        <f t="shared" si="174"/>
        <v>1712</v>
      </c>
      <c r="C1477" s="937"/>
      <c r="D1477" s="920" t="s">
        <v>1087</v>
      </c>
      <c r="E1477" s="921"/>
      <c r="F1477" s="1033" t="s">
        <v>70</v>
      </c>
      <c r="G1477" s="1033"/>
      <c r="H1477" s="1095">
        <v>43228</v>
      </c>
      <c r="I1477" s="1096"/>
      <c r="J1477" s="31" t="s">
        <v>35</v>
      </c>
      <c r="K1477" s="31" t="s">
        <v>68</v>
      </c>
      <c r="L1477" s="62" t="s">
        <v>838</v>
      </c>
      <c r="M1477" s="257">
        <v>1.61</v>
      </c>
      <c r="N1477" s="176">
        <v>1.6</v>
      </c>
      <c r="O1477" s="30"/>
    </row>
    <row r="1478" spans="2:15" ht="22.5" customHeight="1" x14ac:dyDescent="0.55000000000000004">
      <c r="B1478" s="918">
        <f t="shared" si="174"/>
        <v>1711</v>
      </c>
      <c r="C1478" s="919"/>
      <c r="D1478" s="920" t="s">
        <v>1088</v>
      </c>
      <c r="E1478" s="921"/>
      <c r="F1478" s="1033" t="s">
        <v>54</v>
      </c>
      <c r="G1478" s="1033"/>
      <c r="H1478" s="926">
        <v>43221</v>
      </c>
      <c r="I1478" s="927"/>
      <c r="J1478" s="31" t="s">
        <v>31</v>
      </c>
      <c r="K1478" s="31"/>
      <c r="L1478" s="62" t="s">
        <v>580</v>
      </c>
      <c r="M1478" s="369">
        <v>0.92700000000000005</v>
      </c>
      <c r="N1478" s="258">
        <v>0.93</v>
      </c>
      <c r="O1478" s="30"/>
    </row>
    <row r="1479" spans="2:15" ht="22.5" customHeight="1" x14ac:dyDescent="0.55000000000000004">
      <c r="B1479" s="948">
        <f t="shared" si="174"/>
        <v>1710</v>
      </c>
      <c r="C1479" s="949"/>
      <c r="D1479" s="942"/>
      <c r="E1479" s="943"/>
      <c r="F1479" s="1064" t="s">
        <v>931</v>
      </c>
      <c r="G1479" s="1064"/>
      <c r="H1479" s="1093">
        <v>43221</v>
      </c>
      <c r="I1479" s="1094"/>
      <c r="J1479" s="102" t="s">
        <v>31</v>
      </c>
      <c r="K1479" s="102"/>
      <c r="L1479" s="104" t="s">
        <v>578</v>
      </c>
      <c r="M1479" s="321">
        <v>4.17</v>
      </c>
      <c r="N1479" s="335">
        <v>4.2</v>
      </c>
      <c r="O1479" s="30"/>
    </row>
    <row r="1480" spans="2:15" ht="22.5" customHeight="1" x14ac:dyDescent="0.55000000000000004">
      <c r="B1480" s="948">
        <f t="shared" si="174"/>
        <v>1709</v>
      </c>
      <c r="C1480" s="949"/>
      <c r="D1480" s="942"/>
      <c r="E1480" s="943"/>
      <c r="F1480" s="1031" t="s">
        <v>96</v>
      </c>
      <c r="G1480" s="1031"/>
      <c r="H1480" s="1089">
        <v>43221</v>
      </c>
      <c r="I1480" s="1090"/>
      <c r="J1480" s="76" t="s">
        <v>31</v>
      </c>
      <c r="K1480" s="76"/>
      <c r="L1480" s="177" t="s">
        <v>1089</v>
      </c>
      <c r="M1480" s="177">
        <v>2.4700000000000002</v>
      </c>
      <c r="N1480" s="66">
        <v>2.5</v>
      </c>
      <c r="O1480" s="30"/>
    </row>
    <row r="1481" spans="2:15" ht="22.5" customHeight="1" x14ac:dyDescent="0.55000000000000004">
      <c r="B1481" s="948">
        <f t="shared" si="174"/>
        <v>1708</v>
      </c>
      <c r="C1481" s="949"/>
      <c r="D1481" s="942"/>
      <c r="E1481" s="943"/>
      <c r="F1481" s="1091" t="s">
        <v>196</v>
      </c>
      <c r="G1481" s="1144"/>
      <c r="H1481" s="1089">
        <v>43221</v>
      </c>
      <c r="I1481" s="1090"/>
      <c r="J1481" s="76" t="s">
        <v>31</v>
      </c>
      <c r="K1481" s="76"/>
      <c r="L1481" s="177" t="s">
        <v>489</v>
      </c>
      <c r="M1481" s="65">
        <v>1.43</v>
      </c>
      <c r="N1481" s="66">
        <v>1.4</v>
      </c>
      <c r="O1481" s="30"/>
    </row>
    <row r="1482" spans="2:15" ht="22.5" customHeight="1" x14ac:dyDescent="0.55000000000000004">
      <c r="B1482" s="928">
        <f t="shared" si="174"/>
        <v>1707</v>
      </c>
      <c r="C1482" s="929"/>
      <c r="D1482" s="922"/>
      <c r="E1482" s="923"/>
      <c r="F1482" s="968" t="s">
        <v>98</v>
      </c>
      <c r="G1482" s="1126"/>
      <c r="H1482" s="1009">
        <v>43221</v>
      </c>
      <c r="I1482" s="1010"/>
      <c r="J1482" s="43" t="s">
        <v>31</v>
      </c>
      <c r="K1482" s="43"/>
      <c r="L1482" s="180" t="s">
        <v>852</v>
      </c>
      <c r="M1482" s="181">
        <v>1.31</v>
      </c>
      <c r="N1482" s="182">
        <v>1.3</v>
      </c>
      <c r="O1482" s="30"/>
    </row>
    <row r="1483" spans="2:15" ht="22.5" customHeight="1" x14ac:dyDescent="0.55000000000000004">
      <c r="B1483" s="994">
        <f t="shared" si="174"/>
        <v>1706</v>
      </c>
      <c r="C1483" s="937"/>
      <c r="D1483" s="920" t="s">
        <v>1090</v>
      </c>
      <c r="E1483" s="921"/>
      <c r="F1483" s="1033" t="s">
        <v>54</v>
      </c>
      <c r="G1483" s="1033"/>
      <c r="H1483" s="1095">
        <v>43216</v>
      </c>
      <c r="I1483" s="1096"/>
      <c r="J1483" s="31" t="s">
        <v>31</v>
      </c>
      <c r="K1483" s="31"/>
      <c r="L1483" s="62" t="s">
        <v>1091</v>
      </c>
      <c r="M1483" s="257">
        <v>3.11</v>
      </c>
      <c r="N1483" s="176">
        <v>3.1</v>
      </c>
      <c r="O1483" s="30"/>
    </row>
    <row r="1484" spans="2:15" ht="22.5" customHeight="1" x14ac:dyDescent="0.55000000000000004">
      <c r="B1484" s="918">
        <f t="shared" si="174"/>
        <v>1705</v>
      </c>
      <c r="C1484" s="919"/>
      <c r="D1484" s="920" t="s">
        <v>1092</v>
      </c>
      <c r="E1484" s="921"/>
      <c r="F1484" s="1033" t="s">
        <v>94</v>
      </c>
      <c r="G1484" s="1033"/>
      <c r="H1484" s="1095">
        <v>43215</v>
      </c>
      <c r="I1484" s="1096"/>
      <c r="J1484" s="31" t="s">
        <v>31</v>
      </c>
      <c r="K1484" s="31"/>
      <c r="L1484" s="62" t="s">
        <v>1093</v>
      </c>
      <c r="M1484" s="257">
        <v>3.05</v>
      </c>
      <c r="N1484" s="176">
        <v>3.1</v>
      </c>
      <c r="O1484" s="30"/>
    </row>
    <row r="1485" spans="2:15" ht="22.5" customHeight="1" x14ac:dyDescent="0.55000000000000004">
      <c r="B1485" s="948">
        <f t="shared" si="174"/>
        <v>1704</v>
      </c>
      <c r="C1485" s="949"/>
      <c r="D1485" s="942"/>
      <c r="E1485" s="943"/>
      <c r="F1485" s="1031" t="s">
        <v>931</v>
      </c>
      <c r="G1485" s="1031"/>
      <c r="H1485" s="1089">
        <v>43215</v>
      </c>
      <c r="I1485" s="1090"/>
      <c r="J1485" s="76" t="s">
        <v>31</v>
      </c>
      <c r="K1485" s="76"/>
      <c r="L1485" s="177" t="s">
        <v>57</v>
      </c>
      <c r="M1485" s="177">
        <v>3.62</v>
      </c>
      <c r="N1485" s="66">
        <v>3.6</v>
      </c>
      <c r="O1485" s="30"/>
    </row>
    <row r="1486" spans="2:15" ht="22.5" customHeight="1" x14ac:dyDescent="0.55000000000000004">
      <c r="B1486" s="948">
        <f t="shared" si="174"/>
        <v>1703</v>
      </c>
      <c r="C1486" s="949"/>
      <c r="D1486" s="942"/>
      <c r="E1486" s="943"/>
      <c r="F1486" s="1091" t="s">
        <v>96</v>
      </c>
      <c r="G1486" s="1144"/>
      <c r="H1486" s="1089">
        <v>43214</v>
      </c>
      <c r="I1486" s="1090"/>
      <c r="J1486" s="76" t="s">
        <v>31</v>
      </c>
      <c r="K1486" s="76"/>
      <c r="L1486" s="177" t="s">
        <v>414</v>
      </c>
      <c r="M1486" s="65">
        <v>2.17</v>
      </c>
      <c r="N1486" s="66">
        <v>2.2000000000000002</v>
      </c>
      <c r="O1486" s="30"/>
    </row>
    <row r="1487" spans="2:15" ht="22.5" customHeight="1" x14ac:dyDescent="0.55000000000000004">
      <c r="B1487" s="928">
        <f t="shared" si="174"/>
        <v>1702</v>
      </c>
      <c r="C1487" s="929"/>
      <c r="D1487" s="922"/>
      <c r="E1487" s="923"/>
      <c r="F1487" s="968" t="s">
        <v>377</v>
      </c>
      <c r="G1487" s="1126"/>
      <c r="H1487" s="1009">
        <v>43214</v>
      </c>
      <c r="I1487" s="1010"/>
      <c r="J1487" s="43" t="s">
        <v>31</v>
      </c>
      <c r="K1487" s="43"/>
      <c r="L1487" s="180" t="s">
        <v>1094</v>
      </c>
      <c r="M1487" s="181">
        <v>5.2</v>
      </c>
      <c r="N1487" s="182">
        <v>5.2</v>
      </c>
      <c r="O1487" s="30"/>
    </row>
    <row r="1488" spans="2:15" ht="22.5" customHeight="1" x14ac:dyDescent="0.55000000000000004">
      <c r="B1488" s="918">
        <f t="shared" si="174"/>
        <v>1701</v>
      </c>
      <c r="C1488" s="919"/>
      <c r="D1488" s="920" t="s">
        <v>1095</v>
      </c>
      <c r="E1488" s="921"/>
      <c r="F1488" s="1064" t="s">
        <v>200</v>
      </c>
      <c r="G1488" s="1064"/>
      <c r="H1488" s="1012">
        <v>43213</v>
      </c>
      <c r="I1488" s="1013"/>
      <c r="J1488" s="102" t="s">
        <v>31</v>
      </c>
      <c r="K1488" s="102"/>
      <c r="L1488" s="104" t="s">
        <v>89</v>
      </c>
      <c r="M1488" s="321" t="s">
        <v>212</v>
      </c>
      <c r="N1488" s="335" t="s">
        <v>80</v>
      </c>
      <c r="O1488" s="30"/>
    </row>
    <row r="1489" spans="2:15" ht="22.5" customHeight="1" x14ac:dyDescent="0.55000000000000004">
      <c r="B1489" s="948">
        <f t="shared" si="174"/>
        <v>1700</v>
      </c>
      <c r="C1489" s="949"/>
      <c r="D1489" s="942"/>
      <c r="E1489" s="943"/>
      <c r="F1489" s="1031" t="s">
        <v>110</v>
      </c>
      <c r="G1489" s="1031"/>
      <c r="H1489" s="1139">
        <v>43213</v>
      </c>
      <c r="I1489" s="1140"/>
      <c r="J1489" s="76" t="s">
        <v>31</v>
      </c>
      <c r="K1489" s="76"/>
      <c r="L1489" s="177" t="s">
        <v>1096</v>
      </c>
      <c r="M1489" s="177">
        <v>2.97</v>
      </c>
      <c r="N1489" s="66">
        <v>3</v>
      </c>
      <c r="O1489" s="30"/>
    </row>
    <row r="1490" spans="2:15" ht="22.5" customHeight="1" x14ac:dyDescent="0.55000000000000004">
      <c r="B1490" s="948">
        <f t="shared" si="174"/>
        <v>1699</v>
      </c>
      <c r="C1490" s="949"/>
      <c r="D1490" s="942"/>
      <c r="E1490" s="943"/>
      <c r="F1490" s="1137" t="s">
        <v>63</v>
      </c>
      <c r="G1490" s="1138"/>
      <c r="H1490" s="1139">
        <v>43213</v>
      </c>
      <c r="I1490" s="1140"/>
      <c r="J1490" s="76" t="s">
        <v>31</v>
      </c>
      <c r="K1490" s="76"/>
      <c r="L1490" s="177" t="s">
        <v>456</v>
      </c>
      <c r="M1490" s="65">
        <v>4.7</v>
      </c>
      <c r="N1490" s="66">
        <v>4.7</v>
      </c>
      <c r="O1490" s="30"/>
    </row>
    <row r="1491" spans="2:15" ht="22.5" customHeight="1" x14ac:dyDescent="0.55000000000000004">
      <c r="B1491" s="928">
        <f t="shared" si="174"/>
        <v>1698</v>
      </c>
      <c r="C1491" s="929"/>
      <c r="D1491" s="922"/>
      <c r="E1491" s="923"/>
      <c r="F1491" s="968" t="s">
        <v>98</v>
      </c>
      <c r="G1491" s="1126"/>
      <c r="H1491" s="1139">
        <v>43213</v>
      </c>
      <c r="I1491" s="1140"/>
      <c r="J1491" s="43" t="s">
        <v>31</v>
      </c>
      <c r="K1491" s="43"/>
      <c r="L1491" s="251" t="s">
        <v>702</v>
      </c>
      <c r="M1491" s="181">
        <v>1.87</v>
      </c>
      <c r="N1491" s="182">
        <v>1.9</v>
      </c>
      <c r="O1491" s="30"/>
    </row>
    <row r="1492" spans="2:15" ht="22.5" customHeight="1" x14ac:dyDescent="0.55000000000000004">
      <c r="B1492" s="918">
        <f t="shared" si="174"/>
        <v>1697</v>
      </c>
      <c r="C1492" s="919"/>
      <c r="D1492" s="942" t="s">
        <v>1097</v>
      </c>
      <c r="E1492" s="943"/>
      <c r="F1492" s="967" t="s">
        <v>122</v>
      </c>
      <c r="G1492" s="919"/>
      <c r="H1492" s="946">
        <v>43208</v>
      </c>
      <c r="I1492" s="947"/>
      <c r="J1492" s="31" t="s">
        <v>31</v>
      </c>
      <c r="K1492" s="31"/>
      <c r="L1492" s="174" t="s">
        <v>1029</v>
      </c>
      <c r="M1492" s="175">
        <v>1.36</v>
      </c>
      <c r="N1492" s="176">
        <v>1.4</v>
      </c>
      <c r="O1492" s="30"/>
    </row>
    <row r="1493" spans="2:15" ht="22.5" customHeight="1" x14ac:dyDescent="0.55000000000000004">
      <c r="B1493" s="948">
        <f t="shared" si="174"/>
        <v>1696</v>
      </c>
      <c r="C1493" s="949"/>
      <c r="D1493" s="942"/>
      <c r="E1493" s="943"/>
      <c r="F1493" s="1064" t="s">
        <v>200</v>
      </c>
      <c r="G1493" s="1064"/>
      <c r="H1493" s="1012">
        <v>43208</v>
      </c>
      <c r="I1493" s="1013"/>
      <c r="J1493" s="102" t="s">
        <v>31</v>
      </c>
      <c r="K1493" s="102"/>
      <c r="L1493" s="177" t="s">
        <v>1098</v>
      </c>
      <c r="M1493" s="300">
        <v>1.79</v>
      </c>
      <c r="N1493" s="289">
        <v>1.8</v>
      </c>
      <c r="O1493" s="30"/>
    </row>
    <row r="1494" spans="2:15" ht="22.5" customHeight="1" x14ac:dyDescent="0.55000000000000004">
      <c r="B1494" s="948">
        <f t="shared" si="174"/>
        <v>1695</v>
      </c>
      <c r="C1494" s="949"/>
      <c r="D1494" s="942"/>
      <c r="E1494" s="943"/>
      <c r="F1494" s="1031" t="s">
        <v>931</v>
      </c>
      <c r="G1494" s="1031"/>
      <c r="H1494" s="1139">
        <v>43208</v>
      </c>
      <c r="I1494" s="1140"/>
      <c r="J1494" s="76" t="s">
        <v>31</v>
      </c>
      <c r="K1494" s="76"/>
      <c r="L1494" s="221" t="s">
        <v>155</v>
      </c>
      <c r="M1494" s="298">
        <v>1.76</v>
      </c>
      <c r="N1494" s="323">
        <v>1.8</v>
      </c>
      <c r="O1494" s="30"/>
    </row>
    <row r="1495" spans="2:15" ht="22.5" customHeight="1" x14ac:dyDescent="0.55000000000000004">
      <c r="B1495" s="948">
        <f t="shared" si="174"/>
        <v>1694</v>
      </c>
      <c r="C1495" s="949"/>
      <c r="D1495" s="942"/>
      <c r="E1495" s="943"/>
      <c r="F1495" s="1031" t="s">
        <v>437</v>
      </c>
      <c r="G1495" s="1031"/>
      <c r="H1495" s="1139">
        <v>43208</v>
      </c>
      <c r="I1495" s="1140"/>
      <c r="J1495" s="76" t="s">
        <v>31</v>
      </c>
      <c r="K1495" s="76"/>
      <c r="L1495" s="177" t="s">
        <v>207</v>
      </c>
      <c r="M1495" s="65">
        <v>4.9400000000000004</v>
      </c>
      <c r="N1495" s="66">
        <v>4.9000000000000004</v>
      </c>
      <c r="O1495" s="30"/>
    </row>
    <row r="1496" spans="2:15" ht="22.5" customHeight="1" x14ac:dyDescent="0.55000000000000004">
      <c r="B1496" s="948">
        <f t="shared" si="174"/>
        <v>1693</v>
      </c>
      <c r="C1496" s="949"/>
      <c r="D1496" s="942"/>
      <c r="E1496" s="943"/>
      <c r="F1496" s="1031" t="s">
        <v>104</v>
      </c>
      <c r="G1496" s="1031"/>
      <c r="H1496" s="1139">
        <v>43207</v>
      </c>
      <c r="I1496" s="1140"/>
      <c r="J1496" s="76" t="s">
        <v>31</v>
      </c>
      <c r="K1496" s="76"/>
      <c r="L1496" s="177" t="s">
        <v>126</v>
      </c>
      <c r="M1496" s="177">
        <v>3.82</v>
      </c>
      <c r="N1496" s="66">
        <v>3.8</v>
      </c>
      <c r="O1496" s="30"/>
    </row>
    <row r="1497" spans="2:15" ht="22.5" customHeight="1" x14ac:dyDescent="0.55000000000000004">
      <c r="B1497" s="948">
        <f t="shared" si="174"/>
        <v>1692</v>
      </c>
      <c r="C1497" s="949"/>
      <c r="D1497" s="942"/>
      <c r="E1497" s="943"/>
      <c r="F1497" s="1137" t="s">
        <v>88</v>
      </c>
      <c r="G1497" s="1138"/>
      <c r="H1497" s="1139">
        <v>43207</v>
      </c>
      <c r="I1497" s="1140"/>
      <c r="J1497" s="76" t="s">
        <v>31</v>
      </c>
      <c r="K1497" s="76"/>
      <c r="L1497" s="177">
        <v>1.84</v>
      </c>
      <c r="M1497" s="272">
        <v>17.600000000000001</v>
      </c>
      <c r="N1497" s="370">
        <v>19</v>
      </c>
      <c r="O1497" s="30"/>
    </row>
    <row r="1498" spans="2:15" ht="22.5" customHeight="1" x14ac:dyDescent="0.55000000000000004">
      <c r="B1498" s="928">
        <f t="shared" si="174"/>
        <v>1691</v>
      </c>
      <c r="C1498" s="929"/>
      <c r="D1498" s="922"/>
      <c r="E1498" s="923"/>
      <c r="F1498" s="968" t="s">
        <v>749</v>
      </c>
      <c r="G1498" s="1126"/>
      <c r="H1498" s="956">
        <v>43207</v>
      </c>
      <c r="I1498" s="957"/>
      <c r="J1498" s="43" t="s">
        <v>31</v>
      </c>
      <c r="K1498" s="43"/>
      <c r="L1498" s="180" t="s">
        <v>1099</v>
      </c>
      <c r="M1498" s="181">
        <v>2.92</v>
      </c>
      <c r="N1498" s="182">
        <v>2.9</v>
      </c>
      <c r="O1498" s="30"/>
    </row>
    <row r="1499" spans="2:15" ht="22.5" customHeight="1" x14ac:dyDescent="0.55000000000000004">
      <c r="B1499" s="918">
        <f>1+B1500</f>
        <v>1690</v>
      </c>
      <c r="C1499" s="919"/>
      <c r="D1499" s="920" t="s">
        <v>1100</v>
      </c>
      <c r="E1499" s="921"/>
      <c r="F1499" s="1064" t="s">
        <v>165</v>
      </c>
      <c r="G1499" s="1064"/>
      <c r="H1499" s="1012">
        <v>43206</v>
      </c>
      <c r="I1499" s="1013"/>
      <c r="J1499" s="102" t="s">
        <v>31</v>
      </c>
      <c r="K1499" s="76"/>
      <c r="L1499" s="104" t="s">
        <v>483</v>
      </c>
      <c r="M1499" s="65">
        <v>7.34</v>
      </c>
      <c r="N1499" s="66">
        <v>7.3</v>
      </c>
      <c r="O1499" s="30"/>
    </row>
    <row r="1500" spans="2:15" ht="22.5" customHeight="1" x14ac:dyDescent="0.55000000000000004">
      <c r="B1500" s="948">
        <f>1+B1501</f>
        <v>1689</v>
      </c>
      <c r="C1500" s="949"/>
      <c r="D1500" s="942"/>
      <c r="E1500" s="943"/>
      <c r="F1500" s="1031" t="s">
        <v>110</v>
      </c>
      <c r="G1500" s="1031"/>
      <c r="H1500" s="1139">
        <v>43206</v>
      </c>
      <c r="I1500" s="1140"/>
      <c r="J1500" s="76" t="s">
        <v>31</v>
      </c>
      <c r="K1500" s="76"/>
      <c r="L1500" s="177" t="s">
        <v>456</v>
      </c>
      <c r="M1500" s="177">
        <v>2.16</v>
      </c>
      <c r="N1500" s="66">
        <v>2.2000000000000002</v>
      </c>
      <c r="O1500" s="30"/>
    </row>
    <row r="1501" spans="2:15" ht="22.5" customHeight="1" x14ac:dyDescent="0.55000000000000004">
      <c r="B1501" s="948">
        <f>1+B1502</f>
        <v>1688</v>
      </c>
      <c r="C1501" s="949"/>
      <c r="D1501" s="942"/>
      <c r="E1501" s="943"/>
      <c r="F1501" s="1137" t="s">
        <v>98</v>
      </c>
      <c r="G1501" s="1138"/>
      <c r="H1501" s="1139">
        <v>43206</v>
      </c>
      <c r="I1501" s="1140"/>
      <c r="J1501" s="76" t="s">
        <v>31</v>
      </c>
      <c r="K1501" s="76"/>
      <c r="L1501" s="177" t="s">
        <v>538</v>
      </c>
      <c r="M1501" s="65">
        <v>6.42</v>
      </c>
      <c r="N1501" s="66">
        <v>6.4</v>
      </c>
      <c r="O1501" s="30"/>
    </row>
    <row r="1502" spans="2:15" ht="22.5" customHeight="1" x14ac:dyDescent="0.55000000000000004">
      <c r="B1502" s="928">
        <f>1+B1503</f>
        <v>1687</v>
      </c>
      <c r="C1502" s="929"/>
      <c r="D1502" s="922"/>
      <c r="E1502" s="923"/>
      <c r="F1502" s="968" t="s">
        <v>427</v>
      </c>
      <c r="G1502" s="1126"/>
      <c r="H1502" s="1139">
        <v>43206</v>
      </c>
      <c r="I1502" s="1140"/>
      <c r="J1502" s="43" t="s">
        <v>35</v>
      </c>
      <c r="K1502" s="43" t="s">
        <v>68</v>
      </c>
      <c r="L1502" s="251" t="s">
        <v>912</v>
      </c>
      <c r="M1502" s="181">
        <v>3.21</v>
      </c>
      <c r="N1502" s="182">
        <v>3.2</v>
      </c>
      <c r="O1502" s="30"/>
    </row>
    <row r="1503" spans="2:15" ht="22.5" customHeight="1" x14ac:dyDescent="0.55000000000000004">
      <c r="B1503" s="994">
        <f>1+B1504</f>
        <v>1686</v>
      </c>
      <c r="C1503" s="937"/>
      <c r="D1503" s="936" t="s">
        <v>1101</v>
      </c>
      <c r="E1503" s="937"/>
      <c r="F1503" s="936" t="s">
        <v>247</v>
      </c>
      <c r="G1503" s="937"/>
      <c r="H1503" s="997">
        <v>43202</v>
      </c>
      <c r="I1503" s="998"/>
      <c r="J1503" s="55" t="s">
        <v>35</v>
      </c>
      <c r="K1503" s="55" t="s">
        <v>68</v>
      </c>
      <c r="L1503" s="371" t="s">
        <v>1102</v>
      </c>
      <c r="M1503" s="372">
        <v>1.94</v>
      </c>
      <c r="N1503" s="373">
        <v>1.9</v>
      </c>
      <c r="O1503" s="30"/>
    </row>
    <row r="1504" spans="2:15" ht="22.5" customHeight="1" x14ac:dyDescent="0.55000000000000004">
      <c r="B1504" s="918">
        <f t="shared" ref="B1504:B1510" si="175">1+B1505</f>
        <v>1685</v>
      </c>
      <c r="C1504" s="919"/>
      <c r="D1504" s="942" t="s">
        <v>1103</v>
      </c>
      <c r="E1504" s="943"/>
      <c r="F1504" s="967" t="s">
        <v>122</v>
      </c>
      <c r="G1504" s="1125"/>
      <c r="H1504" s="946">
        <v>43201</v>
      </c>
      <c r="I1504" s="947"/>
      <c r="J1504" s="31" t="s">
        <v>31</v>
      </c>
      <c r="K1504" s="31"/>
      <c r="L1504" s="374" t="s">
        <v>814</v>
      </c>
      <c r="M1504" s="375">
        <v>1.58</v>
      </c>
      <c r="N1504" s="376">
        <v>1.6</v>
      </c>
      <c r="O1504" s="30"/>
    </row>
    <row r="1505" spans="2:15" ht="22.5" customHeight="1" x14ac:dyDescent="0.55000000000000004">
      <c r="B1505" s="948">
        <f t="shared" si="175"/>
        <v>1684</v>
      </c>
      <c r="C1505" s="949"/>
      <c r="D1505" s="942"/>
      <c r="E1505" s="943"/>
      <c r="F1505" s="1064" t="s">
        <v>200</v>
      </c>
      <c r="G1505" s="1064"/>
      <c r="H1505" s="1012">
        <v>43201</v>
      </c>
      <c r="I1505" s="1013"/>
      <c r="J1505" s="102" t="s">
        <v>31</v>
      </c>
      <c r="K1505" s="102"/>
      <c r="L1505" s="377" t="s">
        <v>154</v>
      </c>
      <c r="M1505" s="378">
        <v>5.56</v>
      </c>
      <c r="N1505" s="379">
        <v>5.6</v>
      </c>
      <c r="O1505" s="30"/>
    </row>
    <row r="1506" spans="2:15" ht="22.5" customHeight="1" x14ac:dyDescent="0.55000000000000004">
      <c r="B1506" s="948">
        <f t="shared" si="175"/>
        <v>1683</v>
      </c>
      <c r="C1506" s="949"/>
      <c r="D1506" s="942"/>
      <c r="E1506" s="943"/>
      <c r="F1506" s="1031" t="s">
        <v>931</v>
      </c>
      <c r="G1506" s="1031"/>
      <c r="H1506" s="1139">
        <v>43200</v>
      </c>
      <c r="I1506" s="1140"/>
      <c r="J1506" s="76" t="s">
        <v>31</v>
      </c>
      <c r="K1506" s="76"/>
      <c r="L1506" s="380">
        <v>3.9</v>
      </c>
      <c r="M1506" s="381">
        <v>33</v>
      </c>
      <c r="N1506" s="382">
        <v>37</v>
      </c>
      <c r="O1506" s="30"/>
    </row>
    <row r="1507" spans="2:15" ht="22.5" customHeight="1" x14ac:dyDescent="0.55000000000000004">
      <c r="B1507" s="948">
        <f t="shared" si="175"/>
        <v>1682</v>
      </c>
      <c r="C1507" s="949"/>
      <c r="D1507" s="942"/>
      <c r="E1507" s="943"/>
      <c r="F1507" s="1031" t="s">
        <v>437</v>
      </c>
      <c r="G1507" s="1031"/>
      <c r="H1507" s="1139">
        <v>43201</v>
      </c>
      <c r="I1507" s="1140"/>
      <c r="J1507" s="76" t="s">
        <v>31</v>
      </c>
      <c r="K1507" s="76"/>
      <c r="L1507" s="380" t="s">
        <v>375</v>
      </c>
      <c r="M1507" s="383">
        <v>1.51</v>
      </c>
      <c r="N1507" s="384">
        <v>1.5</v>
      </c>
      <c r="O1507" s="30"/>
    </row>
    <row r="1508" spans="2:15" ht="22.5" customHeight="1" x14ac:dyDescent="0.55000000000000004">
      <c r="B1508" s="948">
        <f t="shared" si="175"/>
        <v>1681</v>
      </c>
      <c r="C1508" s="949"/>
      <c r="D1508" s="942"/>
      <c r="E1508" s="943"/>
      <c r="F1508" s="1031" t="s">
        <v>104</v>
      </c>
      <c r="G1508" s="1031"/>
      <c r="H1508" s="1139">
        <v>43200</v>
      </c>
      <c r="I1508" s="1140"/>
      <c r="J1508" s="76" t="s">
        <v>31</v>
      </c>
      <c r="K1508" s="76"/>
      <c r="L1508" s="380" t="s">
        <v>428</v>
      </c>
      <c r="M1508" s="380">
        <v>2.4500000000000002</v>
      </c>
      <c r="N1508" s="384">
        <v>2.5</v>
      </c>
      <c r="O1508" s="30"/>
    </row>
    <row r="1509" spans="2:15" ht="22.5" customHeight="1" x14ac:dyDescent="0.55000000000000004">
      <c r="B1509" s="948">
        <f t="shared" si="175"/>
        <v>1680</v>
      </c>
      <c r="C1509" s="949"/>
      <c r="D1509" s="942"/>
      <c r="E1509" s="943"/>
      <c r="F1509" s="1137" t="s">
        <v>88</v>
      </c>
      <c r="G1509" s="1138"/>
      <c r="H1509" s="1139">
        <v>43200</v>
      </c>
      <c r="I1509" s="1140"/>
      <c r="J1509" s="76" t="s">
        <v>31</v>
      </c>
      <c r="K1509" s="76"/>
      <c r="L1509" s="380" t="s">
        <v>359</v>
      </c>
      <c r="M1509" s="383">
        <v>2.81</v>
      </c>
      <c r="N1509" s="384">
        <v>2.8</v>
      </c>
      <c r="O1509" s="30"/>
    </row>
    <row r="1510" spans="2:15" ht="22.5" customHeight="1" x14ac:dyDescent="0.55000000000000004">
      <c r="B1510" s="928">
        <f t="shared" si="175"/>
        <v>1679</v>
      </c>
      <c r="C1510" s="929"/>
      <c r="D1510" s="922"/>
      <c r="E1510" s="923"/>
      <c r="F1510" s="968" t="s">
        <v>749</v>
      </c>
      <c r="G1510" s="1126"/>
      <c r="H1510" s="1139">
        <v>43200</v>
      </c>
      <c r="I1510" s="1140"/>
      <c r="J1510" s="43" t="s">
        <v>31</v>
      </c>
      <c r="K1510" s="43"/>
      <c r="L1510" s="385" t="s">
        <v>477</v>
      </c>
      <c r="M1510" s="171">
        <v>5.01</v>
      </c>
      <c r="N1510" s="386">
        <v>5</v>
      </c>
      <c r="O1510" s="30"/>
    </row>
    <row r="1511" spans="2:15" ht="22.5" customHeight="1" x14ac:dyDescent="0.55000000000000004">
      <c r="B1511" s="994">
        <f>1+B1512</f>
        <v>1678</v>
      </c>
      <c r="C1511" s="937"/>
      <c r="D1511" s="936" t="s">
        <v>1104</v>
      </c>
      <c r="E1511" s="937"/>
      <c r="F1511" s="936" t="s">
        <v>462</v>
      </c>
      <c r="G1511" s="937"/>
      <c r="H1511" s="997">
        <v>43200</v>
      </c>
      <c r="I1511" s="998"/>
      <c r="J1511" s="55" t="s">
        <v>31</v>
      </c>
      <c r="K1511" s="55"/>
      <c r="L1511" s="371" t="s">
        <v>1105</v>
      </c>
      <c r="M1511" s="372" t="s">
        <v>1106</v>
      </c>
      <c r="N1511" s="373" t="s">
        <v>302</v>
      </c>
      <c r="O1511" s="30"/>
    </row>
    <row r="1512" spans="2:15" ht="22.5" customHeight="1" x14ac:dyDescent="0.55000000000000004">
      <c r="B1512" s="918">
        <f>1+B1513</f>
        <v>1677</v>
      </c>
      <c r="C1512" s="919"/>
      <c r="D1512" s="942" t="s">
        <v>1107</v>
      </c>
      <c r="E1512" s="943"/>
      <c r="F1512" s="967" t="s">
        <v>247</v>
      </c>
      <c r="G1512" s="919"/>
      <c r="H1512" s="946">
        <v>43199</v>
      </c>
      <c r="I1512" s="947"/>
      <c r="J1512" s="31" t="s">
        <v>35</v>
      </c>
      <c r="K1512" s="387" t="s">
        <v>130</v>
      </c>
      <c r="L1512" s="299" t="s">
        <v>1108</v>
      </c>
      <c r="M1512" s="388">
        <v>2.31</v>
      </c>
      <c r="N1512" s="389">
        <v>2.2999999999999998</v>
      </c>
      <c r="O1512" s="30"/>
    </row>
    <row r="1513" spans="2:15" ht="22.5" customHeight="1" x14ac:dyDescent="0.55000000000000004">
      <c r="B1513" s="948">
        <f>1+B1514</f>
        <v>1676</v>
      </c>
      <c r="C1513" s="949"/>
      <c r="D1513" s="942"/>
      <c r="E1513" s="943"/>
      <c r="F1513" s="1018" t="s">
        <v>63</v>
      </c>
      <c r="G1513" s="1019"/>
      <c r="H1513" s="960">
        <v>43199</v>
      </c>
      <c r="I1513" s="964"/>
      <c r="J1513" s="102" t="s">
        <v>31</v>
      </c>
      <c r="K1513" s="143"/>
      <c r="L1513" s="177">
        <v>3.35</v>
      </c>
      <c r="M1513" s="390">
        <v>25.1</v>
      </c>
      <c r="N1513" s="391">
        <v>28</v>
      </c>
      <c r="O1513" s="30"/>
    </row>
    <row r="1514" spans="2:15" ht="22.5" customHeight="1" x14ac:dyDescent="0.55000000000000004">
      <c r="B1514" s="928">
        <f>1+B1515</f>
        <v>1675</v>
      </c>
      <c r="C1514" s="929"/>
      <c r="D1514" s="922"/>
      <c r="E1514" s="923"/>
      <c r="F1514" s="922" t="s">
        <v>196</v>
      </c>
      <c r="G1514" s="923"/>
      <c r="H1514" s="1003">
        <v>43199</v>
      </c>
      <c r="I1514" s="1004"/>
      <c r="J1514" s="51" t="s">
        <v>31</v>
      </c>
      <c r="K1514" s="83"/>
      <c r="L1514" s="181">
        <v>1.39</v>
      </c>
      <c r="M1514" s="392">
        <v>12.9</v>
      </c>
      <c r="N1514" s="393">
        <v>14</v>
      </c>
      <c r="O1514" s="30"/>
    </row>
    <row r="1515" spans="2:15" ht="22.5" customHeight="1" x14ac:dyDescent="0.55000000000000004">
      <c r="B1515" s="994">
        <f>1+B1516</f>
        <v>1674</v>
      </c>
      <c r="C1515" s="937"/>
      <c r="D1515" s="936" t="s">
        <v>1109</v>
      </c>
      <c r="E1515" s="937"/>
      <c r="F1515" s="936" t="s">
        <v>614</v>
      </c>
      <c r="G1515" s="937"/>
      <c r="H1515" s="997">
        <v>43194</v>
      </c>
      <c r="I1515" s="998"/>
      <c r="J1515" s="55" t="s">
        <v>35</v>
      </c>
      <c r="K1515" s="55" t="s">
        <v>68</v>
      </c>
      <c r="L1515" s="394" t="s">
        <v>406</v>
      </c>
      <c r="M1515" s="395">
        <v>5.65</v>
      </c>
      <c r="N1515" s="396">
        <v>5.7</v>
      </c>
      <c r="O1515" s="30"/>
    </row>
    <row r="1516" spans="2:15" ht="22.5" customHeight="1" x14ac:dyDescent="0.55000000000000004">
      <c r="B1516" s="918">
        <f t="shared" ref="B1516:B1522" si="176">1+B1517</f>
        <v>1673</v>
      </c>
      <c r="C1516" s="919"/>
      <c r="D1516" s="942" t="s">
        <v>1110</v>
      </c>
      <c r="E1516" s="943"/>
      <c r="F1516" s="967" t="s">
        <v>200</v>
      </c>
      <c r="G1516" s="1125"/>
      <c r="H1516" s="946">
        <v>43194</v>
      </c>
      <c r="I1516" s="947"/>
      <c r="J1516" s="31" t="s">
        <v>31</v>
      </c>
      <c r="K1516" s="31"/>
      <c r="L1516" s="374" t="s">
        <v>115</v>
      </c>
      <c r="M1516" s="375" t="s">
        <v>380</v>
      </c>
      <c r="N1516" s="376" t="s">
        <v>421</v>
      </c>
      <c r="O1516" s="30"/>
    </row>
    <row r="1517" spans="2:15" ht="22.5" customHeight="1" x14ac:dyDescent="0.55000000000000004">
      <c r="B1517" s="948">
        <f t="shared" si="176"/>
        <v>1672</v>
      </c>
      <c r="C1517" s="949"/>
      <c r="D1517" s="942"/>
      <c r="E1517" s="943"/>
      <c r="F1517" s="1064" t="s">
        <v>931</v>
      </c>
      <c r="G1517" s="1064"/>
      <c r="H1517" s="1012">
        <v>43193</v>
      </c>
      <c r="I1517" s="1013"/>
      <c r="J1517" s="102" t="s">
        <v>31</v>
      </c>
      <c r="K1517" s="102"/>
      <c r="L1517" s="377">
        <v>1.5</v>
      </c>
      <c r="M1517" s="378">
        <v>12.4</v>
      </c>
      <c r="N1517" s="397">
        <v>14</v>
      </c>
      <c r="O1517" s="30"/>
    </row>
    <row r="1518" spans="2:15" ht="22.5" customHeight="1" x14ac:dyDescent="0.55000000000000004">
      <c r="B1518" s="948">
        <f t="shared" si="176"/>
        <v>1671</v>
      </c>
      <c r="C1518" s="949"/>
      <c r="D1518" s="942"/>
      <c r="E1518" s="943"/>
      <c r="F1518" s="1031" t="s">
        <v>96</v>
      </c>
      <c r="G1518" s="1031"/>
      <c r="H1518" s="1139">
        <v>43193</v>
      </c>
      <c r="I1518" s="1140"/>
      <c r="J1518" s="76" t="s">
        <v>31</v>
      </c>
      <c r="K1518" s="76"/>
      <c r="L1518" s="398" t="s">
        <v>1111</v>
      </c>
      <c r="M1518" s="383">
        <v>2.1800000000000002</v>
      </c>
      <c r="N1518" s="384">
        <v>2.2000000000000002</v>
      </c>
      <c r="O1518" s="30"/>
    </row>
    <row r="1519" spans="2:15" ht="22.5" customHeight="1" x14ac:dyDescent="0.55000000000000004">
      <c r="B1519" s="948">
        <f t="shared" si="176"/>
        <v>1670</v>
      </c>
      <c r="C1519" s="949"/>
      <c r="D1519" s="942"/>
      <c r="E1519" s="943"/>
      <c r="F1519" s="1031" t="s">
        <v>88</v>
      </c>
      <c r="G1519" s="1031"/>
      <c r="H1519" s="1139">
        <v>43193</v>
      </c>
      <c r="I1519" s="1140"/>
      <c r="J1519" s="76" t="s">
        <v>31</v>
      </c>
      <c r="K1519" s="76"/>
      <c r="L1519" s="380" t="s">
        <v>1048</v>
      </c>
      <c r="M1519" s="383">
        <v>1.84</v>
      </c>
      <c r="N1519" s="384">
        <v>1.8</v>
      </c>
      <c r="O1519" s="30"/>
    </row>
    <row r="1520" spans="2:15" ht="22.5" customHeight="1" x14ac:dyDescent="0.55000000000000004">
      <c r="B1520" s="948">
        <f t="shared" si="176"/>
        <v>1669</v>
      </c>
      <c r="C1520" s="949"/>
      <c r="D1520" s="942"/>
      <c r="E1520" s="943"/>
      <c r="F1520" s="1031" t="s">
        <v>583</v>
      </c>
      <c r="G1520" s="1031"/>
      <c r="H1520" s="1139">
        <v>43194</v>
      </c>
      <c r="I1520" s="1140"/>
      <c r="J1520" s="76" t="s">
        <v>31</v>
      </c>
      <c r="K1520" s="76"/>
      <c r="L1520" s="380" t="s">
        <v>1112</v>
      </c>
      <c r="M1520" s="380" t="s">
        <v>688</v>
      </c>
      <c r="N1520" s="384" t="s">
        <v>121</v>
      </c>
      <c r="O1520" s="30"/>
    </row>
    <row r="1521" spans="2:15" ht="22.5" customHeight="1" x14ac:dyDescent="0.55000000000000004">
      <c r="B1521" s="948">
        <f t="shared" si="176"/>
        <v>1668</v>
      </c>
      <c r="C1521" s="949"/>
      <c r="D1521" s="942"/>
      <c r="E1521" s="943"/>
      <c r="F1521" s="1137" t="s">
        <v>196</v>
      </c>
      <c r="G1521" s="1138"/>
      <c r="H1521" s="1139">
        <v>43194</v>
      </c>
      <c r="I1521" s="1140"/>
      <c r="J1521" s="76" t="s">
        <v>31</v>
      </c>
      <c r="K1521" s="76"/>
      <c r="L1521" s="380" t="s">
        <v>938</v>
      </c>
      <c r="M1521" s="383">
        <v>5.86</v>
      </c>
      <c r="N1521" s="384">
        <v>5.9</v>
      </c>
      <c r="O1521" s="30"/>
    </row>
    <row r="1522" spans="2:15" ht="22.5" customHeight="1" x14ac:dyDescent="0.55000000000000004">
      <c r="B1522" s="928">
        <f t="shared" si="176"/>
        <v>1667</v>
      </c>
      <c r="C1522" s="929"/>
      <c r="D1522" s="922"/>
      <c r="E1522" s="923"/>
      <c r="F1522" s="968" t="s">
        <v>628</v>
      </c>
      <c r="G1522" s="1126"/>
      <c r="H1522" s="1139">
        <v>43194</v>
      </c>
      <c r="I1522" s="1140"/>
      <c r="J1522" s="43" t="s">
        <v>31</v>
      </c>
      <c r="K1522" s="43"/>
      <c r="L1522" s="385" t="s">
        <v>893</v>
      </c>
      <c r="M1522" s="171" t="s">
        <v>1113</v>
      </c>
      <c r="N1522" s="386" t="s">
        <v>125</v>
      </c>
      <c r="O1522" s="30"/>
    </row>
    <row r="1523" spans="2:15" ht="22.5" customHeight="1" x14ac:dyDescent="0.55000000000000004">
      <c r="B1523" s="918">
        <f>1+B1524</f>
        <v>1666</v>
      </c>
      <c r="C1523" s="919"/>
      <c r="D1523" s="920" t="s">
        <v>1114</v>
      </c>
      <c r="E1523" s="921"/>
      <c r="F1523" s="920" t="s">
        <v>462</v>
      </c>
      <c r="G1523" s="921"/>
      <c r="H1523" s="946">
        <v>43193</v>
      </c>
      <c r="I1523" s="947"/>
      <c r="J1523" s="36" t="s">
        <v>31</v>
      </c>
      <c r="K1523" s="37"/>
      <c r="L1523" s="399" t="s">
        <v>1115</v>
      </c>
      <c r="M1523" s="292">
        <v>2.84</v>
      </c>
      <c r="N1523" s="281">
        <v>2.8</v>
      </c>
      <c r="O1523" s="30"/>
    </row>
    <row r="1524" spans="2:15" ht="22.5" customHeight="1" x14ac:dyDescent="0.55000000000000004">
      <c r="B1524" s="948">
        <f>1+B1525</f>
        <v>1665</v>
      </c>
      <c r="C1524" s="949"/>
      <c r="D1524" s="942"/>
      <c r="E1524" s="943"/>
      <c r="F1524" s="965" t="s">
        <v>958</v>
      </c>
      <c r="G1524" s="949"/>
      <c r="H1524" s="952">
        <v>43193</v>
      </c>
      <c r="I1524" s="953"/>
      <c r="J1524" s="35" t="s">
        <v>31</v>
      </c>
      <c r="K1524" s="35"/>
      <c r="L1524" s="177" t="s">
        <v>1106</v>
      </c>
      <c r="M1524" s="177">
        <v>2.48</v>
      </c>
      <c r="N1524" s="245">
        <v>2.5</v>
      </c>
      <c r="O1524" s="30"/>
    </row>
    <row r="1525" spans="2:15" ht="22.5" customHeight="1" x14ac:dyDescent="0.55000000000000004">
      <c r="B1525" s="928">
        <f>1+B1526</f>
        <v>1664</v>
      </c>
      <c r="C1525" s="929"/>
      <c r="D1525" s="922"/>
      <c r="E1525" s="923"/>
      <c r="F1525" s="922" t="s">
        <v>953</v>
      </c>
      <c r="G1525" s="923"/>
      <c r="H1525" s="1003">
        <v>43193</v>
      </c>
      <c r="I1525" s="1004"/>
      <c r="J1525" s="42" t="s">
        <v>31</v>
      </c>
      <c r="K1525" s="83"/>
      <c r="L1525" s="181" t="s">
        <v>649</v>
      </c>
      <c r="M1525" s="244" t="s">
        <v>649</v>
      </c>
      <c r="N1525" s="248" t="s">
        <v>121</v>
      </c>
      <c r="O1525" s="30"/>
    </row>
    <row r="1526" spans="2:15" ht="22.5" customHeight="1" x14ac:dyDescent="0.55000000000000004">
      <c r="B1526" s="918">
        <f t="shared" ref="B1526:B1544" si="177">1+B1527</f>
        <v>1663</v>
      </c>
      <c r="C1526" s="919"/>
      <c r="D1526" s="942" t="s">
        <v>1116</v>
      </c>
      <c r="E1526" s="943"/>
      <c r="F1526" s="1064" t="s">
        <v>980</v>
      </c>
      <c r="G1526" s="1064" t="s">
        <v>980</v>
      </c>
      <c r="H1526" s="1012">
        <v>43192</v>
      </c>
      <c r="I1526" s="1013"/>
      <c r="J1526" s="102" t="s">
        <v>31</v>
      </c>
      <c r="K1526" s="102"/>
      <c r="L1526" s="400" t="s">
        <v>708</v>
      </c>
      <c r="M1526" s="401" t="s">
        <v>893</v>
      </c>
      <c r="N1526" s="402" t="s">
        <v>121</v>
      </c>
      <c r="O1526" s="30"/>
    </row>
    <row r="1527" spans="2:15" ht="22.5" customHeight="1" x14ac:dyDescent="0.55000000000000004">
      <c r="B1527" s="948">
        <f t="shared" si="177"/>
        <v>1662</v>
      </c>
      <c r="C1527" s="949"/>
      <c r="D1527" s="942"/>
      <c r="E1527" s="943"/>
      <c r="F1527" s="1031" t="s">
        <v>437</v>
      </c>
      <c r="G1527" s="1031" t="s">
        <v>211</v>
      </c>
      <c r="H1527" s="1139">
        <v>43192</v>
      </c>
      <c r="I1527" s="1140"/>
      <c r="J1527" s="76" t="s">
        <v>31</v>
      </c>
      <c r="K1527" s="76"/>
      <c r="L1527" s="77" t="s">
        <v>1117</v>
      </c>
      <c r="M1527" s="78">
        <v>4</v>
      </c>
      <c r="N1527" s="403">
        <v>4</v>
      </c>
      <c r="O1527" s="30"/>
    </row>
    <row r="1528" spans="2:15" ht="22.5" customHeight="1" x14ac:dyDescent="0.55000000000000004">
      <c r="B1528" s="948">
        <f t="shared" si="177"/>
        <v>1661</v>
      </c>
      <c r="C1528" s="949"/>
      <c r="D1528" s="942"/>
      <c r="E1528" s="943"/>
      <c r="F1528" s="1031" t="s">
        <v>165</v>
      </c>
      <c r="G1528" s="1031" t="s">
        <v>211</v>
      </c>
      <c r="H1528" s="1139">
        <v>43192</v>
      </c>
      <c r="I1528" s="1140"/>
      <c r="J1528" s="76" t="s">
        <v>31</v>
      </c>
      <c r="K1528" s="76"/>
      <c r="L1528" s="404" t="s">
        <v>105</v>
      </c>
      <c r="M1528" s="78">
        <v>1.73</v>
      </c>
      <c r="N1528" s="403">
        <v>1.7</v>
      </c>
      <c r="O1528" s="30"/>
    </row>
    <row r="1529" spans="2:15" ht="22.5" customHeight="1" x14ac:dyDescent="0.55000000000000004">
      <c r="B1529" s="948">
        <f t="shared" si="177"/>
        <v>1660</v>
      </c>
      <c r="C1529" s="949"/>
      <c r="D1529" s="942"/>
      <c r="E1529" s="943"/>
      <c r="F1529" s="1031" t="s">
        <v>306</v>
      </c>
      <c r="G1529" s="1031" t="s">
        <v>211</v>
      </c>
      <c r="H1529" s="952">
        <v>43192</v>
      </c>
      <c r="I1529" s="953"/>
      <c r="J1529" s="76" t="s">
        <v>31</v>
      </c>
      <c r="K1529" s="76"/>
      <c r="L1529" s="404" t="s">
        <v>634</v>
      </c>
      <c r="M1529" s="404">
        <v>6.22</v>
      </c>
      <c r="N1529" s="403">
        <v>6.2</v>
      </c>
      <c r="O1529" s="30"/>
    </row>
    <row r="1530" spans="2:15" ht="22.5" customHeight="1" x14ac:dyDescent="0.55000000000000004">
      <c r="B1530" s="948">
        <f t="shared" si="177"/>
        <v>1659</v>
      </c>
      <c r="C1530" s="949"/>
      <c r="D1530" s="942"/>
      <c r="E1530" s="943"/>
      <c r="F1530" s="1137" t="s">
        <v>254</v>
      </c>
      <c r="G1530" s="1138" t="s">
        <v>450</v>
      </c>
      <c r="H1530" s="1139">
        <v>43192</v>
      </c>
      <c r="I1530" s="1140"/>
      <c r="J1530" s="76" t="s">
        <v>31</v>
      </c>
      <c r="K1530" s="76"/>
      <c r="L1530" s="404" t="s">
        <v>1089</v>
      </c>
      <c r="M1530" s="78">
        <v>1.26</v>
      </c>
      <c r="N1530" s="403">
        <v>1.3</v>
      </c>
      <c r="O1530" s="30"/>
    </row>
    <row r="1531" spans="2:15" ht="22.5" customHeight="1" x14ac:dyDescent="0.55000000000000004">
      <c r="B1531" s="928">
        <f t="shared" si="177"/>
        <v>1658</v>
      </c>
      <c r="C1531" s="929"/>
      <c r="D1531" s="1106"/>
      <c r="E1531" s="1107"/>
      <c r="F1531" s="968" t="s">
        <v>1118</v>
      </c>
      <c r="G1531" s="1126" t="s">
        <v>855</v>
      </c>
      <c r="H1531" s="1139">
        <v>43192</v>
      </c>
      <c r="I1531" s="1140"/>
      <c r="J1531" s="43" t="s">
        <v>31</v>
      </c>
      <c r="K1531" s="43"/>
      <c r="L1531" s="400" t="s">
        <v>874</v>
      </c>
      <c r="M1531" s="84">
        <v>1.53</v>
      </c>
      <c r="N1531" s="405">
        <v>1.5</v>
      </c>
      <c r="O1531" s="30"/>
    </row>
    <row r="1532" spans="2:15" ht="22.5" customHeight="1" x14ac:dyDescent="0.55000000000000004">
      <c r="B1532" s="918">
        <f t="shared" si="177"/>
        <v>1657</v>
      </c>
      <c r="C1532" s="919"/>
      <c r="D1532" s="920" t="s">
        <v>1119</v>
      </c>
      <c r="E1532" s="921"/>
      <c r="F1532" s="1033" t="s">
        <v>1120</v>
      </c>
      <c r="G1532" s="1033" t="s">
        <v>980</v>
      </c>
      <c r="H1532" s="946">
        <v>43189</v>
      </c>
      <c r="I1532" s="947"/>
      <c r="J1532" s="31" t="s">
        <v>31</v>
      </c>
      <c r="K1532" s="31"/>
      <c r="L1532" s="406" t="s">
        <v>1121</v>
      </c>
      <c r="M1532" s="407">
        <v>9</v>
      </c>
      <c r="N1532" s="408">
        <v>9</v>
      </c>
      <c r="O1532" s="30"/>
    </row>
    <row r="1533" spans="2:15" ht="22.5" customHeight="1" x14ac:dyDescent="0.55000000000000004">
      <c r="B1533" s="928">
        <f t="shared" si="177"/>
        <v>1656</v>
      </c>
      <c r="C1533" s="929"/>
      <c r="D1533" s="1106"/>
      <c r="E1533" s="1107"/>
      <c r="F1533" s="922" t="s">
        <v>957</v>
      </c>
      <c r="G1533" s="1131" t="s">
        <v>855</v>
      </c>
      <c r="H1533" s="1003">
        <v>43189</v>
      </c>
      <c r="I1533" s="1004"/>
      <c r="J1533" s="51" t="s">
        <v>31</v>
      </c>
      <c r="K1533" s="51"/>
      <c r="L1533" s="409" t="s">
        <v>1122</v>
      </c>
      <c r="M1533" s="410">
        <v>5.32</v>
      </c>
      <c r="N1533" s="411">
        <v>5.3</v>
      </c>
      <c r="O1533" s="30"/>
    </row>
    <row r="1534" spans="2:15" ht="22.5" customHeight="1" x14ac:dyDescent="0.55000000000000004">
      <c r="B1534" s="918">
        <f t="shared" si="177"/>
        <v>1655</v>
      </c>
      <c r="C1534" s="919"/>
      <c r="D1534" s="942" t="s">
        <v>1123</v>
      </c>
      <c r="E1534" s="943"/>
      <c r="F1534" s="1064" t="s">
        <v>980</v>
      </c>
      <c r="G1534" s="1064" t="s">
        <v>980</v>
      </c>
      <c r="H1534" s="1012">
        <v>43186</v>
      </c>
      <c r="I1534" s="1013"/>
      <c r="J1534" s="102" t="s">
        <v>31</v>
      </c>
      <c r="K1534" s="102"/>
      <c r="L1534" s="400">
        <v>3.93</v>
      </c>
      <c r="M1534" s="401">
        <v>41.4</v>
      </c>
      <c r="N1534" s="412">
        <v>45</v>
      </c>
      <c r="O1534" s="30"/>
    </row>
    <row r="1535" spans="2:15" ht="22.5" customHeight="1" x14ac:dyDescent="0.55000000000000004">
      <c r="B1535" s="948">
        <f t="shared" si="177"/>
        <v>1654</v>
      </c>
      <c r="C1535" s="949"/>
      <c r="D1535" s="942"/>
      <c r="E1535" s="943"/>
      <c r="F1535" s="1031" t="s">
        <v>1124</v>
      </c>
      <c r="G1535" s="1031" t="s">
        <v>1124</v>
      </c>
      <c r="H1535" s="1139">
        <v>43186</v>
      </c>
      <c r="I1535" s="1140"/>
      <c r="J1535" s="76" t="s">
        <v>31</v>
      </c>
      <c r="K1535" s="76"/>
      <c r="L1535" s="77" t="s">
        <v>524</v>
      </c>
      <c r="M1535" s="78">
        <v>8.2799999999999994</v>
      </c>
      <c r="N1535" s="413">
        <v>8.3000000000000007</v>
      </c>
      <c r="O1535" s="30"/>
    </row>
    <row r="1536" spans="2:15" ht="22.5" customHeight="1" x14ac:dyDescent="0.55000000000000004">
      <c r="B1536" s="948">
        <f t="shared" si="177"/>
        <v>1653</v>
      </c>
      <c r="C1536" s="949"/>
      <c r="D1536" s="942"/>
      <c r="E1536" s="943"/>
      <c r="F1536" s="1031" t="s">
        <v>1125</v>
      </c>
      <c r="G1536" s="1031" t="s">
        <v>1125</v>
      </c>
      <c r="H1536" s="1139">
        <v>43186</v>
      </c>
      <c r="I1536" s="1140"/>
      <c r="J1536" s="76" t="s">
        <v>31</v>
      </c>
      <c r="K1536" s="76"/>
      <c r="L1536" s="404">
        <v>1.19</v>
      </c>
      <c r="M1536" s="78">
        <v>8.99</v>
      </c>
      <c r="N1536" s="413">
        <v>10</v>
      </c>
      <c r="O1536" s="30"/>
    </row>
    <row r="1537" spans="2:15" ht="22.5" customHeight="1" x14ac:dyDescent="0.55000000000000004">
      <c r="B1537" s="948">
        <f t="shared" si="177"/>
        <v>1652</v>
      </c>
      <c r="C1537" s="949"/>
      <c r="D1537" s="942"/>
      <c r="E1537" s="943"/>
      <c r="F1537" s="1031" t="s">
        <v>1126</v>
      </c>
      <c r="G1537" s="1031" t="s">
        <v>1126</v>
      </c>
      <c r="H1537" s="1139">
        <v>43186</v>
      </c>
      <c r="I1537" s="1140"/>
      <c r="J1537" s="76" t="s">
        <v>31</v>
      </c>
      <c r="K1537" s="76"/>
      <c r="L1537" s="414" t="s">
        <v>89</v>
      </c>
      <c r="M1537" s="404">
        <v>8.4</v>
      </c>
      <c r="N1537" s="79">
        <v>8.4</v>
      </c>
      <c r="O1537" s="30"/>
    </row>
    <row r="1538" spans="2:15" ht="22.5" customHeight="1" x14ac:dyDescent="0.55000000000000004">
      <c r="B1538" s="948">
        <f t="shared" si="177"/>
        <v>1651</v>
      </c>
      <c r="C1538" s="949"/>
      <c r="D1538" s="942"/>
      <c r="E1538" s="943"/>
      <c r="F1538" s="1031" t="s">
        <v>952</v>
      </c>
      <c r="G1538" s="1031" t="s">
        <v>952</v>
      </c>
      <c r="H1538" s="1139">
        <v>43186</v>
      </c>
      <c r="I1538" s="1140"/>
      <c r="J1538" s="76" t="s">
        <v>31</v>
      </c>
      <c r="K1538" s="76"/>
      <c r="L1538" s="404">
        <v>2.36</v>
      </c>
      <c r="M1538" s="414">
        <v>15.7</v>
      </c>
      <c r="N1538" s="79">
        <v>18</v>
      </c>
      <c r="O1538" s="30"/>
    </row>
    <row r="1539" spans="2:15" ht="22.5" customHeight="1" x14ac:dyDescent="0.55000000000000004">
      <c r="B1539" s="948">
        <f t="shared" si="177"/>
        <v>1650</v>
      </c>
      <c r="C1539" s="949"/>
      <c r="D1539" s="942"/>
      <c r="E1539" s="943"/>
      <c r="F1539" s="1031" t="s">
        <v>952</v>
      </c>
      <c r="G1539" s="1031" t="s">
        <v>952</v>
      </c>
      <c r="H1539" s="1139">
        <v>43186</v>
      </c>
      <c r="I1539" s="1140"/>
      <c r="J1539" s="76" t="s">
        <v>31</v>
      </c>
      <c r="K1539" s="76"/>
      <c r="L1539" s="404" t="s">
        <v>1064</v>
      </c>
      <c r="M1539" s="414">
        <v>7.22</v>
      </c>
      <c r="N1539" s="79">
        <v>7.2</v>
      </c>
      <c r="O1539" s="30"/>
    </row>
    <row r="1540" spans="2:15" ht="22.5" customHeight="1" x14ac:dyDescent="0.55000000000000004">
      <c r="B1540" s="948">
        <f t="shared" si="177"/>
        <v>1649</v>
      </c>
      <c r="C1540" s="949"/>
      <c r="D1540" s="942"/>
      <c r="E1540" s="943"/>
      <c r="F1540" s="1031" t="s">
        <v>952</v>
      </c>
      <c r="G1540" s="1031" t="s">
        <v>952</v>
      </c>
      <c r="H1540" s="1139">
        <v>43186</v>
      </c>
      <c r="I1540" s="1140"/>
      <c r="J1540" s="76" t="s">
        <v>31</v>
      </c>
      <c r="K1540" s="76"/>
      <c r="L1540" s="404">
        <v>1.41</v>
      </c>
      <c r="M1540" s="415">
        <v>12.6</v>
      </c>
      <c r="N1540" s="413">
        <v>14</v>
      </c>
      <c r="O1540" s="30"/>
    </row>
    <row r="1541" spans="2:15" ht="22.5" customHeight="1" x14ac:dyDescent="0.55000000000000004">
      <c r="B1541" s="948">
        <f t="shared" si="177"/>
        <v>1648</v>
      </c>
      <c r="C1541" s="949"/>
      <c r="D1541" s="942"/>
      <c r="E1541" s="943"/>
      <c r="F1541" s="1031" t="s">
        <v>211</v>
      </c>
      <c r="G1541" s="1031" t="s">
        <v>211</v>
      </c>
      <c r="H1541" s="1139">
        <v>43186</v>
      </c>
      <c r="I1541" s="1140"/>
      <c r="J1541" s="76" t="s">
        <v>31</v>
      </c>
      <c r="K1541" s="76"/>
      <c r="L1541" s="77" t="s">
        <v>212</v>
      </c>
      <c r="M1541" s="78">
        <v>7.4</v>
      </c>
      <c r="N1541" s="403">
        <v>7.4</v>
      </c>
      <c r="O1541" s="30"/>
    </row>
    <row r="1542" spans="2:15" ht="22.5" customHeight="1" x14ac:dyDescent="0.55000000000000004">
      <c r="B1542" s="948">
        <f t="shared" si="177"/>
        <v>1647</v>
      </c>
      <c r="C1542" s="949"/>
      <c r="D1542" s="942"/>
      <c r="E1542" s="943"/>
      <c r="F1542" s="1031" t="s">
        <v>211</v>
      </c>
      <c r="G1542" s="1031" t="s">
        <v>211</v>
      </c>
      <c r="H1542" s="1139">
        <v>43186</v>
      </c>
      <c r="I1542" s="1140"/>
      <c r="J1542" s="76" t="s">
        <v>31</v>
      </c>
      <c r="K1542" s="76"/>
      <c r="L1542" s="404">
        <v>2</v>
      </c>
      <c r="M1542" s="415">
        <v>18.7</v>
      </c>
      <c r="N1542" s="416">
        <v>21</v>
      </c>
      <c r="O1542" s="30"/>
    </row>
    <row r="1543" spans="2:15" ht="22.5" customHeight="1" x14ac:dyDescent="0.55000000000000004">
      <c r="B1543" s="948">
        <f t="shared" si="177"/>
        <v>1646</v>
      </c>
      <c r="C1543" s="949"/>
      <c r="D1543" s="942"/>
      <c r="E1543" s="943"/>
      <c r="F1543" s="1031" t="s">
        <v>211</v>
      </c>
      <c r="G1543" s="1031" t="s">
        <v>211</v>
      </c>
      <c r="H1543" s="1139">
        <v>43186</v>
      </c>
      <c r="I1543" s="1140"/>
      <c r="J1543" s="76" t="s">
        <v>31</v>
      </c>
      <c r="K1543" s="76"/>
      <c r="L1543" s="404" t="s">
        <v>975</v>
      </c>
      <c r="M1543" s="404">
        <v>3.29</v>
      </c>
      <c r="N1543" s="413">
        <v>3.3</v>
      </c>
      <c r="O1543" s="30"/>
    </row>
    <row r="1544" spans="2:15" ht="22.5" customHeight="1" x14ac:dyDescent="0.55000000000000004">
      <c r="B1544" s="948">
        <f t="shared" si="177"/>
        <v>1645</v>
      </c>
      <c r="C1544" s="949"/>
      <c r="D1544" s="942"/>
      <c r="E1544" s="943"/>
      <c r="F1544" s="1137" t="s">
        <v>450</v>
      </c>
      <c r="G1544" s="1138" t="s">
        <v>450</v>
      </c>
      <c r="H1544" s="1139">
        <v>43186</v>
      </c>
      <c r="I1544" s="1140"/>
      <c r="J1544" s="76" t="s">
        <v>31</v>
      </c>
      <c r="K1544" s="76"/>
      <c r="L1544" s="404" t="s">
        <v>131</v>
      </c>
      <c r="M1544" s="415" t="s">
        <v>152</v>
      </c>
      <c r="N1544" s="413" t="s">
        <v>421</v>
      </c>
      <c r="O1544" s="30"/>
    </row>
    <row r="1545" spans="2:15" ht="22.5" customHeight="1" x14ac:dyDescent="0.55000000000000004">
      <c r="B1545" s="928">
        <f>1+B1546</f>
        <v>1644</v>
      </c>
      <c r="C1545" s="929"/>
      <c r="D1545" s="1106"/>
      <c r="E1545" s="1107"/>
      <c r="F1545" s="968" t="s">
        <v>855</v>
      </c>
      <c r="G1545" s="1126" t="s">
        <v>855</v>
      </c>
      <c r="H1545" s="1139">
        <v>43186</v>
      </c>
      <c r="I1545" s="1140"/>
      <c r="J1545" s="43" t="s">
        <v>31</v>
      </c>
      <c r="K1545" s="43"/>
      <c r="L1545" s="409" t="s">
        <v>1127</v>
      </c>
      <c r="M1545" s="84" t="s">
        <v>115</v>
      </c>
      <c r="N1545" s="405" t="s">
        <v>101</v>
      </c>
      <c r="O1545" s="30"/>
    </row>
    <row r="1546" spans="2:15" ht="22.5" customHeight="1" x14ac:dyDescent="0.55000000000000004">
      <c r="B1546" s="918">
        <f>1+B1547</f>
        <v>1643</v>
      </c>
      <c r="C1546" s="919"/>
      <c r="D1546" s="920" t="s">
        <v>1128</v>
      </c>
      <c r="E1546" s="921"/>
      <c r="F1546" s="944" t="s">
        <v>1129</v>
      </c>
      <c r="G1546" s="945"/>
      <c r="H1546" s="946">
        <v>43185</v>
      </c>
      <c r="I1546" s="947"/>
      <c r="J1546" s="37" t="s">
        <v>31</v>
      </c>
      <c r="K1546" s="37"/>
      <c r="L1546" s="417" t="s">
        <v>578</v>
      </c>
      <c r="M1546" s="418">
        <v>1.64</v>
      </c>
      <c r="N1546" s="419">
        <v>1.6</v>
      </c>
      <c r="O1546" s="30"/>
    </row>
    <row r="1547" spans="2:15" ht="22.5" customHeight="1" x14ac:dyDescent="0.55000000000000004">
      <c r="B1547" s="948">
        <f>1+B1548</f>
        <v>1642</v>
      </c>
      <c r="C1547" s="949"/>
      <c r="D1547" s="942"/>
      <c r="E1547" s="943"/>
      <c r="F1547" s="950" t="s">
        <v>1130</v>
      </c>
      <c r="G1547" s="951"/>
      <c r="H1547" s="952">
        <v>43185</v>
      </c>
      <c r="I1547" s="953"/>
      <c r="J1547" s="76" t="s">
        <v>31</v>
      </c>
      <c r="K1547" s="76"/>
      <c r="L1547" s="420" t="s">
        <v>1131</v>
      </c>
      <c r="M1547" s="421">
        <v>4.47</v>
      </c>
      <c r="N1547" s="422">
        <v>4.5</v>
      </c>
      <c r="O1547" s="30"/>
    </row>
    <row r="1548" spans="2:15" ht="22.5" customHeight="1" x14ac:dyDescent="0.55000000000000004">
      <c r="B1548" s="948">
        <f t="shared" ref="B1548:B1611" si="178">1+B1549</f>
        <v>1641</v>
      </c>
      <c r="C1548" s="949"/>
      <c r="D1548" s="942"/>
      <c r="E1548" s="943"/>
      <c r="F1548" s="954" t="s">
        <v>368</v>
      </c>
      <c r="G1548" s="955"/>
      <c r="H1548" s="960">
        <v>43185</v>
      </c>
      <c r="I1548" s="964"/>
      <c r="J1548" s="102" t="s">
        <v>31</v>
      </c>
      <c r="K1548" s="102"/>
      <c r="L1548" s="423" t="s">
        <v>540</v>
      </c>
      <c r="M1548" s="424">
        <v>1.83</v>
      </c>
      <c r="N1548" s="425">
        <v>1.8</v>
      </c>
      <c r="O1548" s="30"/>
    </row>
    <row r="1549" spans="2:15" ht="22.5" customHeight="1" x14ac:dyDescent="0.55000000000000004">
      <c r="B1549" s="928">
        <f t="shared" si="178"/>
        <v>1640</v>
      </c>
      <c r="C1549" s="929"/>
      <c r="D1549" s="922"/>
      <c r="E1549" s="923"/>
      <c r="F1549" s="968" t="s">
        <v>462</v>
      </c>
      <c r="G1549" s="929" t="s">
        <v>813</v>
      </c>
      <c r="H1549" s="956">
        <v>43185</v>
      </c>
      <c r="I1549" s="957"/>
      <c r="J1549" s="43" t="s">
        <v>31</v>
      </c>
      <c r="K1549" s="43"/>
      <c r="L1549" s="426" t="s">
        <v>686</v>
      </c>
      <c r="M1549" s="427">
        <v>2.54</v>
      </c>
      <c r="N1549" s="428">
        <v>2.5</v>
      </c>
      <c r="O1549" s="30"/>
    </row>
    <row r="1550" spans="2:15" ht="22.5" customHeight="1" x14ac:dyDescent="0.55000000000000004">
      <c r="B1550" s="918">
        <f t="shared" si="178"/>
        <v>1639</v>
      </c>
      <c r="C1550" s="919"/>
      <c r="D1550" s="942" t="s">
        <v>1132</v>
      </c>
      <c r="E1550" s="943"/>
      <c r="F1550" s="942" t="s">
        <v>1133</v>
      </c>
      <c r="G1550" s="943"/>
      <c r="H1550" s="1012">
        <v>43182</v>
      </c>
      <c r="I1550" s="1013"/>
      <c r="J1550" s="37" t="s">
        <v>35</v>
      </c>
      <c r="K1550" s="37" t="s">
        <v>130</v>
      </c>
      <c r="L1550" s="299">
        <v>1.61</v>
      </c>
      <c r="M1550" s="429">
        <v>14.5</v>
      </c>
      <c r="N1550" s="430">
        <v>16</v>
      </c>
      <c r="O1550" s="30"/>
    </row>
    <row r="1551" spans="2:15" ht="22.5" customHeight="1" x14ac:dyDescent="0.55000000000000004">
      <c r="B1551" s="948">
        <f t="shared" si="178"/>
        <v>1638</v>
      </c>
      <c r="C1551" s="949"/>
      <c r="D1551" s="942"/>
      <c r="E1551" s="943"/>
      <c r="F1551" s="965" t="s">
        <v>193</v>
      </c>
      <c r="G1551" s="949"/>
      <c r="H1551" s="952">
        <v>43182</v>
      </c>
      <c r="I1551" s="953"/>
      <c r="J1551" s="76" t="s">
        <v>31</v>
      </c>
      <c r="K1551" s="35"/>
      <c r="L1551" s="177">
        <v>2.68</v>
      </c>
      <c r="M1551" s="390">
        <v>19.3</v>
      </c>
      <c r="N1551" s="391">
        <v>22</v>
      </c>
      <c r="O1551" s="30"/>
    </row>
    <row r="1552" spans="2:15" ht="22.5" customHeight="1" x14ac:dyDescent="0.55000000000000004">
      <c r="B1552" s="928">
        <f t="shared" si="178"/>
        <v>1637</v>
      </c>
      <c r="C1552" s="929"/>
      <c r="D1552" s="922"/>
      <c r="E1552" s="923"/>
      <c r="F1552" s="922" t="s">
        <v>193</v>
      </c>
      <c r="G1552" s="923"/>
      <c r="H1552" s="956">
        <v>43182</v>
      </c>
      <c r="I1552" s="957"/>
      <c r="J1552" s="51" t="s">
        <v>31</v>
      </c>
      <c r="K1552" s="83"/>
      <c r="L1552" s="181">
        <v>4.01</v>
      </c>
      <c r="M1552" s="392">
        <v>26.6</v>
      </c>
      <c r="N1552" s="393">
        <v>31</v>
      </c>
      <c r="O1552" s="30"/>
    </row>
    <row r="1553" spans="2:15" ht="22.5" customHeight="1" x14ac:dyDescent="0.55000000000000004">
      <c r="B1553" s="918">
        <f t="shared" si="178"/>
        <v>1636</v>
      </c>
      <c r="C1553" s="919"/>
      <c r="D1553" s="920" t="s">
        <v>1134</v>
      </c>
      <c r="E1553" s="921"/>
      <c r="F1553" s="1091" t="s">
        <v>583</v>
      </c>
      <c r="G1553" s="1092"/>
      <c r="H1553" s="1012">
        <v>43182</v>
      </c>
      <c r="I1553" s="1013"/>
      <c r="J1553" s="37" t="s">
        <v>31</v>
      </c>
      <c r="K1553" s="37"/>
      <c r="L1553" s="399" t="s">
        <v>414</v>
      </c>
      <c r="M1553" s="292">
        <v>2.6</v>
      </c>
      <c r="N1553" s="281">
        <v>2.6</v>
      </c>
      <c r="O1553" s="30"/>
    </row>
    <row r="1554" spans="2:15" ht="22.5" customHeight="1" x14ac:dyDescent="0.55000000000000004">
      <c r="B1554" s="948">
        <f t="shared" si="178"/>
        <v>1635</v>
      </c>
      <c r="C1554" s="949"/>
      <c r="D1554" s="942"/>
      <c r="E1554" s="943"/>
      <c r="F1554" s="965" t="s">
        <v>583</v>
      </c>
      <c r="G1554" s="949"/>
      <c r="H1554" s="952">
        <v>43182</v>
      </c>
      <c r="I1554" s="953"/>
      <c r="J1554" s="76" t="s">
        <v>31</v>
      </c>
      <c r="K1554" s="35"/>
      <c r="L1554" s="177" t="s">
        <v>180</v>
      </c>
      <c r="M1554" s="274">
        <v>11.6</v>
      </c>
      <c r="N1554" s="250">
        <v>12</v>
      </c>
      <c r="O1554" s="30"/>
    </row>
    <row r="1555" spans="2:15" ht="22.5" customHeight="1" x14ac:dyDescent="0.55000000000000004">
      <c r="B1555" s="928">
        <f t="shared" si="178"/>
        <v>1634</v>
      </c>
      <c r="C1555" s="929"/>
      <c r="D1555" s="922"/>
      <c r="E1555" s="923"/>
      <c r="F1555" s="922" t="s">
        <v>583</v>
      </c>
      <c r="G1555" s="923"/>
      <c r="H1555" s="956">
        <v>43182</v>
      </c>
      <c r="I1555" s="957"/>
      <c r="J1555" s="51" t="s">
        <v>31</v>
      </c>
      <c r="K1555" s="83"/>
      <c r="L1555" s="181" t="s">
        <v>1135</v>
      </c>
      <c r="M1555" s="244">
        <v>0.9</v>
      </c>
      <c r="N1555" s="248">
        <v>0.9</v>
      </c>
      <c r="O1555" s="30"/>
    </row>
    <row r="1556" spans="2:15" ht="22.5" customHeight="1" x14ac:dyDescent="0.55000000000000004">
      <c r="B1556" s="918">
        <f t="shared" si="178"/>
        <v>1633</v>
      </c>
      <c r="C1556" s="919"/>
      <c r="D1556" s="920" t="s">
        <v>1136</v>
      </c>
      <c r="E1556" s="921"/>
      <c r="F1556" s="1091" t="s">
        <v>747</v>
      </c>
      <c r="G1556" s="1092"/>
      <c r="H1556" s="1012">
        <v>43179</v>
      </c>
      <c r="I1556" s="1013"/>
      <c r="J1556" s="37" t="s">
        <v>31</v>
      </c>
      <c r="K1556" s="37"/>
      <c r="L1556" s="73" t="s">
        <v>57</v>
      </c>
      <c r="M1556" s="431">
        <v>6.73</v>
      </c>
      <c r="N1556" s="432">
        <v>6.7</v>
      </c>
      <c r="O1556" s="30"/>
    </row>
    <row r="1557" spans="2:15" ht="22.5" customHeight="1" x14ac:dyDescent="0.55000000000000004">
      <c r="B1557" s="948">
        <f t="shared" si="178"/>
        <v>1632</v>
      </c>
      <c r="C1557" s="949"/>
      <c r="D1557" s="942"/>
      <c r="E1557" s="943"/>
      <c r="F1557" s="965" t="s">
        <v>1137</v>
      </c>
      <c r="G1557" s="949"/>
      <c r="H1557" s="952">
        <v>43179</v>
      </c>
      <c r="I1557" s="953"/>
      <c r="J1557" s="76" t="s">
        <v>31</v>
      </c>
      <c r="K1557" s="35"/>
      <c r="L1557" s="76">
        <v>1.63</v>
      </c>
      <c r="M1557" s="76">
        <v>15.9</v>
      </c>
      <c r="N1557" s="433">
        <v>18</v>
      </c>
      <c r="O1557" s="30"/>
    </row>
    <row r="1558" spans="2:15" ht="22.5" customHeight="1" x14ac:dyDescent="0.55000000000000004">
      <c r="B1558" s="948">
        <f t="shared" si="178"/>
        <v>1631</v>
      </c>
      <c r="C1558" s="949"/>
      <c r="D1558" s="942"/>
      <c r="E1558" s="943"/>
      <c r="F1558" s="965" t="s">
        <v>88</v>
      </c>
      <c r="G1558" s="949"/>
      <c r="H1558" s="952">
        <v>43179</v>
      </c>
      <c r="I1558" s="953"/>
      <c r="J1558" s="76" t="s">
        <v>31</v>
      </c>
      <c r="K1558" s="35"/>
      <c r="L1558" s="76">
        <v>1.42</v>
      </c>
      <c r="M1558" s="434">
        <v>14</v>
      </c>
      <c r="N1558" s="433">
        <v>15</v>
      </c>
      <c r="O1558" s="30"/>
    </row>
    <row r="1559" spans="2:15" ht="22.5" customHeight="1" x14ac:dyDescent="0.55000000000000004">
      <c r="B1559" s="948">
        <f t="shared" si="178"/>
        <v>1630</v>
      </c>
      <c r="C1559" s="949"/>
      <c r="D1559" s="942"/>
      <c r="E1559" s="943"/>
      <c r="F1559" s="965" t="s">
        <v>88</v>
      </c>
      <c r="G1559" s="949"/>
      <c r="H1559" s="952">
        <v>43179</v>
      </c>
      <c r="I1559" s="953"/>
      <c r="J1559" s="76" t="s">
        <v>31</v>
      </c>
      <c r="K1559" s="35"/>
      <c r="L1559" s="404">
        <v>1.62</v>
      </c>
      <c r="M1559" s="415">
        <v>17</v>
      </c>
      <c r="N1559" s="79">
        <v>19</v>
      </c>
      <c r="O1559" s="30"/>
    </row>
    <row r="1560" spans="2:15" ht="22.5" customHeight="1" x14ac:dyDescent="0.55000000000000004">
      <c r="B1560" s="948">
        <f t="shared" si="178"/>
        <v>1629</v>
      </c>
      <c r="C1560" s="949"/>
      <c r="D1560" s="942"/>
      <c r="E1560" s="943"/>
      <c r="F1560" s="965" t="s">
        <v>88</v>
      </c>
      <c r="G1560" s="949"/>
      <c r="H1560" s="952">
        <v>43179</v>
      </c>
      <c r="I1560" s="953"/>
      <c r="J1560" s="76" t="s">
        <v>31</v>
      </c>
      <c r="K1560" s="35"/>
      <c r="L1560" s="404">
        <v>1.88</v>
      </c>
      <c r="M1560" s="81">
        <v>16.5</v>
      </c>
      <c r="N1560" s="82">
        <v>18</v>
      </c>
      <c r="O1560" s="30"/>
    </row>
    <row r="1561" spans="2:15" ht="22.5" customHeight="1" x14ac:dyDescent="0.55000000000000004">
      <c r="B1561" s="928">
        <f t="shared" si="178"/>
        <v>1628</v>
      </c>
      <c r="C1561" s="929"/>
      <c r="D1561" s="922"/>
      <c r="E1561" s="923"/>
      <c r="F1561" s="922" t="s">
        <v>1138</v>
      </c>
      <c r="G1561" s="923"/>
      <c r="H1561" s="956">
        <v>43179</v>
      </c>
      <c r="I1561" s="957"/>
      <c r="J1561" s="51" t="s">
        <v>31</v>
      </c>
      <c r="K1561" s="83"/>
      <c r="L1561" s="84" t="s">
        <v>534</v>
      </c>
      <c r="M1561" s="435">
        <v>12</v>
      </c>
      <c r="N1561" s="436">
        <v>12</v>
      </c>
      <c r="O1561" s="30"/>
    </row>
    <row r="1562" spans="2:15" ht="22.5" customHeight="1" x14ac:dyDescent="0.55000000000000004">
      <c r="B1562" s="918">
        <f t="shared" si="178"/>
        <v>1627</v>
      </c>
      <c r="C1562" s="919"/>
      <c r="D1562" s="920" t="s">
        <v>1139</v>
      </c>
      <c r="E1562" s="921"/>
      <c r="F1562" s="967" t="s">
        <v>1140</v>
      </c>
      <c r="G1562" s="919" t="s">
        <v>1141</v>
      </c>
      <c r="H1562" s="946">
        <v>43178</v>
      </c>
      <c r="I1562" s="947">
        <v>43173</v>
      </c>
      <c r="J1562" s="37" t="s">
        <v>61</v>
      </c>
      <c r="K1562" s="37"/>
      <c r="L1562" s="73" t="s">
        <v>57</v>
      </c>
      <c r="M1562" s="74">
        <v>11.9</v>
      </c>
      <c r="N1562" s="75">
        <v>12</v>
      </c>
      <c r="O1562" s="30"/>
    </row>
    <row r="1563" spans="2:15" ht="22.5" customHeight="1" x14ac:dyDescent="0.55000000000000004">
      <c r="B1563" s="948">
        <f t="shared" si="178"/>
        <v>1626</v>
      </c>
      <c r="C1563" s="949"/>
      <c r="D1563" s="942"/>
      <c r="E1563" s="943"/>
      <c r="F1563" s="965" t="s">
        <v>196</v>
      </c>
      <c r="G1563" s="966"/>
      <c r="H1563" s="960">
        <v>43178</v>
      </c>
      <c r="I1563" s="964">
        <v>43173</v>
      </c>
      <c r="J1563" s="76" t="s">
        <v>61</v>
      </c>
      <c r="K1563" s="76"/>
      <c r="L1563" s="77" t="s">
        <v>201</v>
      </c>
      <c r="M1563" s="78">
        <v>5.35</v>
      </c>
      <c r="N1563" s="79">
        <v>5.4</v>
      </c>
      <c r="O1563" s="30"/>
    </row>
    <row r="1564" spans="2:15" ht="22.5" customHeight="1" x14ac:dyDescent="0.55000000000000004">
      <c r="B1564" s="948">
        <f t="shared" si="178"/>
        <v>1625</v>
      </c>
      <c r="C1564" s="949"/>
      <c r="D1564" s="942"/>
      <c r="E1564" s="943"/>
      <c r="F1564" s="965" t="s">
        <v>196</v>
      </c>
      <c r="G1564" s="966"/>
      <c r="H1564" s="952">
        <v>43178</v>
      </c>
      <c r="I1564" s="953">
        <v>43173</v>
      </c>
      <c r="J1564" s="76" t="s">
        <v>61</v>
      </c>
      <c r="K1564" s="76"/>
      <c r="L1564" s="77" t="s">
        <v>734</v>
      </c>
      <c r="M1564" s="78">
        <v>2.71</v>
      </c>
      <c r="N1564" s="79">
        <v>2.7</v>
      </c>
      <c r="O1564" s="30"/>
    </row>
    <row r="1565" spans="2:15" ht="22.5" customHeight="1" x14ac:dyDescent="0.55000000000000004">
      <c r="B1565" s="948">
        <f t="shared" si="178"/>
        <v>1624</v>
      </c>
      <c r="C1565" s="949"/>
      <c r="D1565" s="942"/>
      <c r="E1565" s="943"/>
      <c r="F1565" s="965" t="s">
        <v>196</v>
      </c>
      <c r="G1565" s="966"/>
      <c r="H1565" s="952">
        <v>43178</v>
      </c>
      <c r="I1565" s="953">
        <v>43173</v>
      </c>
      <c r="J1565" s="76" t="s">
        <v>61</v>
      </c>
      <c r="K1565" s="76"/>
      <c r="L1565" s="77" t="s">
        <v>975</v>
      </c>
      <c r="M1565" s="78">
        <v>2.35</v>
      </c>
      <c r="N1565" s="79">
        <v>2.4</v>
      </c>
      <c r="O1565" s="30"/>
    </row>
    <row r="1566" spans="2:15" ht="22.5" customHeight="1" x14ac:dyDescent="0.55000000000000004">
      <c r="B1566" s="969">
        <f t="shared" si="178"/>
        <v>1623</v>
      </c>
      <c r="C1566" s="970"/>
      <c r="D1566" s="942"/>
      <c r="E1566" s="943"/>
      <c r="F1566" s="965" t="s">
        <v>462</v>
      </c>
      <c r="G1566" s="949" t="s">
        <v>1142</v>
      </c>
      <c r="H1566" s="952">
        <v>43178</v>
      </c>
      <c r="I1566" s="953">
        <v>43173</v>
      </c>
      <c r="J1566" s="76" t="s">
        <v>61</v>
      </c>
      <c r="K1566" s="76"/>
      <c r="L1566" s="77" t="s">
        <v>389</v>
      </c>
      <c r="M1566" s="78">
        <v>3.58</v>
      </c>
      <c r="N1566" s="79">
        <v>3.6</v>
      </c>
      <c r="O1566" s="30"/>
    </row>
    <row r="1567" spans="2:15" ht="22.5" customHeight="1" x14ac:dyDescent="0.55000000000000004">
      <c r="B1567" s="948">
        <f t="shared" si="178"/>
        <v>1622</v>
      </c>
      <c r="C1567" s="949"/>
      <c r="D1567" s="942"/>
      <c r="E1567" s="943"/>
      <c r="F1567" s="965" t="s">
        <v>986</v>
      </c>
      <c r="G1567" s="949" t="s">
        <v>1143</v>
      </c>
      <c r="H1567" s="952">
        <v>43178</v>
      </c>
      <c r="I1567" s="953">
        <v>43173</v>
      </c>
      <c r="J1567" s="76" t="s">
        <v>61</v>
      </c>
      <c r="K1567" s="76"/>
      <c r="L1567" s="77" t="s">
        <v>618</v>
      </c>
      <c r="M1567" s="404">
        <v>3.64</v>
      </c>
      <c r="N1567" s="80">
        <v>3.6</v>
      </c>
      <c r="O1567" s="30"/>
    </row>
    <row r="1568" spans="2:15" ht="22.5" customHeight="1" x14ac:dyDescent="0.55000000000000004">
      <c r="B1568" s="928">
        <f t="shared" si="178"/>
        <v>1621</v>
      </c>
      <c r="C1568" s="929"/>
      <c r="D1568" s="922"/>
      <c r="E1568" s="923"/>
      <c r="F1568" s="968" t="s">
        <v>352</v>
      </c>
      <c r="G1568" s="929" t="s">
        <v>1144</v>
      </c>
      <c r="H1568" s="956">
        <v>43178</v>
      </c>
      <c r="I1568" s="957">
        <v>43173</v>
      </c>
      <c r="J1568" s="51" t="s">
        <v>31</v>
      </c>
      <c r="K1568" s="83"/>
      <c r="L1568" s="84" t="s">
        <v>1093</v>
      </c>
      <c r="M1568" s="85">
        <v>4.72</v>
      </c>
      <c r="N1568" s="86">
        <v>4.7</v>
      </c>
      <c r="O1568" s="30"/>
    </row>
    <row r="1569" spans="2:15" ht="22.5" customHeight="1" x14ac:dyDescent="0.55000000000000004">
      <c r="B1569" s="918">
        <f t="shared" si="178"/>
        <v>1620</v>
      </c>
      <c r="C1569" s="919"/>
      <c r="D1569" s="920" t="s">
        <v>1145</v>
      </c>
      <c r="E1569" s="921"/>
      <c r="F1569" s="967" t="s">
        <v>1141</v>
      </c>
      <c r="G1569" s="919" t="s">
        <v>1141</v>
      </c>
      <c r="H1569" s="958">
        <v>43173</v>
      </c>
      <c r="I1569" s="959">
        <v>43173</v>
      </c>
      <c r="J1569" s="37" t="s">
        <v>61</v>
      </c>
      <c r="K1569" s="37"/>
      <c r="L1569" s="73" t="s">
        <v>239</v>
      </c>
      <c r="M1569" s="431" t="s">
        <v>171</v>
      </c>
      <c r="N1569" s="432" t="s">
        <v>169</v>
      </c>
      <c r="O1569" s="30"/>
    </row>
    <row r="1570" spans="2:15" ht="22.5" customHeight="1" x14ac:dyDescent="0.55000000000000004">
      <c r="B1570" s="948">
        <f t="shared" si="178"/>
        <v>1619</v>
      </c>
      <c r="C1570" s="949"/>
      <c r="D1570" s="942"/>
      <c r="E1570" s="943"/>
      <c r="F1570" s="965" t="s">
        <v>1142</v>
      </c>
      <c r="G1570" s="949" t="s">
        <v>1142</v>
      </c>
      <c r="H1570" s="952">
        <v>43173</v>
      </c>
      <c r="I1570" s="953">
        <v>43173</v>
      </c>
      <c r="J1570" s="76" t="s">
        <v>61</v>
      </c>
      <c r="K1570" s="76"/>
      <c r="L1570" s="77" t="s">
        <v>294</v>
      </c>
      <c r="M1570" s="78" t="s">
        <v>495</v>
      </c>
      <c r="N1570" s="79" t="s">
        <v>1146</v>
      </c>
      <c r="O1570" s="30"/>
    </row>
    <row r="1571" spans="2:15" ht="22.5" customHeight="1" x14ac:dyDescent="0.55000000000000004">
      <c r="B1571" s="948">
        <f t="shared" si="178"/>
        <v>1618</v>
      </c>
      <c r="C1571" s="949"/>
      <c r="D1571" s="942"/>
      <c r="E1571" s="943"/>
      <c r="F1571" s="965" t="s">
        <v>1143</v>
      </c>
      <c r="G1571" s="949" t="s">
        <v>1143</v>
      </c>
      <c r="H1571" s="952">
        <v>43173</v>
      </c>
      <c r="I1571" s="953">
        <v>43173</v>
      </c>
      <c r="J1571" s="76" t="s">
        <v>61</v>
      </c>
      <c r="K1571" s="76"/>
      <c r="L1571" s="77" t="s">
        <v>1147</v>
      </c>
      <c r="M1571" s="404">
        <v>1.37</v>
      </c>
      <c r="N1571" s="80">
        <v>1.4</v>
      </c>
      <c r="O1571" s="30"/>
    </row>
    <row r="1572" spans="2:15" ht="22.5" customHeight="1" x14ac:dyDescent="0.55000000000000004">
      <c r="B1572" s="928">
        <f t="shared" si="178"/>
        <v>1617</v>
      </c>
      <c r="C1572" s="929"/>
      <c r="D1572" s="922"/>
      <c r="E1572" s="923"/>
      <c r="F1572" s="968" t="s">
        <v>1144</v>
      </c>
      <c r="G1572" s="929" t="s">
        <v>1144</v>
      </c>
      <c r="H1572" s="956">
        <v>43173</v>
      </c>
      <c r="I1572" s="957">
        <v>43173</v>
      </c>
      <c r="J1572" s="51" t="s">
        <v>31</v>
      </c>
      <c r="K1572" s="83"/>
      <c r="L1572" s="84">
        <v>1.08</v>
      </c>
      <c r="M1572" s="437">
        <v>10.199999999999999</v>
      </c>
      <c r="N1572" s="438">
        <v>11</v>
      </c>
      <c r="O1572" s="30"/>
    </row>
    <row r="1573" spans="2:15" ht="22.5" customHeight="1" x14ac:dyDescent="0.55000000000000004">
      <c r="B1573" s="918">
        <f t="shared" si="178"/>
        <v>1616</v>
      </c>
      <c r="C1573" s="919"/>
      <c r="D1573" s="920" t="s">
        <v>1148</v>
      </c>
      <c r="E1573" s="921"/>
      <c r="F1573" s="967" t="s">
        <v>531</v>
      </c>
      <c r="G1573" s="919" t="s">
        <v>531</v>
      </c>
      <c r="H1573" s="958">
        <v>43172</v>
      </c>
      <c r="I1573" s="959"/>
      <c r="J1573" s="37" t="s">
        <v>31</v>
      </c>
      <c r="K1573" s="37"/>
      <c r="L1573" s="73" t="s">
        <v>1149</v>
      </c>
      <c r="M1573" s="431">
        <v>3.53</v>
      </c>
      <c r="N1573" s="432">
        <v>3.5</v>
      </c>
      <c r="O1573" s="30"/>
    </row>
    <row r="1574" spans="2:15" ht="22.5" customHeight="1" x14ac:dyDescent="0.55000000000000004">
      <c r="B1574" s="948">
        <f t="shared" si="178"/>
        <v>1615</v>
      </c>
      <c r="C1574" s="949"/>
      <c r="D1574" s="942"/>
      <c r="E1574" s="943"/>
      <c r="F1574" s="965" t="s">
        <v>1126</v>
      </c>
      <c r="G1574" s="949" t="s">
        <v>1126</v>
      </c>
      <c r="H1574" s="952">
        <v>43172</v>
      </c>
      <c r="I1574" s="953"/>
      <c r="J1574" s="76" t="s">
        <v>31</v>
      </c>
      <c r="K1574" s="76"/>
      <c r="L1574" s="77" t="s">
        <v>84</v>
      </c>
      <c r="M1574" s="78">
        <v>4.6399999999999997</v>
      </c>
      <c r="N1574" s="79">
        <v>4.5999999999999996</v>
      </c>
      <c r="O1574" s="30"/>
    </row>
    <row r="1575" spans="2:15" ht="22.5" customHeight="1" x14ac:dyDescent="0.55000000000000004">
      <c r="B1575" s="948">
        <f t="shared" si="178"/>
        <v>1614</v>
      </c>
      <c r="C1575" s="949"/>
      <c r="D1575" s="942"/>
      <c r="E1575" s="943"/>
      <c r="F1575" s="965" t="s">
        <v>1126</v>
      </c>
      <c r="G1575" s="949" t="s">
        <v>1126</v>
      </c>
      <c r="H1575" s="952">
        <v>43172</v>
      </c>
      <c r="I1575" s="953"/>
      <c r="J1575" s="76" t="s">
        <v>31</v>
      </c>
      <c r="K1575" s="76"/>
      <c r="L1575" s="404" t="s">
        <v>1150</v>
      </c>
      <c r="M1575" s="78">
        <v>7.35</v>
      </c>
      <c r="N1575" s="79">
        <v>7.4</v>
      </c>
      <c r="O1575" s="30"/>
    </row>
    <row r="1576" spans="2:15" ht="22.5" customHeight="1" x14ac:dyDescent="0.55000000000000004">
      <c r="B1576" s="948">
        <f t="shared" si="178"/>
        <v>1613</v>
      </c>
      <c r="C1576" s="949"/>
      <c r="D1576" s="942"/>
      <c r="E1576" s="943"/>
      <c r="F1576" s="965" t="s">
        <v>1126</v>
      </c>
      <c r="G1576" s="949" t="s">
        <v>1126</v>
      </c>
      <c r="H1576" s="952">
        <v>43172</v>
      </c>
      <c r="I1576" s="953"/>
      <c r="J1576" s="76" t="s">
        <v>31</v>
      </c>
      <c r="K1576" s="76"/>
      <c r="L1576" s="77" t="s">
        <v>509</v>
      </c>
      <c r="M1576" s="404">
        <v>6.9</v>
      </c>
      <c r="N1576" s="80">
        <v>6.9</v>
      </c>
      <c r="O1576" s="30"/>
    </row>
    <row r="1577" spans="2:15" ht="22.5" customHeight="1" x14ac:dyDescent="0.55000000000000004">
      <c r="B1577" s="928">
        <f t="shared" si="178"/>
        <v>1612</v>
      </c>
      <c r="C1577" s="929"/>
      <c r="D1577" s="922"/>
      <c r="E1577" s="923"/>
      <c r="F1577" s="968" t="s">
        <v>1151</v>
      </c>
      <c r="G1577" s="929" t="s">
        <v>1151</v>
      </c>
      <c r="H1577" s="956">
        <v>43172</v>
      </c>
      <c r="I1577" s="957"/>
      <c r="J1577" s="43" t="s">
        <v>31</v>
      </c>
      <c r="K1577" s="83"/>
      <c r="L1577" s="84" t="s">
        <v>317</v>
      </c>
      <c r="M1577" s="84">
        <v>5.05</v>
      </c>
      <c r="N1577" s="439">
        <v>5.0999999999999996</v>
      </c>
      <c r="O1577" s="30"/>
    </row>
    <row r="1578" spans="2:15" ht="22.5" customHeight="1" x14ac:dyDescent="0.55000000000000004">
      <c r="B1578" s="918">
        <f t="shared" si="178"/>
        <v>1611</v>
      </c>
      <c r="C1578" s="919"/>
      <c r="D1578" s="920" t="s">
        <v>1152</v>
      </c>
      <c r="E1578" s="921"/>
      <c r="F1578" s="1091" t="s">
        <v>614</v>
      </c>
      <c r="G1578" s="1092"/>
      <c r="H1578" s="1012">
        <v>43171</v>
      </c>
      <c r="I1578" s="1013"/>
      <c r="J1578" s="37" t="s">
        <v>35</v>
      </c>
      <c r="K1578" s="37" t="s">
        <v>68</v>
      </c>
      <c r="L1578" s="73" t="s">
        <v>56</v>
      </c>
      <c r="M1578" s="440">
        <v>13.9</v>
      </c>
      <c r="N1578" s="441">
        <v>14</v>
      </c>
      <c r="O1578" s="30"/>
    </row>
    <row r="1579" spans="2:15" ht="22.5" customHeight="1" x14ac:dyDescent="0.55000000000000004">
      <c r="B1579" s="948">
        <f t="shared" si="178"/>
        <v>1610</v>
      </c>
      <c r="C1579" s="949"/>
      <c r="D1579" s="942"/>
      <c r="E1579" s="943"/>
      <c r="F1579" s="965" t="s">
        <v>727</v>
      </c>
      <c r="G1579" s="949"/>
      <c r="H1579" s="952">
        <v>43171</v>
      </c>
      <c r="I1579" s="953"/>
      <c r="J1579" s="76" t="s">
        <v>31</v>
      </c>
      <c r="K1579" s="35"/>
      <c r="L1579" s="76" t="s">
        <v>1153</v>
      </c>
      <c r="M1579" s="76">
        <v>3.18</v>
      </c>
      <c r="N1579" s="433">
        <v>3.2</v>
      </c>
      <c r="O1579" s="30"/>
    </row>
    <row r="1580" spans="2:15" ht="22.5" customHeight="1" x14ac:dyDescent="0.55000000000000004">
      <c r="B1580" s="948">
        <f t="shared" si="178"/>
        <v>1609</v>
      </c>
      <c r="C1580" s="949"/>
      <c r="D1580" s="942"/>
      <c r="E1580" s="943"/>
      <c r="F1580" s="965" t="s">
        <v>1129</v>
      </c>
      <c r="G1580" s="949"/>
      <c r="H1580" s="952">
        <v>43171</v>
      </c>
      <c r="I1580" s="953"/>
      <c r="J1580" s="76" t="s">
        <v>31</v>
      </c>
      <c r="K1580" s="35"/>
      <c r="L1580" s="76">
        <v>3.15</v>
      </c>
      <c r="M1580" s="76">
        <v>29.9</v>
      </c>
      <c r="N1580" s="433">
        <v>33</v>
      </c>
      <c r="O1580" s="30"/>
    </row>
    <row r="1581" spans="2:15" ht="22.5" customHeight="1" x14ac:dyDescent="0.55000000000000004">
      <c r="B1581" s="948">
        <f t="shared" si="178"/>
        <v>1608</v>
      </c>
      <c r="C1581" s="949"/>
      <c r="D1581" s="942"/>
      <c r="E1581" s="943"/>
      <c r="F1581" s="965" t="s">
        <v>1129</v>
      </c>
      <c r="G1581" s="949"/>
      <c r="H1581" s="952">
        <v>43171</v>
      </c>
      <c r="I1581" s="953"/>
      <c r="J1581" s="76" t="s">
        <v>31</v>
      </c>
      <c r="K1581" s="35"/>
      <c r="L1581" s="404">
        <v>3.08</v>
      </c>
      <c r="M1581" s="415">
        <v>32.700000000000003</v>
      </c>
      <c r="N1581" s="79">
        <v>36</v>
      </c>
      <c r="O1581" s="30"/>
    </row>
    <row r="1582" spans="2:15" ht="22.5" customHeight="1" x14ac:dyDescent="0.55000000000000004">
      <c r="B1582" s="948">
        <f t="shared" si="178"/>
        <v>1607</v>
      </c>
      <c r="C1582" s="949"/>
      <c r="D1582" s="942"/>
      <c r="E1582" s="943"/>
      <c r="F1582" s="965" t="s">
        <v>1129</v>
      </c>
      <c r="G1582" s="949"/>
      <c r="H1582" s="952">
        <v>43171</v>
      </c>
      <c r="I1582" s="953"/>
      <c r="J1582" s="76" t="s">
        <v>31</v>
      </c>
      <c r="K1582" s="35"/>
      <c r="L1582" s="404">
        <v>2.75</v>
      </c>
      <c r="M1582" s="81">
        <v>22.2</v>
      </c>
      <c r="N1582" s="82">
        <v>25</v>
      </c>
      <c r="O1582" s="30"/>
    </row>
    <row r="1583" spans="2:15" ht="22.5" customHeight="1" x14ac:dyDescent="0.55000000000000004">
      <c r="B1583" s="928">
        <f t="shared" si="178"/>
        <v>1606</v>
      </c>
      <c r="C1583" s="929"/>
      <c r="D1583" s="922"/>
      <c r="E1583" s="923"/>
      <c r="F1583" s="922" t="s">
        <v>596</v>
      </c>
      <c r="G1583" s="923"/>
      <c r="H1583" s="1012">
        <v>43171</v>
      </c>
      <c r="I1583" s="1013"/>
      <c r="J1583" s="51" t="s">
        <v>31</v>
      </c>
      <c r="K1583" s="83"/>
      <c r="L1583" s="84" t="s">
        <v>967</v>
      </c>
      <c r="M1583" s="84">
        <v>1.55</v>
      </c>
      <c r="N1583" s="439">
        <v>1.6</v>
      </c>
      <c r="O1583" s="30"/>
    </row>
    <row r="1584" spans="2:15" ht="22.5" customHeight="1" x14ac:dyDescent="0.55000000000000004">
      <c r="B1584" s="918">
        <f t="shared" si="178"/>
        <v>1605</v>
      </c>
      <c r="C1584" s="919"/>
      <c r="D1584" s="920" t="s">
        <v>1154</v>
      </c>
      <c r="E1584" s="921"/>
      <c r="F1584" s="967" t="s">
        <v>614</v>
      </c>
      <c r="G1584" s="919"/>
      <c r="H1584" s="958">
        <v>43168</v>
      </c>
      <c r="I1584" s="959"/>
      <c r="J1584" s="37" t="s">
        <v>35</v>
      </c>
      <c r="K1584" s="37" t="s">
        <v>130</v>
      </c>
      <c r="L1584" s="73" t="s">
        <v>1155</v>
      </c>
      <c r="M1584" s="431">
        <v>1.92</v>
      </c>
      <c r="N1584" s="432">
        <v>1.9</v>
      </c>
      <c r="O1584" s="30"/>
    </row>
    <row r="1585" spans="2:15" ht="22.5" customHeight="1" x14ac:dyDescent="0.55000000000000004">
      <c r="B1585" s="948">
        <f t="shared" si="178"/>
        <v>1604</v>
      </c>
      <c r="C1585" s="949"/>
      <c r="D1585" s="942"/>
      <c r="E1585" s="943"/>
      <c r="F1585" s="965" t="s">
        <v>878</v>
      </c>
      <c r="G1585" s="949"/>
      <c r="H1585" s="952">
        <v>43167</v>
      </c>
      <c r="I1585" s="953"/>
      <c r="J1585" s="76" t="s">
        <v>35</v>
      </c>
      <c r="K1585" s="76" t="s">
        <v>130</v>
      </c>
      <c r="L1585" s="77" t="s">
        <v>1156</v>
      </c>
      <c r="M1585" s="78" t="s">
        <v>1157</v>
      </c>
      <c r="N1585" s="79" t="s">
        <v>138</v>
      </c>
      <c r="O1585" s="30"/>
    </row>
    <row r="1586" spans="2:15" ht="22.5" customHeight="1" x14ac:dyDescent="0.55000000000000004">
      <c r="B1586" s="948">
        <f t="shared" si="178"/>
        <v>1603</v>
      </c>
      <c r="C1586" s="949"/>
      <c r="D1586" s="942"/>
      <c r="E1586" s="943"/>
      <c r="F1586" s="965" t="s">
        <v>878</v>
      </c>
      <c r="G1586" s="949"/>
      <c r="H1586" s="952">
        <v>43167</v>
      </c>
      <c r="I1586" s="953"/>
      <c r="J1586" s="76" t="s">
        <v>35</v>
      </c>
      <c r="K1586" s="76" t="s">
        <v>68</v>
      </c>
      <c r="L1586" s="77">
        <v>0.755</v>
      </c>
      <c r="M1586" s="404">
        <v>5.17</v>
      </c>
      <c r="N1586" s="80">
        <v>5.9</v>
      </c>
      <c r="O1586" s="30"/>
    </row>
    <row r="1587" spans="2:15" ht="22.5" customHeight="1" x14ac:dyDescent="0.55000000000000004">
      <c r="B1587" s="928">
        <f t="shared" si="178"/>
        <v>1602</v>
      </c>
      <c r="C1587" s="929"/>
      <c r="D1587" s="922"/>
      <c r="E1587" s="923"/>
      <c r="F1587" s="968" t="s">
        <v>843</v>
      </c>
      <c r="G1587" s="929"/>
      <c r="H1587" s="956">
        <v>43168</v>
      </c>
      <c r="I1587" s="957"/>
      <c r="J1587" s="51" t="s">
        <v>31</v>
      </c>
      <c r="K1587" s="83"/>
      <c r="L1587" s="84" t="s">
        <v>1158</v>
      </c>
      <c r="M1587" s="84">
        <v>3.96</v>
      </c>
      <c r="N1587" s="439">
        <v>4</v>
      </c>
      <c r="O1587" s="30"/>
    </row>
    <row r="1588" spans="2:15" ht="22.5" customHeight="1" x14ac:dyDescent="0.55000000000000004">
      <c r="B1588" s="994">
        <f t="shared" si="178"/>
        <v>1601</v>
      </c>
      <c r="C1588" s="937"/>
      <c r="D1588" s="936" t="s">
        <v>1159</v>
      </c>
      <c r="E1588" s="937"/>
      <c r="F1588" s="936" t="s">
        <v>160</v>
      </c>
      <c r="G1588" s="937" t="s">
        <v>813</v>
      </c>
      <c r="H1588" s="997">
        <v>43167</v>
      </c>
      <c r="I1588" s="998"/>
      <c r="J1588" s="55" t="s">
        <v>31</v>
      </c>
      <c r="K1588" s="55"/>
      <c r="L1588" s="325">
        <v>1.1599999999999999</v>
      </c>
      <c r="M1588" s="442">
        <v>11.4</v>
      </c>
      <c r="N1588" s="443">
        <v>13</v>
      </c>
      <c r="O1588" s="30"/>
    </row>
    <row r="1589" spans="2:15" ht="22.5" customHeight="1" x14ac:dyDescent="0.55000000000000004">
      <c r="B1589" s="918">
        <f t="shared" si="178"/>
        <v>1600</v>
      </c>
      <c r="C1589" s="919"/>
      <c r="D1589" s="920" t="s">
        <v>1160</v>
      </c>
      <c r="E1589" s="921"/>
      <c r="F1589" s="967" t="s">
        <v>831</v>
      </c>
      <c r="G1589" s="919"/>
      <c r="H1589" s="958">
        <v>43166</v>
      </c>
      <c r="I1589" s="959"/>
      <c r="J1589" s="37" t="s">
        <v>31</v>
      </c>
      <c r="K1589" s="37"/>
      <c r="L1589" s="73" t="s">
        <v>513</v>
      </c>
      <c r="M1589" s="431">
        <v>2.41</v>
      </c>
      <c r="N1589" s="432">
        <v>2.4</v>
      </c>
      <c r="O1589" s="30"/>
    </row>
    <row r="1590" spans="2:15" ht="22.5" customHeight="1" x14ac:dyDescent="0.55000000000000004">
      <c r="B1590" s="948">
        <f t="shared" si="178"/>
        <v>1599</v>
      </c>
      <c r="C1590" s="949"/>
      <c r="D1590" s="942"/>
      <c r="E1590" s="943"/>
      <c r="F1590" s="965" t="s">
        <v>1042</v>
      </c>
      <c r="G1590" s="949"/>
      <c r="H1590" s="952">
        <v>43166</v>
      </c>
      <c r="I1590" s="953"/>
      <c r="J1590" s="76" t="s">
        <v>35</v>
      </c>
      <c r="K1590" s="76" t="s">
        <v>130</v>
      </c>
      <c r="L1590" s="77" t="s">
        <v>337</v>
      </c>
      <c r="M1590" s="78">
        <v>4.7300000000000004</v>
      </c>
      <c r="N1590" s="79">
        <v>4.7</v>
      </c>
      <c r="O1590" s="30"/>
    </row>
    <row r="1591" spans="2:15" ht="22.5" customHeight="1" x14ac:dyDescent="0.55000000000000004">
      <c r="B1591" s="948">
        <f t="shared" si="178"/>
        <v>1598</v>
      </c>
      <c r="C1591" s="949"/>
      <c r="D1591" s="942"/>
      <c r="E1591" s="943"/>
      <c r="F1591" s="965" t="s">
        <v>1161</v>
      </c>
      <c r="G1591" s="949"/>
      <c r="H1591" s="952">
        <v>43166</v>
      </c>
      <c r="I1591" s="953"/>
      <c r="J1591" s="76" t="s">
        <v>35</v>
      </c>
      <c r="K1591" s="76" t="s">
        <v>130</v>
      </c>
      <c r="L1591" s="404" t="s">
        <v>85</v>
      </c>
      <c r="M1591" s="78">
        <v>8.0500000000000007</v>
      </c>
      <c r="N1591" s="79">
        <v>8.1</v>
      </c>
      <c r="O1591" s="30"/>
    </row>
    <row r="1592" spans="2:15" ht="22.5" customHeight="1" x14ac:dyDescent="0.55000000000000004">
      <c r="B1592" s="948">
        <f t="shared" si="178"/>
        <v>1597</v>
      </c>
      <c r="C1592" s="949"/>
      <c r="D1592" s="942"/>
      <c r="E1592" s="943"/>
      <c r="F1592" s="965" t="s">
        <v>1162</v>
      </c>
      <c r="G1592" s="949"/>
      <c r="H1592" s="952">
        <v>43165</v>
      </c>
      <c r="I1592" s="953"/>
      <c r="J1592" s="76" t="s">
        <v>35</v>
      </c>
      <c r="K1592" s="76" t="s">
        <v>68</v>
      </c>
      <c r="L1592" s="77" t="s">
        <v>294</v>
      </c>
      <c r="M1592" s="404">
        <v>5.15</v>
      </c>
      <c r="N1592" s="80">
        <v>5.2</v>
      </c>
      <c r="O1592" s="30"/>
    </row>
    <row r="1593" spans="2:15" ht="22.5" customHeight="1" x14ac:dyDescent="0.55000000000000004">
      <c r="B1593" s="928">
        <f t="shared" si="178"/>
        <v>1596</v>
      </c>
      <c r="C1593" s="929"/>
      <c r="D1593" s="922"/>
      <c r="E1593" s="923"/>
      <c r="F1593" s="968" t="s">
        <v>639</v>
      </c>
      <c r="G1593" s="929"/>
      <c r="H1593" s="956">
        <v>43166</v>
      </c>
      <c r="I1593" s="957"/>
      <c r="J1593" s="51" t="s">
        <v>31</v>
      </c>
      <c r="K1593" s="83"/>
      <c r="L1593" s="84" t="s">
        <v>1163</v>
      </c>
      <c r="M1593" s="84">
        <v>3.4</v>
      </c>
      <c r="N1593" s="439">
        <v>3.4</v>
      </c>
      <c r="O1593" s="30"/>
    </row>
    <row r="1594" spans="2:15" ht="22.5" customHeight="1" x14ac:dyDescent="0.55000000000000004">
      <c r="B1594" s="918">
        <f t="shared" si="178"/>
        <v>1595</v>
      </c>
      <c r="C1594" s="919"/>
      <c r="D1594" s="920" t="s">
        <v>1164</v>
      </c>
      <c r="E1594" s="921"/>
      <c r="F1594" s="954" t="s">
        <v>271</v>
      </c>
      <c r="G1594" s="955"/>
      <c r="H1594" s="960">
        <v>43165</v>
      </c>
      <c r="I1594" s="964"/>
      <c r="J1594" s="102" t="s">
        <v>31</v>
      </c>
      <c r="K1594" s="102"/>
      <c r="L1594" s="423" t="s">
        <v>1165</v>
      </c>
      <c r="M1594" s="424">
        <v>5.18</v>
      </c>
      <c r="N1594" s="444">
        <v>5.2</v>
      </c>
      <c r="O1594" s="30"/>
    </row>
    <row r="1595" spans="2:15" ht="22.5" customHeight="1" x14ac:dyDescent="0.55000000000000004">
      <c r="B1595" s="928">
        <f t="shared" si="178"/>
        <v>1594</v>
      </c>
      <c r="C1595" s="929"/>
      <c r="D1595" s="922"/>
      <c r="E1595" s="923"/>
      <c r="F1595" s="968" t="s">
        <v>792</v>
      </c>
      <c r="G1595" s="929" t="s">
        <v>813</v>
      </c>
      <c r="H1595" s="956">
        <v>43165</v>
      </c>
      <c r="I1595" s="957"/>
      <c r="J1595" s="43" t="s">
        <v>35</v>
      </c>
      <c r="K1595" s="43" t="s">
        <v>68</v>
      </c>
      <c r="L1595" s="426" t="s">
        <v>1166</v>
      </c>
      <c r="M1595" s="445">
        <v>10.7</v>
      </c>
      <c r="N1595" s="446">
        <v>11</v>
      </c>
      <c r="O1595" s="30"/>
    </row>
    <row r="1596" spans="2:15" ht="22.5" customHeight="1" x14ac:dyDescent="0.55000000000000004">
      <c r="B1596" s="918">
        <f t="shared" si="178"/>
        <v>1593</v>
      </c>
      <c r="C1596" s="919"/>
      <c r="D1596" s="942" t="s">
        <v>1167</v>
      </c>
      <c r="E1596" s="943"/>
      <c r="F1596" s="954" t="s">
        <v>778</v>
      </c>
      <c r="G1596" s="955"/>
      <c r="H1596" s="960">
        <v>43164</v>
      </c>
      <c r="I1596" s="964"/>
      <c r="J1596" s="102" t="s">
        <v>31</v>
      </c>
      <c r="K1596" s="102"/>
      <c r="L1596" s="423" t="s">
        <v>1168</v>
      </c>
      <c r="M1596" s="424">
        <v>3.77</v>
      </c>
      <c r="N1596" s="444">
        <v>3.8</v>
      </c>
      <c r="O1596" s="30"/>
    </row>
    <row r="1597" spans="2:15" ht="22.5" customHeight="1" x14ac:dyDescent="0.55000000000000004">
      <c r="B1597" s="928">
        <f t="shared" si="178"/>
        <v>1592</v>
      </c>
      <c r="C1597" s="929"/>
      <c r="D1597" s="942"/>
      <c r="E1597" s="943"/>
      <c r="F1597" s="968" t="s">
        <v>150</v>
      </c>
      <c r="G1597" s="929" t="s">
        <v>813</v>
      </c>
      <c r="H1597" s="956">
        <v>43163</v>
      </c>
      <c r="I1597" s="957"/>
      <c r="J1597" s="43" t="s">
        <v>31</v>
      </c>
      <c r="K1597" s="43"/>
      <c r="L1597" s="426" t="s">
        <v>451</v>
      </c>
      <c r="M1597" s="427" t="s">
        <v>1169</v>
      </c>
      <c r="N1597" s="428" t="s">
        <v>1170</v>
      </c>
      <c r="O1597" s="30"/>
    </row>
    <row r="1598" spans="2:15" ht="22.5" customHeight="1" x14ac:dyDescent="0.55000000000000004">
      <c r="B1598" s="994">
        <f t="shared" si="178"/>
        <v>1591</v>
      </c>
      <c r="C1598" s="937"/>
      <c r="D1598" s="936" t="s">
        <v>1171</v>
      </c>
      <c r="E1598" s="937"/>
      <c r="F1598" s="936" t="s">
        <v>628</v>
      </c>
      <c r="G1598" s="937" t="s">
        <v>813</v>
      </c>
      <c r="H1598" s="997">
        <v>43161</v>
      </c>
      <c r="I1598" s="998"/>
      <c r="J1598" s="102" t="s">
        <v>35</v>
      </c>
      <c r="K1598" s="102" t="s">
        <v>68</v>
      </c>
      <c r="L1598" s="325" t="s">
        <v>1172</v>
      </c>
      <c r="M1598" s="447">
        <v>2.59</v>
      </c>
      <c r="N1598" s="448">
        <f>IF(H1598="","",IF(LEFT(M1598,1)="検","検出せず"&amp;CHAR(10)&amp;"("&amp;#REF!&amp;"Bq/kg未満)",ROUND(SUM(L1598,M1598),-INT(LOG(SUM(L1598,M1598)))-1+2)))</f>
        <v>2.6</v>
      </c>
      <c r="O1598" s="30"/>
    </row>
    <row r="1599" spans="2:15" ht="22.5" customHeight="1" x14ac:dyDescent="0.55000000000000004">
      <c r="B1599" s="994">
        <f t="shared" si="178"/>
        <v>1590</v>
      </c>
      <c r="C1599" s="937"/>
      <c r="D1599" s="936" t="s">
        <v>1173</v>
      </c>
      <c r="E1599" s="937"/>
      <c r="F1599" s="936" t="s">
        <v>1174</v>
      </c>
      <c r="G1599" s="937" t="s">
        <v>813</v>
      </c>
      <c r="H1599" s="997">
        <v>43158</v>
      </c>
      <c r="I1599" s="998"/>
      <c r="J1599" s="55" t="s">
        <v>31</v>
      </c>
      <c r="K1599" s="55"/>
      <c r="L1599" s="325" t="s">
        <v>618</v>
      </c>
      <c r="M1599" s="325">
        <v>7.85</v>
      </c>
      <c r="N1599" s="449">
        <v>7.9</v>
      </c>
      <c r="O1599" s="30"/>
    </row>
    <row r="1600" spans="2:15" ht="22.5" customHeight="1" x14ac:dyDescent="0.55000000000000004">
      <c r="B1600" s="994">
        <f t="shared" si="178"/>
        <v>1589</v>
      </c>
      <c r="C1600" s="937"/>
      <c r="D1600" s="936" t="s">
        <v>1175</v>
      </c>
      <c r="E1600" s="937"/>
      <c r="F1600" s="936" t="s">
        <v>70</v>
      </c>
      <c r="G1600" s="937" t="s">
        <v>813</v>
      </c>
      <c r="H1600" s="997">
        <v>43157</v>
      </c>
      <c r="I1600" s="998"/>
      <c r="J1600" s="55" t="s">
        <v>35</v>
      </c>
      <c r="K1600" s="55" t="s">
        <v>130</v>
      </c>
      <c r="L1600" s="325" t="s">
        <v>93</v>
      </c>
      <c r="M1600" s="325">
        <v>7.93</v>
      </c>
      <c r="N1600" s="449">
        <v>7.9</v>
      </c>
      <c r="O1600" s="30"/>
    </row>
    <row r="1601" spans="2:15" ht="22.5" customHeight="1" x14ac:dyDescent="0.55000000000000004">
      <c r="B1601" s="994">
        <f t="shared" si="178"/>
        <v>1588</v>
      </c>
      <c r="C1601" s="937"/>
      <c r="D1601" s="936" t="s">
        <v>1176</v>
      </c>
      <c r="E1601" s="937"/>
      <c r="F1601" s="936" t="s">
        <v>339</v>
      </c>
      <c r="G1601" s="937" t="s">
        <v>813</v>
      </c>
      <c r="H1601" s="997">
        <v>43154</v>
      </c>
      <c r="I1601" s="998"/>
      <c r="J1601" s="55" t="s">
        <v>35</v>
      </c>
      <c r="K1601" s="55" t="s">
        <v>130</v>
      </c>
      <c r="L1601" s="325">
        <v>1.73</v>
      </c>
      <c r="M1601" s="442">
        <v>19.7</v>
      </c>
      <c r="N1601" s="443">
        <v>21</v>
      </c>
      <c r="O1601" s="450"/>
    </row>
    <row r="1602" spans="2:15" ht="22.5" customHeight="1" x14ac:dyDescent="0.55000000000000004">
      <c r="B1602" s="918">
        <f t="shared" si="178"/>
        <v>1587</v>
      </c>
      <c r="C1602" s="919"/>
      <c r="D1602" s="942" t="s">
        <v>1177</v>
      </c>
      <c r="E1602" s="943"/>
      <c r="F1602" s="954" t="s">
        <v>150</v>
      </c>
      <c r="G1602" s="955"/>
      <c r="H1602" s="960">
        <v>43152</v>
      </c>
      <c r="I1602" s="964"/>
      <c r="J1602" s="102" t="s">
        <v>35</v>
      </c>
      <c r="K1602" s="102" t="s">
        <v>68</v>
      </c>
      <c r="L1602" s="423" t="s">
        <v>1178</v>
      </c>
      <c r="M1602" s="424">
        <v>5.94</v>
      </c>
      <c r="N1602" s="444">
        <v>5.9</v>
      </c>
      <c r="O1602" s="450"/>
    </row>
    <row r="1603" spans="2:15" ht="22.5" customHeight="1" x14ac:dyDescent="0.55000000000000004">
      <c r="B1603" s="928">
        <f t="shared" si="178"/>
        <v>1586</v>
      </c>
      <c r="C1603" s="929"/>
      <c r="D1603" s="942"/>
      <c r="E1603" s="943"/>
      <c r="F1603" s="968" t="s">
        <v>592</v>
      </c>
      <c r="G1603" s="929" t="s">
        <v>813</v>
      </c>
      <c r="H1603" s="956">
        <v>43152</v>
      </c>
      <c r="I1603" s="957"/>
      <c r="J1603" s="43" t="s">
        <v>35</v>
      </c>
      <c r="K1603" s="43" t="s">
        <v>68</v>
      </c>
      <c r="L1603" s="426" t="s">
        <v>131</v>
      </c>
      <c r="M1603" s="427">
        <v>6.11</v>
      </c>
      <c r="N1603" s="428">
        <v>6.1</v>
      </c>
      <c r="O1603" s="30"/>
    </row>
    <row r="1604" spans="2:15" ht="22.5" customHeight="1" x14ac:dyDescent="0.55000000000000004">
      <c r="B1604" s="994">
        <f t="shared" si="178"/>
        <v>1585</v>
      </c>
      <c r="C1604" s="937"/>
      <c r="D1604" s="936" t="s">
        <v>1179</v>
      </c>
      <c r="E1604" s="937"/>
      <c r="F1604" s="936" t="s">
        <v>374</v>
      </c>
      <c r="G1604" s="937" t="s">
        <v>813</v>
      </c>
      <c r="H1604" s="997">
        <v>43150</v>
      </c>
      <c r="I1604" s="998"/>
      <c r="J1604" s="55" t="s">
        <v>35</v>
      </c>
      <c r="K1604" s="55" t="s">
        <v>68</v>
      </c>
      <c r="L1604" s="325" t="s">
        <v>1180</v>
      </c>
      <c r="M1604" s="325">
        <v>5.47</v>
      </c>
      <c r="N1604" s="449">
        <v>5.5</v>
      </c>
      <c r="O1604" s="30"/>
    </row>
    <row r="1605" spans="2:15" ht="22.5" customHeight="1" x14ac:dyDescent="0.55000000000000004">
      <c r="B1605" s="918">
        <f t="shared" si="178"/>
        <v>1584</v>
      </c>
      <c r="C1605" s="919"/>
      <c r="D1605" s="942" t="s">
        <v>1181</v>
      </c>
      <c r="E1605" s="943"/>
      <c r="F1605" s="954" t="s">
        <v>225</v>
      </c>
      <c r="G1605" s="955"/>
      <c r="H1605" s="960">
        <v>43144</v>
      </c>
      <c r="I1605" s="964"/>
      <c r="J1605" s="102" t="s">
        <v>35</v>
      </c>
      <c r="K1605" s="102" t="s">
        <v>68</v>
      </c>
      <c r="L1605" s="423" t="s">
        <v>1182</v>
      </c>
      <c r="M1605" s="424">
        <v>2.92</v>
      </c>
      <c r="N1605" s="444">
        <v>2.9</v>
      </c>
      <c r="O1605" s="30"/>
    </row>
    <row r="1606" spans="2:15" ht="22.5" customHeight="1" x14ac:dyDescent="0.55000000000000004">
      <c r="B1606" s="928">
        <f t="shared" si="178"/>
        <v>1583</v>
      </c>
      <c r="C1606" s="929"/>
      <c r="D1606" s="942"/>
      <c r="E1606" s="943"/>
      <c r="F1606" s="968" t="s">
        <v>1183</v>
      </c>
      <c r="G1606" s="929" t="s">
        <v>813</v>
      </c>
      <c r="H1606" s="956">
        <v>43144</v>
      </c>
      <c r="I1606" s="957"/>
      <c r="J1606" s="43" t="s">
        <v>61</v>
      </c>
      <c r="K1606" s="43"/>
      <c r="L1606" s="426">
        <v>1.62</v>
      </c>
      <c r="M1606" s="445">
        <v>14.2</v>
      </c>
      <c r="N1606" s="446">
        <v>16</v>
      </c>
      <c r="O1606" s="30"/>
    </row>
    <row r="1607" spans="2:15" ht="22.5" customHeight="1" x14ac:dyDescent="0.55000000000000004">
      <c r="B1607" s="994">
        <f t="shared" si="178"/>
        <v>1582</v>
      </c>
      <c r="C1607" s="937"/>
      <c r="D1607" s="936" t="s">
        <v>1184</v>
      </c>
      <c r="E1607" s="937"/>
      <c r="F1607" s="936" t="s">
        <v>1056</v>
      </c>
      <c r="G1607" s="937" t="s">
        <v>813</v>
      </c>
      <c r="H1607" s="997">
        <v>43138</v>
      </c>
      <c r="I1607" s="998"/>
      <c r="J1607" s="55" t="s">
        <v>31</v>
      </c>
      <c r="K1607" s="55"/>
      <c r="L1607" s="325" t="s">
        <v>1185</v>
      </c>
      <c r="M1607" s="325">
        <v>3.57</v>
      </c>
      <c r="N1607" s="449">
        <v>3.6</v>
      </c>
      <c r="O1607" s="30"/>
    </row>
    <row r="1608" spans="2:15" ht="22.5" customHeight="1" x14ac:dyDescent="0.55000000000000004">
      <c r="B1608" s="994">
        <f t="shared" si="178"/>
        <v>1581</v>
      </c>
      <c r="C1608" s="937"/>
      <c r="D1608" s="936" t="s">
        <v>1186</v>
      </c>
      <c r="E1608" s="937"/>
      <c r="F1608" s="936" t="s">
        <v>296</v>
      </c>
      <c r="G1608" s="937" t="s">
        <v>813</v>
      </c>
      <c r="H1608" s="997">
        <v>43130</v>
      </c>
      <c r="I1608" s="998"/>
      <c r="J1608" s="55" t="s">
        <v>31</v>
      </c>
      <c r="K1608" s="55"/>
      <c r="L1608" s="325">
        <v>1.48</v>
      </c>
      <c r="M1608" s="325">
        <v>9.3000000000000007</v>
      </c>
      <c r="N1608" s="443">
        <v>11</v>
      </c>
      <c r="O1608" s="30"/>
    </row>
    <row r="1609" spans="2:15" ht="22.5" customHeight="1" x14ac:dyDescent="0.55000000000000004">
      <c r="B1609" s="994">
        <f t="shared" si="178"/>
        <v>1580</v>
      </c>
      <c r="C1609" s="937"/>
      <c r="D1609" s="936" t="s">
        <v>1187</v>
      </c>
      <c r="E1609" s="937"/>
      <c r="F1609" s="936" t="s">
        <v>70</v>
      </c>
      <c r="G1609" s="937" t="s">
        <v>813</v>
      </c>
      <c r="H1609" s="997">
        <v>43124</v>
      </c>
      <c r="I1609" s="998"/>
      <c r="J1609" s="55" t="s">
        <v>31</v>
      </c>
      <c r="K1609" s="55"/>
      <c r="L1609" s="325" t="s">
        <v>213</v>
      </c>
      <c r="M1609" s="325">
        <v>9.43</v>
      </c>
      <c r="N1609" s="220">
        <v>9.4</v>
      </c>
      <c r="O1609" s="30"/>
    </row>
    <row r="1610" spans="2:15" ht="22.5" customHeight="1" x14ac:dyDescent="0.55000000000000004">
      <c r="B1610" s="994">
        <f t="shared" si="178"/>
        <v>1579</v>
      </c>
      <c r="C1610" s="937"/>
      <c r="D1610" s="936" t="s">
        <v>1188</v>
      </c>
      <c r="E1610" s="937"/>
      <c r="F1610" s="936" t="s">
        <v>160</v>
      </c>
      <c r="G1610" s="937" t="s">
        <v>813</v>
      </c>
      <c r="H1610" s="997">
        <v>43124</v>
      </c>
      <c r="I1610" s="998"/>
      <c r="J1610" s="55" t="s">
        <v>35</v>
      </c>
      <c r="K1610" s="55" t="s">
        <v>130</v>
      </c>
      <c r="L1610" s="325" t="s">
        <v>1189</v>
      </c>
      <c r="M1610" s="325">
        <v>7.07</v>
      </c>
      <c r="N1610" s="220">
        <v>7.1</v>
      </c>
      <c r="O1610" s="30"/>
    </row>
    <row r="1611" spans="2:15" ht="22.5" customHeight="1" x14ac:dyDescent="0.55000000000000004">
      <c r="B1611" s="918">
        <f t="shared" si="178"/>
        <v>1578</v>
      </c>
      <c r="C1611" s="919"/>
      <c r="D1611" s="942" t="s">
        <v>1190</v>
      </c>
      <c r="E1611" s="943"/>
      <c r="F1611" s="954" t="s">
        <v>70</v>
      </c>
      <c r="G1611" s="955"/>
      <c r="H1611" s="960">
        <v>43122</v>
      </c>
      <c r="I1611" s="964"/>
      <c r="J1611" s="102" t="s">
        <v>35</v>
      </c>
      <c r="K1611" s="102" t="s">
        <v>130</v>
      </c>
      <c r="L1611" s="451">
        <v>1.96</v>
      </c>
      <c r="M1611" s="452">
        <v>20.7</v>
      </c>
      <c r="N1611" s="453">
        <v>23</v>
      </c>
      <c r="O1611" s="30"/>
    </row>
    <row r="1612" spans="2:15" ht="22.5" customHeight="1" x14ac:dyDescent="0.55000000000000004">
      <c r="B1612" s="928">
        <f t="shared" ref="B1612:B1675" si="179">1+B1613</f>
        <v>1577</v>
      </c>
      <c r="C1612" s="929"/>
      <c r="D1612" s="942"/>
      <c r="E1612" s="943"/>
      <c r="F1612" s="968" t="s">
        <v>733</v>
      </c>
      <c r="G1612" s="929"/>
      <c r="H1612" s="956">
        <v>43122</v>
      </c>
      <c r="I1612" s="957"/>
      <c r="J1612" s="43" t="s">
        <v>35</v>
      </c>
      <c r="K1612" s="43" t="s">
        <v>130</v>
      </c>
      <c r="L1612" s="426" t="s">
        <v>1191</v>
      </c>
      <c r="M1612" s="426">
        <v>2.34</v>
      </c>
      <c r="N1612" s="428">
        <v>2.2999999999999998</v>
      </c>
      <c r="O1612" s="30"/>
    </row>
    <row r="1613" spans="2:15" ht="22.5" customHeight="1" x14ac:dyDescent="0.55000000000000004">
      <c r="B1613" s="994">
        <f t="shared" si="179"/>
        <v>1576</v>
      </c>
      <c r="C1613" s="937"/>
      <c r="D1613" s="936" t="s">
        <v>1192</v>
      </c>
      <c r="E1613" s="937"/>
      <c r="F1613" s="936" t="s">
        <v>225</v>
      </c>
      <c r="G1613" s="937" t="s">
        <v>813</v>
      </c>
      <c r="H1613" s="997">
        <v>43119</v>
      </c>
      <c r="I1613" s="998"/>
      <c r="J1613" s="55" t="s">
        <v>35</v>
      </c>
      <c r="K1613" s="55" t="s">
        <v>68</v>
      </c>
      <c r="L1613" s="325" t="s">
        <v>649</v>
      </c>
      <c r="M1613" s="325" t="s">
        <v>1106</v>
      </c>
      <c r="N1613" s="220" t="s">
        <v>416</v>
      </c>
      <c r="O1613" s="30"/>
    </row>
    <row r="1614" spans="2:15" ht="22.5" customHeight="1" x14ac:dyDescent="0.55000000000000004">
      <c r="B1614" s="994">
        <f t="shared" si="179"/>
        <v>1575</v>
      </c>
      <c r="C1614" s="937"/>
      <c r="D1614" s="936" t="s">
        <v>1193</v>
      </c>
      <c r="E1614" s="937"/>
      <c r="F1614" s="936" t="s">
        <v>247</v>
      </c>
      <c r="G1614" s="937" t="s">
        <v>813</v>
      </c>
      <c r="H1614" s="997">
        <v>43118</v>
      </c>
      <c r="I1614" s="998"/>
      <c r="J1614" s="55" t="s">
        <v>35</v>
      </c>
      <c r="K1614" s="55" t="s">
        <v>130</v>
      </c>
      <c r="L1614" s="454" t="s">
        <v>1194</v>
      </c>
      <c r="M1614" s="454">
        <v>9</v>
      </c>
      <c r="N1614" s="448">
        <v>9</v>
      </c>
      <c r="O1614" s="30"/>
    </row>
    <row r="1615" spans="2:15" ht="22.5" customHeight="1" x14ac:dyDescent="0.55000000000000004">
      <c r="B1615" s="918">
        <f t="shared" si="179"/>
        <v>1574</v>
      </c>
      <c r="C1615" s="919"/>
      <c r="D1615" s="942" t="s">
        <v>1195</v>
      </c>
      <c r="E1615" s="943"/>
      <c r="F1615" s="954" t="s">
        <v>122</v>
      </c>
      <c r="G1615" s="955"/>
      <c r="H1615" s="960">
        <v>43115</v>
      </c>
      <c r="I1615" s="964"/>
      <c r="J1615" s="102" t="s">
        <v>31</v>
      </c>
      <c r="K1615" s="102"/>
      <c r="L1615" s="455" t="s">
        <v>1196</v>
      </c>
      <c r="M1615" s="455">
        <v>6.17</v>
      </c>
      <c r="N1615" s="432">
        <v>6.2</v>
      </c>
      <c r="O1615" s="30"/>
    </row>
    <row r="1616" spans="2:15" ht="22.5" customHeight="1" x14ac:dyDescent="0.55000000000000004">
      <c r="B1616" s="948">
        <f t="shared" si="179"/>
        <v>1573</v>
      </c>
      <c r="C1616" s="949"/>
      <c r="D1616" s="942"/>
      <c r="E1616" s="943"/>
      <c r="F1616" s="950" t="s">
        <v>122</v>
      </c>
      <c r="G1616" s="951"/>
      <c r="H1616" s="952">
        <v>43115</v>
      </c>
      <c r="I1616" s="953"/>
      <c r="J1616" s="76" t="s">
        <v>31</v>
      </c>
      <c r="K1616" s="76"/>
      <c r="L1616" s="420" t="s">
        <v>1197</v>
      </c>
      <c r="M1616" s="420">
        <v>3.57</v>
      </c>
      <c r="N1616" s="80">
        <v>3.6</v>
      </c>
      <c r="O1616" s="30"/>
    </row>
    <row r="1617" spans="2:15" ht="22.5" customHeight="1" x14ac:dyDescent="0.55000000000000004">
      <c r="B1617" s="928">
        <f t="shared" si="179"/>
        <v>1572</v>
      </c>
      <c r="C1617" s="929"/>
      <c r="D1617" s="942"/>
      <c r="E1617" s="943"/>
      <c r="F1617" s="968" t="s">
        <v>122</v>
      </c>
      <c r="G1617" s="929"/>
      <c r="H1617" s="956">
        <v>43115</v>
      </c>
      <c r="I1617" s="957"/>
      <c r="J1617" s="43" t="s">
        <v>31</v>
      </c>
      <c r="K1617" s="43"/>
      <c r="L1617" s="456" t="s">
        <v>1198</v>
      </c>
      <c r="M1617" s="456">
        <v>6.59</v>
      </c>
      <c r="N1617" s="439">
        <v>6.6</v>
      </c>
      <c r="O1617" s="30"/>
    </row>
    <row r="1618" spans="2:15" ht="22.5" customHeight="1" x14ac:dyDescent="0.55000000000000004">
      <c r="B1618" s="994">
        <f t="shared" si="179"/>
        <v>1571</v>
      </c>
      <c r="C1618" s="937"/>
      <c r="D1618" s="936" t="s">
        <v>1199</v>
      </c>
      <c r="E1618" s="937"/>
      <c r="F1618" s="936" t="s">
        <v>230</v>
      </c>
      <c r="G1618" s="937" t="s">
        <v>813</v>
      </c>
      <c r="H1618" s="997">
        <v>43112</v>
      </c>
      <c r="I1618" s="998"/>
      <c r="J1618" s="55" t="s">
        <v>31</v>
      </c>
      <c r="K1618" s="55"/>
      <c r="L1618" s="454" t="s">
        <v>825</v>
      </c>
      <c r="M1618" s="454">
        <v>8.1999999999999993</v>
      </c>
      <c r="N1618" s="457">
        <v>8.1999999999999993</v>
      </c>
      <c r="O1618" s="30"/>
    </row>
    <row r="1619" spans="2:15" ht="22.5" customHeight="1" x14ac:dyDescent="0.55000000000000004">
      <c r="B1619" s="918">
        <f t="shared" si="179"/>
        <v>1570</v>
      </c>
      <c r="C1619" s="919"/>
      <c r="D1619" s="942" t="s">
        <v>1200</v>
      </c>
      <c r="E1619" s="943"/>
      <c r="F1619" s="954" t="s">
        <v>348</v>
      </c>
      <c r="G1619" s="955"/>
      <c r="H1619" s="960">
        <v>43110</v>
      </c>
      <c r="I1619" s="964"/>
      <c r="J1619" s="102" t="s">
        <v>31</v>
      </c>
      <c r="K1619" s="102"/>
      <c r="L1619" s="417" t="s">
        <v>1201</v>
      </c>
      <c r="M1619" s="417">
        <v>1.91</v>
      </c>
      <c r="N1619" s="458">
        <v>1.9</v>
      </c>
      <c r="O1619" s="30"/>
    </row>
    <row r="1620" spans="2:15" ht="22.5" customHeight="1" x14ac:dyDescent="0.55000000000000004">
      <c r="B1620" s="948">
        <f t="shared" si="179"/>
        <v>1569</v>
      </c>
      <c r="C1620" s="949"/>
      <c r="D1620" s="942"/>
      <c r="E1620" s="943"/>
      <c r="F1620" s="950" t="s">
        <v>150</v>
      </c>
      <c r="G1620" s="951"/>
      <c r="H1620" s="952">
        <v>43110</v>
      </c>
      <c r="I1620" s="953"/>
      <c r="J1620" s="76" t="s">
        <v>35</v>
      </c>
      <c r="K1620" s="76" t="s">
        <v>68</v>
      </c>
      <c r="L1620" s="420" t="s">
        <v>1202</v>
      </c>
      <c r="M1620" s="459">
        <v>7.65</v>
      </c>
      <c r="N1620" s="460">
        <v>7.7</v>
      </c>
      <c r="O1620" s="30"/>
    </row>
    <row r="1621" spans="2:15" ht="22.5" customHeight="1" x14ac:dyDescent="0.55000000000000004">
      <c r="B1621" s="928">
        <f t="shared" si="179"/>
        <v>1568</v>
      </c>
      <c r="C1621" s="929"/>
      <c r="D1621" s="942"/>
      <c r="E1621" s="943"/>
      <c r="F1621" s="968" t="s">
        <v>592</v>
      </c>
      <c r="G1621" s="929"/>
      <c r="H1621" s="956">
        <v>43110</v>
      </c>
      <c r="I1621" s="957"/>
      <c r="J1621" s="43" t="s">
        <v>35</v>
      </c>
      <c r="K1621" s="43" t="s">
        <v>68</v>
      </c>
      <c r="L1621" s="456">
        <v>1.51</v>
      </c>
      <c r="M1621" s="461">
        <v>13.1</v>
      </c>
      <c r="N1621" s="462">
        <v>15</v>
      </c>
      <c r="O1621" s="30"/>
    </row>
    <row r="1622" spans="2:15" ht="22.5" customHeight="1" x14ac:dyDescent="0.55000000000000004">
      <c r="B1622" s="994">
        <f t="shared" si="179"/>
        <v>1567</v>
      </c>
      <c r="C1622" s="937"/>
      <c r="D1622" s="936" t="s">
        <v>1203</v>
      </c>
      <c r="E1622" s="937"/>
      <c r="F1622" s="936" t="s">
        <v>728</v>
      </c>
      <c r="G1622" s="937" t="s">
        <v>813</v>
      </c>
      <c r="H1622" s="940">
        <v>43090</v>
      </c>
      <c r="I1622" s="941"/>
      <c r="J1622" s="55" t="s">
        <v>35</v>
      </c>
      <c r="K1622" s="55" t="s">
        <v>130</v>
      </c>
      <c r="L1622" s="454" t="s">
        <v>516</v>
      </c>
      <c r="M1622" s="454">
        <v>9.32</v>
      </c>
      <c r="N1622" s="457">
        <v>9.3000000000000007</v>
      </c>
      <c r="O1622" s="30"/>
    </row>
    <row r="1623" spans="2:15" ht="22.5" customHeight="1" x14ac:dyDescent="0.55000000000000004">
      <c r="B1623" s="994">
        <f t="shared" si="179"/>
        <v>1566</v>
      </c>
      <c r="C1623" s="937"/>
      <c r="D1623" s="936" t="s">
        <v>1204</v>
      </c>
      <c r="E1623" s="937"/>
      <c r="F1623" s="936" t="s">
        <v>807</v>
      </c>
      <c r="G1623" s="937" t="s">
        <v>813</v>
      </c>
      <c r="H1623" s="940">
        <v>43089</v>
      </c>
      <c r="I1623" s="941"/>
      <c r="J1623" s="55" t="s">
        <v>31</v>
      </c>
      <c r="K1623" s="55"/>
      <c r="L1623" s="454" t="s">
        <v>712</v>
      </c>
      <c r="M1623" s="454">
        <v>5.88</v>
      </c>
      <c r="N1623" s="457">
        <v>5.9</v>
      </c>
      <c r="O1623" s="30"/>
    </row>
    <row r="1624" spans="2:15" ht="22.5" customHeight="1" x14ac:dyDescent="0.55000000000000004">
      <c r="B1624" s="994">
        <f t="shared" si="179"/>
        <v>1565</v>
      </c>
      <c r="C1624" s="937"/>
      <c r="D1624" s="936" t="s">
        <v>1205</v>
      </c>
      <c r="E1624" s="937"/>
      <c r="F1624" s="936" t="s">
        <v>813</v>
      </c>
      <c r="G1624" s="937" t="s">
        <v>813</v>
      </c>
      <c r="H1624" s="940">
        <v>43084</v>
      </c>
      <c r="I1624" s="941"/>
      <c r="J1624" s="55" t="s">
        <v>35</v>
      </c>
      <c r="K1624" s="55" t="s">
        <v>68</v>
      </c>
      <c r="L1624" s="454" t="s">
        <v>734</v>
      </c>
      <c r="M1624" s="454">
        <v>6.11</v>
      </c>
      <c r="N1624" s="457">
        <v>6.1</v>
      </c>
      <c r="O1624" s="30"/>
    </row>
    <row r="1625" spans="2:15" ht="22.5" customHeight="1" x14ac:dyDescent="0.55000000000000004">
      <c r="B1625" s="918">
        <f t="shared" si="179"/>
        <v>1564</v>
      </c>
      <c r="C1625" s="919"/>
      <c r="D1625" s="920" t="s">
        <v>1206</v>
      </c>
      <c r="E1625" s="921"/>
      <c r="F1625" s="944" t="s">
        <v>592</v>
      </c>
      <c r="G1625" s="945"/>
      <c r="H1625" s="946">
        <v>43083</v>
      </c>
      <c r="I1625" s="947"/>
      <c r="J1625" s="76" t="s">
        <v>35</v>
      </c>
      <c r="K1625" s="102" t="s">
        <v>130</v>
      </c>
      <c r="L1625" s="463" t="s">
        <v>93</v>
      </c>
      <c r="M1625" s="464">
        <v>9.3000000000000007</v>
      </c>
      <c r="N1625" s="465">
        <v>9.3000000000000007</v>
      </c>
      <c r="O1625" s="30"/>
    </row>
    <row r="1626" spans="2:15" ht="22.5" customHeight="1" x14ac:dyDescent="0.55000000000000004">
      <c r="B1626" s="928">
        <f t="shared" si="179"/>
        <v>1563</v>
      </c>
      <c r="C1626" s="929"/>
      <c r="D1626" s="942"/>
      <c r="E1626" s="943"/>
      <c r="F1626" s="990" t="s">
        <v>592</v>
      </c>
      <c r="G1626" s="991"/>
      <c r="H1626" s="956">
        <v>43082</v>
      </c>
      <c r="I1626" s="957"/>
      <c r="J1626" s="43" t="s">
        <v>35</v>
      </c>
      <c r="K1626" s="43" t="s">
        <v>68</v>
      </c>
      <c r="L1626" s="466">
        <v>2.02</v>
      </c>
      <c r="M1626" s="467">
        <v>18</v>
      </c>
      <c r="N1626" s="468">
        <v>20</v>
      </c>
      <c r="O1626" s="30"/>
    </row>
    <row r="1627" spans="2:15" ht="22.5" customHeight="1" x14ac:dyDescent="0.55000000000000004">
      <c r="B1627" s="918">
        <f t="shared" si="179"/>
        <v>1562</v>
      </c>
      <c r="C1627" s="919"/>
      <c r="D1627" s="920" t="s">
        <v>1207</v>
      </c>
      <c r="E1627" s="921"/>
      <c r="F1627" s="944" t="s">
        <v>813</v>
      </c>
      <c r="G1627" s="945" t="s">
        <v>813</v>
      </c>
      <c r="H1627" s="958">
        <v>43081</v>
      </c>
      <c r="I1627" s="959"/>
      <c r="J1627" s="76" t="s">
        <v>35</v>
      </c>
      <c r="K1627" s="76" t="s">
        <v>130</v>
      </c>
      <c r="L1627" s="455" t="s">
        <v>1208</v>
      </c>
      <c r="M1627" s="455">
        <v>4.93</v>
      </c>
      <c r="N1627" s="432">
        <f>IF(H1627="","",IF(LEFT(M1627,1)="検","検出せず"&amp;CHAR(10)&amp;"("&amp;#REF!&amp;"Bq/kg未満)",ROUND(SUM(L1627,M1627),-INT(LOG(SUM(L1627,M1627)))-1+2)))</f>
        <v>4.9000000000000004</v>
      </c>
      <c r="O1627" s="30"/>
    </row>
    <row r="1628" spans="2:15" ht="22.5" customHeight="1" x14ac:dyDescent="0.55000000000000004">
      <c r="B1628" s="948">
        <f t="shared" si="179"/>
        <v>1561</v>
      </c>
      <c r="C1628" s="949"/>
      <c r="D1628" s="942"/>
      <c r="E1628" s="943"/>
      <c r="F1628" s="950" t="s">
        <v>800</v>
      </c>
      <c r="G1628" s="951" t="s">
        <v>800</v>
      </c>
      <c r="H1628" s="952">
        <v>43081</v>
      </c>
      <c r="I1628" s="953"/>
      <c r="J1628" s="76" t="s">
        <v>61</v>
      </c>
      <c r="K1628" s="76"/>
      <c r="L1628" s="420" t="s">
        <v>1209</v>
      </c>
      <c r="M1628" s="420">
        <v>2.19</v>
      </c>
      <c r="N1628" s="80">
        <f>IF(H1628="","",IF(LEFT(M1628,1)="検","検出せず"&amp;CHAR(10)&amp;"("&amp;O1493&amp;"Bq/kg未満)",ROUND(SUM(L1628,M1628),-INT(LOG(SUM(L1628,M1628)))-1+2)))</f>
        <v>2.2000000000000002</v>
      </c>
      <c r="O1628" s="30"/>
    </row>
    <row r="1629" spans="2:15" ht="22.5" customHeight="1" x14ac:dyDescent="0.55000000000000004">
      <c r="B1629" s="948">
        <f t="shared" si="179"/>
        <v>1560</v>
      </c>
      <c r="C1629" s="949"/>
      <c r="D1629" s="942"/>
      <c r="E1629" s="943"/>
      <c r="F1629" s="950" t="s">
        <v>531</v>
      </c>
      <c r="G1629" s="951" t="s">
        <v>531</v>
      </c>
      <c r="H1629" s="952">
        <v>43081</v>
      </c>
      <c r="I1629" s="953"/>
      <c r="J1629" s="76" t="s">
        <v>35</v>
      </c>
      <c r="K1629" s="76" t="s">
        <v>130</v>
      </c>
      <c r="L1629" s="420" t="s">
        <v>1210</v>
      </c>
      <c r="M1629" s="420">
        <v>2.95</v>
      </c>
      <c r="N1629" s="80">
        <f>IF(H1629="","",IF(LEFT(M1629,1)="検","検出せず"&amp;CHAR(10)&amp;"("&amp;#REF!&amp;"Bq/kg未満)",ROUND(SUM(L1629,M1629),-INT(LOG(SUM(L1629,M1629)))-1+2)))</f>
        <v>3</v>
      </c>
      <c r="O1629" s="30"/>
    </row>
    <row r="1630" spans="2:15" ht="22.5" customHeight="1" x14ac:dyDescent="0.55000000000000004">
      <c r="B1630" s="928">
        <f t="shared" si="179"/>
        <v>1559</v>
      </c>
      <c r="C1630" s="929"/>
      <c r="D1630" s="942"/>
      <c r="E1630" s="943"/>
      <c r="F1630" s="968" t="s">
        <v>1211</v>
      </c>
      <c r="G1630" s="929" t="s">
        <v>1211</v>
      </c>
      <c r="H1630" s="960">
        <v>43081</v>
      </c>
      <c r="I1630" s="964"/>
      <c r="J1630" s="43" t="s">
        <v>35</v>
      </c>
      <c r="K1630" s="43" t="s">
        <v>130</v>
      </c>
      <c r="L1630" s="456">
        <v>1.36</v>
      </c>
      <c r="M1630" s="469">
        <v>11.4</v>
      </c>
      <c r="N1630" s="436">
        <f>IF(H1630="","",IF(LEFT(M1630,1)="検","検出せず"&amp;CHAR(10)&amp;"("&amp;#REF!&amp;"Bq/kg未満)",ROUND(SUM(L1630,M1630),-INT(LOG(SUM(L1630,M1630)))-1+2)))</f>
        <v>13</v>
      </c>
      <c r="O1630" s="30"/>
    </row>
    <row r="1631" spans="2:15" ht="22.5" customHeight="1" x14ac:dyDescent="0.55000000000000004">
      <c r="B1631" s="918">
        <f t="shared" si="179"/>
        <v>1558</v>
      </c>
      <c r="C1631" s="919"/>
      <c r="D1631" s="920" t="s">
        <v>1212</v>
      </c>
      <c r="E1631" s="921"/>
      <c r="F1631" s="944" t="s">
        <v>778</v>
      </c>
      <c r="G1631" s="945"/>
      <c r="H1631" s="946">
        <v>43080</v>
      </c>
      <c r="I1631" s="947"/>
      <c r="J1631" s="76" t="s">
        <v>35</v>
      </c>
      <c r="K1631" s="102" t="s">
        <v>68</v>
      </c>
      <c r="L1631" s="463" t="s">
        <v>333</v>
      </c>
      <c r="M1631" s="464" t="s">
        <v>73</v>
      </c>
      <c r="N1631" s="465" t="s">
        <v>169</v>
      </c>
      <c r="O1631" s="30"/>
    </row>
    <row r="1632" spans="2:15" ht="22.5" customHeight="1" x14ac:dyDescent="0.55000000000000004">
      <c r="B1632" s="928">
        <f t="shared" si="179"/>
        <v>1557</v>
      </c>
      <c r="C1632" s="929"/>
      <c r="D1632" s="942"/>
      <c r="E1632" s="943"/>
      <c r="F1632" s="968" t="s">
        <v>761</v>
      </c>
      <c r="G1632" s="1126"/>
      <c r="H1632" s="956">
        <v>43080</v>
      </c>
      <c r="I1632" s="957"/>
      <c r="J1632" s="43" t="s">
        <v>35</v>
      </c>
      <c r="K1632" s="43" t="s">
        <v>130</v>
      </c>
      <c r="L1632" s="466" t="s">
        <v>1213</v>
      </c>
      <c r="M1632" s="470">
        <v>3.08</v>
      </c>
      <c r="N1632" s="471">
        <v>3.1</v>
      </c>
      <c r="O1632" s="30"/>
    </row>
    <row r="1633" spans="2:15" ht="22.5" customHeight="1" x14ac:dyDescent="0.55000000000000004">
      <c r="B1633" s="918">
        <f t="shared" si="179"/>
        <v>1556</v>
      </c>
      <c r="C1633" s="919"/>
      <c r="D1633" s="920" t="s">
        <v>1214</v>
      </c>
      <c r="E1633" s="921"/>
      <c r="F1633" s="944" t="s">
        <v>374</v>
      </c>
      <c r="G1633" s="945"/>
      <c r="H1633" s="946">
        <v>43073</v>
      </c>
      <c r="I1633" s="947"/>
      <c r="J1633" s="76" t="s">
        <v>31</v>
      </c>
      <c r="K1633" s="76"/>
      <c r="L1633" s="417" t="s">
        <v>1215</v>
      </c>
      <c r="M1633" s="417" t="s">
        <v>56</v>
      </c>
      <c r="N1633" s="458" t="s">
        <v>315</v>
      </c>
      <c r="O1633" s="30"/>
    </row>
    <row r="1634" spans="2:15" ht="22.5" customHeight="1" x14ac:dyDescent="0.55000000000000004">
      <c r="B1634" s="948">
        <f t="shared" si="179"/>
        <v>1555</v>
      </c>
      <c r="C1634" s="949"/>
      <c r="D1634" s="942"/>
      <c r="E1634" s="943"/>
      <c r="F1634" s="950" t="s">
        <v>1036</v>
      </c>
      <c r="G1634" s="951"/>
      <c r="H1634" s="952">
        <v>43073</v>
      </c>
      <c r="I1634" s="953"/>
      <c r="J1634" s="76" t="s">
        <v>35</v>
      </c>
      <c r="K1634" s="76" t="s">
        <v>68</v>
      </c>
      <c r="L1634" s="420" t="s">
        <v>1216</v>
      </c>
      <c r="M1634" s="459">
        <v>1.26</v>
      </c>
      <c r="N1634" s="460">
        <v>1.3</v>
      </c>
      <c r="O1634" s="30"/>
    </row>
    <row r="1635" spans="2:15" ht="22.5" customHeight="1" x14ac:dyDescent="0.55000000000000004">
      <c r="B1635" s="928">
        <f t="shared" si="179"/>
        <v>1554</v>
      </c>
      <c r="C1635" s="929"/>
      <c r="D1635" s="942"/>
      <c r="E1635" s="943"/>
      <c r="F1635" s="968" t="s">
        <v>792</v>
      </c>
      <c r="G1635" s="929"/>
      <c r="H1635" s="956">
        <v>43073</v>
      </c>
      <c r="I1635" s="957"/>
      <c r="J1635" s="43" t="s">
        <v>61</v>
      </c>
      <c r="K1635" s="43"/>
      <c r="L1635" s="456" t="s">
        <v>1217</v>
      </c>
      <c r="M1635" s="472">
        <v>8.32</v>
      </c>
      <c r="N1635" s="473">
        <v>8.3000000000000007</v>
      </c>
      <c r="O1635" s="30"/>
    </row>
    <row r="1636" spans="2:15" ht="22.5" customHeight="1" x14ac:dyDescent="0.55000000000000004">
      <c r="B1636" s="994">
        <f t="shared" si="179"/>
        <v>1553</v>
      </c>
      <c r="C1636" s="937"/>
      <c r="D1636" s="936" t="s">
        <v>1218</v>
      </c>
      <c r="E1636" s="937"/>
      <c r="F1636" s="936" t="s">
        <v>427</v>
      </c>
      <c r="G1636" s="937"/>
      <c r="H1636" s="940">
        <v>43070</v>
      </c>
      <c r="I1636" s="941"/>
      <c r="J1636" s="55" t="s">
        <v>35</v>
      </c>
      <c r="K1636" s="55" t="s">
        <v>68</v>
      </c>
      <c r="L1636" s="447" t="s">
        <v>1219</v>
      </c>
      <c r="M1636" s="447">
        <v>1.1399999999999999</v>
      </c>
      <c r="N1636" s="448">
        <v>1.1000000000000001</v>
      </c>
      <c r="O1636" s="30"/>
    </row>
    <row r="1637" spans="2:15" ht="22.5" customHeight="1" x14ac:dyDescent="0.55000000000000004">
      <c r="B1637" s="918">
        <f t="shared" si="179"/>
        <v>1552</v>
      </c>
      <c r="C1637" s="919"/>
      <c r="D1637" s="920" t="s">
        <v>1220</v>
      </c>
      <c r="E1637" s="921"/>
      <c r="F1637" s="944" t="s">
        <v>371</v>
      </c>
      <c r="G1637" s="945"/>
      <c r="H1637" s="946">
        <v>43067</v>
      </c>
      <c r="I1637" s="947"/>
      <c r="J1637" s="76" t="s">
        <v>31</v>
      </c>
      <c r="K1637" s="76"/>
      <c r="L1637" s="417" t="s">
        <v>2728</v>
      </c>
      <c r="M1637" s="417">
        <v>2.1</v>
      </c>
      <c r="N1637" s="458">
        <v>2.1</v>
      </c>
      <c r="O1637" s="30"/>
    </row>
    <row r="1638" spans="2:15" ht="22.5" customHeight="1" x14ac:dyDescent="0.55000000000000004">
      <c r="B1638" s="948">
        <f t="shared" si="179"/>
        <v>1551</v>
      </c>
      <c r="C1638" s="949"/>
      <c r="D1638" s="942"/>
      <c r="E1638" s="943"/>
      <c r="F1638" s="950" t="s">
        <v>150</v>
      </c>
      <c r="G1638" s="951"/>
      <c r="H1638" s="952">
        <v>43067</v>
      </c>
      <c r="I1638" s="966"/>
      <c r="J1638" s="76" t="s">
        <v>35</v>
      </c>
      <c r="K1638" s="76" t="s">
        <v>130</v>
      </c>
      <c r="L1638" s="420" t="s">
        <v>2729</v>
      </c>
      <c r="M1638" s="421">
        <v>2.76</v>
      </c>
      <c r="N1638" s="79">
        <v>2.8</v>
      </c>
      <c r="O1638" s="30"/>
    </row>
    <row r="1639" spans="2:15" ht="22.5" customHeight="1" x14ac:dyDescent="0.55000000000000004">
      <c r="B1639" s="928">
        <f t="shared" si="179"/>
        <v>1550</v>
      </c>
      <c r="C1639" s="929"/>
      <c r="D1639" s="942"/>
      <c r="E1639" s="943"/>
      <c r="F1639" s="968" t="s">
        <v>592</v>
      </c>
      <c r="G1639" s="929"/>
      <c r="H1639" s="956">
        <v>43066</v>
      </c>
      <c r="I1639" s="957"/>
      <c r="J1639" s="43" t="s">
        <v>35</v>
      </c>
      <c r="K1639" s="43" t="s">
        <v>68</v>
      </c>
      <c r="L1639" s="456" t="s">
        <v>1221</v>
      </c>
      <c r="M1639" s="456">
        <v>2.4900000000000002</v>
      </c>
      <c r="N1639" s="439">
        <v>2.5</v>
      </c>
      <c r="O1639" s="30"/>
    </row>
    <row r="1640" spans="2:15" ht="22.5" customHeight="1" x14ac:dyDescent="0.55000000000000004">
      <c r="B1640" s="918">
        <f t="shared" si="179"/>
        <v>1549</v>
      </c>
      <c r="C1640" s="919"/>
      <c r="D1640" s="920" t="s">
        <v>1222</v>
      </c>
      <c r="E1640" s="921"/>
      <c r="F1640" s="944" t="s">
        <v>336</v>
      </c>
      <c r="G1640" s="945"/>
      <c r="H1640" s="946">
        <v>43066</v>
      </c>
      <c r="I1640" s="947"/>
      <c r="J1640" s="76" t="s">
        <v>35</v>
      </c>
      <c r="K1640" s="76" t="s">
        <v>68</v>
      </c>
      <c r="L1640" s="417" t="s">
        <v>1223</v>
      </c>
      <c r="M1640" s="417">
        <v>6.29</v>
      </c>
      <c r="N1640" s="458">
        <v>6.3</v>
      </c>
      <c r="O1640" s="30"/>
    </row>
    <row r="1641" spans="2:15" ht="22.5" customHeight="1" x14ac:dyDescent="0.55000000000000004">
      <c r="B1641" s="948">
        <f t="shared" si="179"/>
        <v>1548</v>
      </c>
      <c r="C1641" s="949"/>
      <c r="D1641" s="942"/>
      <c r="E1641" s="943"/>
      <c r="F1641" s="950" t="s">
        <v>336</v>
      </c>
      <c r="G1641" s="951"/>
      <c r="H1641" s="952">
        <v>43066</v>
      </c>
      <c r="I1641" s="966"/>
      <c r="J1641" s="76" t="s">
        <v>35</v>
      </c>
      <c r="K1641" s="76" t="s">
        <v>130</v>
      </c>
      <c r="L1641" s="420">
        <v>1.07</v>
      </c>
      <c r="M1641" s="421">
        <v>9.6300000000000008</v>
      </c>
      <c r="N1641" s="79">
        <v>11</v>
      </c>
      <c r="O1641" s="30"/>
    </row>
    <row r="1642" spans="2:15" ht="22.5" customHeight="1" x14ac:dyDescent="0.55000000000000004">
      <c r="B1642" s="928">
        <f t="shared" si="179"/>
        <v>1547</v>
      </c>
      <c r="C1642" s="929"/>
      <c r="D1642" s="942"/>
      <c r="E1642" s="943"/>
      <c r="F1642" s="968" t="s">
        <v>255</v>
      </c>
      <c r="G1642" s="929"/>
      <c r="H1642" s="956">
        <v>43066</v>
      </c>
      <c r="I1642" s="957"/>
      <c r="J1642" s="43" t="s">
        <v>35</v>
      </c>
      <c r="K1642" s="43" t="s">
        <v>130</v>
      </c>
      <c r="L1642" s="456" t="s">
        <v>2730</v>
      </c>
      <c r="M1642" s="456">
        <v>6.84</v>
      </c>
      <c r="N1642" s="439">
        <v>6.8</v>
      </c>
      <c r="O1642" s="30"/>
    </row>
    <row r="1643" spans="2:15" ht="22.5" customHeight="1" x14ac:dyDescent="0.55000000000000004">
      <c r="B1643" s="994">
        <f t="shared" si="179"/>
        <v>1546</v>
      </c>
      <c r="C1643" s="937"/>
      <c r="D1643" s="936" t="s">
        <v>1224</v>
      </c>
      <c r="E1643" s="937"/>
      <c r="F1643" s="936" t="s">
        <v>66</v>
      </c>
      <c r="G1643" s="937"/>
      <c r="H1643" s="940">
        <v>43063</v>
      </c>
      <c r="I1643" s="941"/>
      <c r="J1643" s="55" t="s">
        <v>35</v>
      </c>
      <c r="K1643" s="55" t="s">
        <v>68</v>
      </c>
      <c r="L1643" s="447" t="s">
        <v>1225</v>
      </c>
      <c r="M1643" s="447">
        <v>3.27</v>
      </c>
      <c r="N1643" s="448">
        <f>IF(H1643="","",IF(LEFT(M1643,1)="検","検出せず"&amp;CHAR(10)&amp;"("&amp;#REF!&amp;"Bq/kg未満)",ROUND(SUM(L1643,M1643),-INT(LOG(SUM(L1643,M1643)))-1+2)))</f>
        <v>3.3</v>
      </c>
      <c r="O1643" s="47"/>
    </row>
    <row r="1644" spans="2:15" ht="22.5" customHeight="1" x14ac:dyDescent="0.55000000000000004">
      <c r="B1644" s="994">
        <f t="shared" si="179"/>
        <v>1545</v>
      </c>
      <c r="C1644" s="937"/>
      <c r="D1644" s="936" t="s">
        <v>1226</v>
      </c>
      <c r="E1644" s="937"/>
      <c r="F1644" s="936" t="s">
        <v>481</v>
      </c>
      <c r="G1644" s="937"/>
      <c r="H1644" s="940">
        <v>43061</v>
      </c>
      <c r="I1644" s="941"/>
      <c r="J1644" s="55" t="s">
        <v>35</v>
      </c>
      <c r="K1644" s="55" t="s">
        <v>130</v>
      </c>
      <c r="L1644" s="454" t="s">
        <v>116</v>
      </c>
      <c r="M1644" s="454">
        <v>9.73</v>
      </c>
      <c r="N1644" s="457">
        <v>9.6999999999999993</v>
      </c>
      <c r="O1644" s="30"/>
    </row>
    <row r="1645" spans="2:15" ht="22.5" customHeight="1" x14ac:dyDescent="0.55000000000000004">
      <c r="B1645" s="994">
        <f t="shared" si="179"/>
        <v>1544</v>
      </c>
      <c r="C1645" s="937"/>
      <c r="D1645" s="936" t="s">
        <v>1227</v>
      </c>
      <c r="E1645" s="937"/>
      <c r="F1645" s="936" t="s">
        <v>209</v>
      </c>
      <c r="G1645" s="937"/>
      <c r="H1645" s="940">
        <v>43060</v>
      </c>
      <c r="I1645" s="941"/>
      <c r="J1645" s="55" t="s">
        <v>35</v>
      </c>
      <c r="K1645" s="55" t="s">
        <v>130</v>
      </c>
      <c r="L1645" s="454">
        <v>1.34</v>
      </c>
      <c r="M1645" s="474">
        <v>11.6</v>
      </c>
      <c r="N1645" s="457">
        <v>13</v>
      </c>
      <c r="O1645" s="30"/>
    </row>
    <row r="1646" spans="2:15" ht="22.5" customHeight="1" x14ac:dyDescent="0.55000000000000004">
      <c r="B1646" s="994">
        <f t="shared" si="179"/>
        <v>1543</v>
      </c>
      <c r="C1646" s="937"/>
      <c r="D1646" s="936" t="s">
        <v>1228</v>
      </c>
      <c r="E1646" s="937"/>
      <c r="F1646" s="936" t="s">
        <v>363</v>
      </c>
      <c r="G1646" s="937"/>
      <c r="H1646" s="940">
        <v>43059</v>
      </c>
      <c r="I1646" s="941"/>
      <c r="J1646" s="55" t="s">
        <v>35</v>
      </c>
      <c r="K1646" s="55" t="s">
        <v>68</v>
      </c>
      <c r="L1646" s="454" t="s">
        <v>100</v>
      </c>
      <c r="M1646" s="454">
        <v>2.3199999999999998</v>
      </c>
      <c r="N1646" s="457">
        <v>2.2999999999999998</v>
      </c>
      <c r="O1646" s="30"/>
    </row>
    <row r="1647" spans="2:15" ht="22.5" customHeight="1" x14ac:dyDescent="0.55000000000000004">
      <c r="B1647" s="918">
        <f t="shared" si="179"/>
        <v>1542</v>
      </c>
      <c r="C1647" s="919"/>
      <c r="D1647" s="920" t="s">
        <v>1229</v>
      </c>
      <c r="E1647" s="921"/>
      <c r="F1647" s="944" t="s">
        <v>371</v>
      </c>
      <c r="G1647" s="945"/>
      <c r="H1647" s="946">
        <v>43055</v>
      </c>
      <c r="I1647" s="947"/>
      <c r="J1647" s="76" t="s">
        <v>35</v>
      </c>
      <c r="K1647" s="76" t="s">
        <v>68</v>
      </c>
      <c r="L1647" s="417" t="s">
        <v>536</v>
      </c>
      <c r="M1647" s="417">
        <v>7.15</v>
      </c>
      <c r="N1647" s="458">
        <v>7.2</v>
      </c>
      <c r="O1647" s="30"/>
    </row>
    <row r="1648" spans="2:15" ht="22.5" customHeight="1" x14ac:dyDescent="0.55000000000000004">
      <c r="B1648" s="948">
        <f t="shared" si="179"/>
        <v>1541</v>
      </c>
      <c r="C1648" s="949"/>
      <c r="D1648" s="942"/>
      <c r="E1648" s="943"/>
      <c r="F1648" s="950" t="s">
        <v>326</v>
      </c>
      <c r="G1648" s="951"/>
      <c r="H1648" s="952">
        <v>43055</v>
      </c>
      <c r="I1648" s="966"/>
      <c r="J1648" s="76" t="s">
        <v>35</v>
      </c>
      <c r="K1648" s="76" t="s">
        <v>130</v>
      </c>
      <c r="L1648" s="420" t="s">
        <v>215</v>
      </c>
      <c r="M1648" s="475" t="s">
        <v>1230</v>
      </c>
      <c r="N1648" s="79" t="s">
        <v>58</v>
      </c>
      <c r="O1648" s="30"/>
    </row>
    <row r="1649" spans="2:15" ht="22.5" customHeight="1" x14ac:dyDescent="0.55000000000000004">
      <c r="B1649" s="928">
        <f t="shared" si="179"/>
        <v>1540</v>
      </c>
      <c r="C1649" s="929"/>
      <c r="D1649" s="942"/>
      <c r="E1649" s="943"/>
      <c r="F1649" s="968" t="s">
        <v>345</v>
      </c>
      <c r="G1649" s="929"/>
      <c r="H1649" s="956">
        <v>43055</v>
      </c>
      <c r="I1649" s="957"/>
      <c r="J1649" s="43" t="s">
        <v>35</v>
      </c>
      <c r="K1649" s="43" t="s">
        <v>130</v>
      </c>
      <c r="L1649" s="456" t="s">
        <v>950</v>
      </c>
      <c r="M1649" s="456">
        <v>2.4500000000000002</v>
      </c>
      <c r="N1649" s="439">
        <v>2.5</v>
      </c>
      <c r="O1649" s="30"/>
    </row>
    <row r="1650" spans="2:15" ht="22.5" customHeight="1" x14ac:dyDescent="0.55000000000000004">
      <c r="B1650" s="918">
        <f t="shared" si="179"/>
        <v>1539</v>
      </c>
      <c r="C1650" s="919"/>
      <c r="D1650" s="920" t="s">
        <v>1231</v>
      </c>
      <c r="E1650" s="921"/>
      <c r="F1650" s="944" t="s">
        <v>63</v>
      </c>
      <c r="G1650" s="945"/>
      <c r="H1650" s="946">
        <v>43053</v>
      </c>
      <c r="I1650" s="947"/>
      <c r="J1650" s="76" t="s">
        <v>35</v>
      </c>
      <c r="K1650" s="76" t="s">
        <v>130</v>
      </c>
      <c r="L1650" s="417" t="s">
        <v>1232</v>
      </c>
      <c r="M1650" s="417">
        <v>5.73</v>
      </c>
      <c r="N1650" s="458">
        <v>5.7</v>
      </c>
      <c r="O1650" s="30"/>
    </row>
    <row r="1651" spans="2:15" ht="22.5" customHeight="1" x14ac:dyDescent="0.55000000000000004">
      <c r="B1651" s="948">
        <f t="shared" si="179"/>
        <v>1538</v>
      </c>
      <c r="C1651" s="949"/>
      <c r="D1651" s="942"/>
      <c r="E1651" s="943"/>
      <c r="F1651" s="950" t="s">
        <v>368</v>
      </c>
      <c r="G1651" s="951"/>
      <c r="H1651" s="952">
        <v>43053</v>
      </c>
      <c r="I1651" s="966"/>
      <c r="J1651" s="76" t="s">
        <v>35</v>
      </c>
      <c r="K1651" s="76" t="s">
        <v>68</v>
      </c>
      <c r="L1651" s="420">
        <v>2</v>
      </c>
      <c r="M1651" s="475">
        <v>20.3</v>
      </c>
      <c r="N1651" s="79">
        <v>22</v>
      </c>
      <c r="O1651" s="30"/>
    </row>
    <row r="1652" spans="2:15" ht="22.5" customHeight="1" x14ac:dyDescent="0.55000000000000004">
      <c r="B1652" s="928">
        <f t="shared" si="179"/>
        <v>1537</v>
      </c>
      <c r="C1652" s="929"/>
      <c r="D1652" s="942"/>
      <c r="E1652" s="943"/>
      <c r="F1652" s="968" t="s">
        <v>368</v>
      </c>
      <c r="G1652" s="929"/>
      <c r="H1652" s="956">
        <v>43053</v>
      </c>
      <c r="I1652" s="957"/>
      <c r="J1652" s="43" t="s">
        <v>35</v>
      </c>
      <c r="K1652" s="43" t="s">
        <v>130</v>
      </c>
      <c r="L1652" s="456" t="s">
        <v>1233</v>
      </c>
      <c r="M1652" s="456">
        <v>3.36</v>
      </c>
      <c r="N1652" s="439">
        <v>3.4</v>
      </c>
      <c r="O1652" s="30"/>
    </row>
    <row r="1653" spans="2:15" ht="22.5" customHeight="1" x14ac:dyDescent="0.55000000000000004">
      <c r="B1653" s="994">
        <f t="shared" si="179"/>
        <v>1536</v>
      </c>
      <c r="C1653" s="937"/>
      <c r="D1653" s="936" t="s">
        <v>1234</v>
      </c>
      <c r="E1653" s="937"/>
      <c r="F1653" s="936" t="s">
        <v>853</v>
      </c>
      <c r="G1653" s="937"/>
      <c r="H1653" s="940">
        <v>43049</v>
      </c>
      <c r="I1653" s="941"/>
      <c r="J1653" s="55" t="s">
        <v>35</v>
      </c>
      <c r="K1653" s="55" t="s">
        <v>130</v>
      </c>
      <c r="L1653" s="454" t="s">
        <v>734</v>
      </c>
      <c r="M1653" s="454">
        <v>1.37</v>
      </c>
      <c r="N1653" s="457">
        <v>1.4</v>
      </c>
      <c r="O1653" s="30"/>
    </row>
    <row r="1654" spans="2:15" ht="22.5" customHeight="1" x14ac:dyDescent="0.55000000000000004">
      <c r="B1654" s="918">
        <f t="shared" si="179"/>
        <v>1535</v>
      </c>
      <c r="C1654" s="919"/>
      <c r="D1654" s="920" t="s">
        <v>1235</v>
      </c>
      <c r="E1654" s="921"/>
      <c r="F1654" s="944" t="s">
        <v>349</v>
      </c>
      <c r="G1654" s="945"/>
      <c r="H1654" s="946">
        <v>43048</v>
      </c>
      <c r="I1654" s="947"/>
      <c r="J1654" s="76" t="s">
        <v>35</v>
      </c>
      <c r="K1654" s="76" t="s">
        <v>68</v>
      </c>
      <c r="L1654" s="455" t="s">
        <v>361</v>
      </c>
      <c r="M1654" s="455" t="s">
        <v>1236</v>
      </c>
      <c r="N1654" s="432" t="s">
        <v>302</v>
      </c>
      <c r="O1654" s="30"/>
    </row>
    <row r="1655" spans="2:15" ht="22.5" customHeight="1" x14ac:dyDescent="0.55000000000000004">
      <c r="B1655" s="948">
        <f t="shared" si="179"/>
        <v>1534</v>
      </c>
      <c r="C1655" s="949"/>
      <c r="D1655" s="942"/>
      <c r="E1655" s="943"/>
      <c r="F1655" s="950" t="s">
        <v>122</v>
      </c>
      <c r="G1655" s="951"/>
      <c r="H1655" s="952">
        <v>43048</v>
      </c>
      <c r="I1655" s="966"/>
      <c r="J1655" s="76" t="s">
        <v>35</v>
      </c>
      <c r="K1655" s="76" t="s">
        <v>68</v>
      </c>
      <c r="L1655" s="420" t="s">
        <v>93</v>
      </c>
      <c r="M1655" s="420">
        <v>8.7799999999999994</v>
      </c>
      <c r="N1655" s="79">
        <v>8.8000000000000007</v>
      </c>
      <c r="O1655" s="30"/>
    </row>
    <row r="1656" spans="2:15" ht="22.5" customHeight="1" x14ac:dyDescent="0.55000000000000004">
      <c r="B1656" s="928">
        <f t="shared" si="179"/>
        <v>1533</v>
      </c>
      <c r="C1656" s="929"/>
      <c r="D1656" s="942"/>
      <c r="E1656" s="943"/>
      <c r="F1656" s="968" t="s">
        <v>949</v>
      </c>
      <c r="G1656" s="929"/>
      <c r="H1656" s="956">
        <v>43048</v>
      </c>
      <c r="I1656" s="957"/>
      <c r="J1656" s="43" t="s">
        <v>35</v>
      </c>
      <c r="K1656" s="43" t="s">
        <v>130</v>
      </c>
      <c r="L1656" s="456" t="s">
        <v>1237</v>
      </c>
      <c r="M1656" s="456">
        <v>5.4</v>
      </c>
      <c r="N1656" s="439">
        <v>5.4</v>
      </c>
      <c r="O1656" s="30"/>
    </row>
    <row r="1657" spans="2:15" ht="22.5" customHeight="1" x14ac:dyDescent="0.55000000000000004">
      <c r="B1657" s="994">
        <f t="shared" si="179"/>
        <v>1532</v>
      </c>
      <c r="C1657" s="937"/>
      <c r="D1657" s="936" t="s">
        <v>1238</v>
      </c>
      <c r="E1657" s="937"/>
      <c r="F1657" s="936" t="s">
        <v>1133</v>
      </c>
      <c r="G1657" s="937"/>
      <c r="H1657" s="940">
        <v>43046</v>
      </c>
      <c r="I1657" s="941"/>
      <c r="J1657" s="55" t="s">
        <v>35</v>
      </c>
      <c r="K1657" s="55" t="s">
        <v>68</v>
      </c>
      <c r="L1657" s="454" t="s">
        <v>1239</v>
      </c>
      <c r="M1657" s="454">
        <v>7.06</v>
      </c>
      <c r="N1657" s="457">
        <v>7.1</v>
      </c>
      <c r="O1657" s="30"/>
    </row>
    <row r="1658" spans="2:15" ht="22.5" customHeight="1" x14ac:dyDescent="0.55000000000000004">
      <c r="B1658" s="994">
        <f t="shared" si="179"/>
        <v>1531</v>
      </c>
      <c r="C1658" s="937"/>
      <c r="D1658" s="936" t="s">
        <v>1240</v>
      </c>
      <c r="E1658" s="937"/>
      <c r="F1658" s="936" t="s">
        <v>1241</v>
      </c>
      <c r="G1658" s="937"/>
      <c r="H1658" s="940">
        <v>43046</v>
      </c>
      <c r="I1658" s="941"/>
      <c r="J1658" s="55" t="s">
        <v>35</v>
      </c>
      <c r="K1658" s="55" t="s">
        <v>130</v>
      </c>
      <c r="L1658" s="454">
        <v>1.87</v>
      </c>
      <c r="M1658" s="474">
        <v>16.2</v>
      </c>
      <c r="N1658" s="457">
        <v>18</v>
      </c>
      <c r="O1658" s="30"/>
    </row>
    <row r="1659" spans="2:15" ht="22.5" customHeight="1" x14ac:dyDescent="0.55000000000000004">
      <c r="B1659" s="918">
        <f t="shared" si="179"/>
        <v>1530</v>
      </c>
      <c r="C1659" s="919"/>
      <c r="D1659" s="920" t="s">
        <v>1242</v>
      </c>
      <c r="E1659" s="921"/>
      <c r="F1659" s="944" t="s">
        <v>341</v>
      </c>
      <c r="G1659" s="945"/>
      <c r="H1659" s="946">
        <v>43039</v>
      </c>
      <c r="I1659" s="947"/>
      <c r="J1659" s="76" t="s">
        <v>35</v>
      </c>
      <c r="K1659" s="102" t="s">
        <v>130</v>
      </c>
      <c r="L1659" s="455" t="s">
        <v>107</v>
      </c>
      <c r="M1659" s="455">
        <v>2.42</v>
      </c>
      <c r="N1659" s="432">
        <f>IF(H1659="","",IF(LEFT(M1659,1)="検","検出せず"&amp;CHAR(10)&amp;"("&amp;#REF!&amp;"Bq/kg未満)",ROUND(SUM(L1659,M1659),-INT(LOG(SUM(L1659,M1659)))-1+2)))</f>
        <v>2.4</v>
      </c>
      <c r="O1659" s="450"/>
    </row>
    <row r="1660" spans="2:15" ht="22.5" customHeight="1" x14ac:dyDescent="0.55000000000000004">
      <c r="B1660" s="948">
        <f t="shared" si="179"/>
        <v>1529</v>
      </c>
      <c r="C1660" s="949"/>
      <c r="D1660" s="942"/>
      <c r="E1660" s="943"/>
      <c r="F1660" s="950" t="s">
        <v>729</v>
      </c>
      <c r="G1660" s="951"/>
      <c r="H1660" s="952">
        <v>43045</v>
      </c>
      <c r="I1660" s="966"/>
      <c r="J1660" s="76" t="s">
        <v>35</v>
      </c>
      <c r="K1660" s="76" t="s">
        <v>68</v>
      </c>
      <c r="L1660" s="420" t="s">
        <v>1243</v>
      </c>
      <c r="M1660" s="420">
        <v>7.2</v>
      </c>
      <c r="N1660" s="79">
        <v>7.2</v>
      </c>
      <c r="O1660" s="30"/>
    </row>
    <row r="1661" spans="2:15" s="476" customFormat="1" ht="22.5" customHeight="1" x14ac:dyDescent="0.55000000000000004">
      <c r="B1661" s="928">
        <f t="shared" si="179"/>
        <v>1528</v>
      </c>
      <c r="C1661" s="929"/>
      <c r="D1661" s="942"/>
      <c r="E1661" s="943"/>
      <c r="F1661" s="968" t="s">
        <v>427</v>
      </c>
      <c r="G1661" s="929"/>
      <c r="H1661" s="956">
        <v>43045</v>
      </c>
      <c r="I1661" s="957"/>
      <c r="J1661" s="43" t="s">
        <v>35</v>
      </c>
      <c r="K1661" s="43" t="s">
        <v>68</v>
      </c>
      <c r="L1661" s="456" t="s">
        <v>410</v>
      </c>
      <c r="M1661" s="456">
        <v>2.71</v>
      </c>
      <c r="N1661" s="439">
        <f>IF(H1661="","",IF(LEFT(M1661,1)="検","検出せず"&amp;CHAR(10)&amp;"("&amp;O1506&amp;"Bq/kg未満)",ROUND(SUM(L1661,M1661),-INT(LOG(SUM(L1661,M1661)))-1+2)))</f>
        <v>2.7</v>
      </c>
      <c r="O1661" s="450"/>
    </row>
    <row r="1662" spans="2:15" ht="22.5" customHeight="1" x14ac:dyDescent="0.55000000000000004">
      <c r="B1662" s="994">
        <f t="shared" si="179"/>
        <v>1527</v>
      </c>
      <c r="C1662" s="937"/>
      <c r="D1662" s="936" t="s">
        <v>1244</v>
      </c>
      <c r="E1662" s="937"/>
      <c r="F1662" s="936" t="s">
        <v>358</v>
      </c>
      <c r="G1662" s="937"/>
      <c r="H1662" s="940">
        <v>43041</v>
      </c>
      <c r="I1662" s="941"/>
      <c r="J1662" s="55" t="s">
        <v>35</v>
      </c>
      <c r="K1662" s="55" t="s">
        <v>130</v>
      </c>
      <c r="L1662" s="454" t="s">
        <v>456</v>
      </c>
      <c r="M1662" s="454">
        <v>6.32</v>
      </c>
      <c r="N1662" s="457">
        <v>6.3</v>
      </c>
      <c r="O1662" s="30"/>
    </row>
    <row r="1663" spans="2:15" ht="22.5" customHeight="1" x14ac:dyDescent="0.55000000000000004">
      <c r="B1663" s="918">
        <f t="shared" si="179"/>
        <v>1526</v>
      </c>
      <c r="C1663" s="919"/>
      <c r="D1663" s="920" t="s">
        <v>1245</v>
      </c>
      <c r="E1663" s="921"/>
      <c r="F1663" s="944" t="s">
        <v>271</v>
      </c>
      <c r="G1663" s="945"/>
      <c r="H1663" s="946">
        <v>43038</v>
      </c>
      <c r="I1663" s="947"/>
      <c r="J1663" s="76" t="s">
        <v>35</v>
      </c>
      <c r="K1663" s="102" t="s">
        <v>68</v>
      </c>
      <c r="L1663" s="477" t="s">
        <v>1246</v>
      </c>
      <c r="M1663" s="464">
        <v>6.1</v>
      </c>
      <c r="N1663" s="465">
        <v>6.1</v>
      </c>
      <c r="O1663" s="30"/>
    </row>
    <row r="1664" spans="2:15" ht="22.5" customHeight="1" x14ac:dyDescent="0.55000000000000004">
      <c r="B1664" s="928">
        <f t="shared" si="179"/>
        <v>1525</v>
      </c>
      <c r="C1664" s="929"/>
      <c r="D1664" s="942"/>
      <c r="E1664" s="943"/>
      <c r="F1664" s="968" t="s">
        <v>348</v>
      </c>
      <c r="G1664" s="1126"/>
      <c r="H1664" s="956">
        <v>43038</v>
      </c>
      <c r="I1664" s="957"/>
      <c r="J1664" s="43" t="s">
        <v>35</v>
      </c>
      <c r="K1664" s="43" t="s">
        <v>130</v>
      </c>
      <c r="L1664" s="478" t="s">
        <v>536</v>
      </c>
      <c r="M1664" s="302">
        <v>4.55</v>
      </c>
      <c r="N1664" s="479">
        <v>4.5999999999999996</v>
      </c>
      <c r="O1664" s="30"/>
    </row>
    <row r="1665" spans="2:15" ht="22.5" customHeight="1" x14ac:dyDescent="0.55000000000000004">
      <c r="B1665" s="994">
        <f t="shared" si="179"/>
        <v>1524</v>
      </c>
      <c r="C1665" s="937"/>
      <c r="D1665" s="936" t="s">
        <v>1247</v>
      </c>
      <c r="E1665" s="937"/>
      <c r="F1665" s="936" t="s">
        <v>66</v>
      </c>
      <c r="G1665" s="937"/>
      <c r="H1665" s="940">
        <v>43035</v>
      </c>
      <c r="I1665" s="941"/>
      <c r="J1665" s="55" t="s">
        <v>35</v>
      </c>
      <c r="K1665" s="55" t="s">
        <v>68</v>
      </c>
      <c r="L1665" s="454" t="s">
        <v>1112</v>
      </c>
      <c r="M1665" s="474" t="s">
        <v>123</v>
      </c>
      <c r="N1665" s="457" t="s">
        <v>302</v>
      </c>
      <c r="O1665" s="47"/>
    </row>
    <row r="1666" spans="2:15" ht="22.5" customHeight="1" x14ac:dyDescent="0.55000000000000004">
      <c r="B1666" s="918">
        <f t="shared" si="179"/>
        <v>1523</v>
      </c>
      <c r="C1666" s="919"/>
      <c r="D1666" s="920" t="s">
        <v>1248</v>
      </c>
      <c r="E1666" s="921"/>
      <c r="F1666" s="944" t="s">
        <v>1027</v>
      </c>
      <c r="G1666" s="945"/>
      <c r="H1666" s="946">
        <v>43034</v>
      </c>
      <c r="I1666" s="947"/>
      <c r="J1666" s="76" t="s">
        <v>35</v>
      </c>
      <c r="K1666" s="102" t="s">
        <v>130</v>
      </c>
      <c r="L1666" s="463" t="s">
        <v>1249</v>
      </c>
      <c r="M1666" s="464">
        <v>4.96</v>
      </c>
      <c r="N1666" s="465">
        <v>5</v>
      </c>
      <c r="O1666" s="30"/>
    </row>
    <row r="1667" spans="2:15" ht="22.5" customHeight="1" x14ac:dyDescent="0.55000000000000004">
      <c r="B1667" s="928">
        <f t="shared" si="179"/>
        <v>1522</v>
      </c>
      <c r="C1667" s="929"/>
      <c r="D1667" s="942"/>
      <c r="E1667" s="943"/>
      <c r="F1667" s="968" t="s">
        <v>382</v>
      </c>
      <c r="G1667" s="1126"/>
      <c r="H1667" s="956">
        <v>43034</v>
      </c>
      <c r="I1667" s="957"/>
      <c r="J1667" s="43" t="s">
        <v>35</v>
      </c>
      <c r="K1667" s="43" t="s">
        <v>130</v>
      </c>
      <c r="L1667" s="466" t="s">
        <v>435</v>
      </c>
      <c r="M1667" s="302">
        <v>3.77</v>
      </c>
      <c r="N1667" s="479">
        <v>3.8</v>
      </c>
      <c r="O1667" s="30"/>
    </row>
    <row r="1668" spans="2:15" ht="22.5" customHeight="1" x14ac:dyDescent="0.55000000000000004">
      <c r="B1668" s="994">
        <f t="shared" si="179"/>
        <v>1521</v>
      </c>
      <c r="C1668" s="937"/>
      <c r="D1668" s="936" t="s">
        <v>1250</v>
      </c>
      <c r="E1668" s="937"/>
      <c r="F1668" s="936" t="s">
        <v>318</v>
      </c>
      <c r="G1668" s="937"/>
      <c r="H1668" s="940">
        <v>43033</v>
      </c>
      <c r="I1668" s="941"/>
      <c r="J1668" s="55" t="s">
        <v>35</v>
      </c>
      <c r="K1668" s="55" t="s">
        <v>68</v>
      </c>
      <c r="L1668" s="454">
        <v>1.6</v>
      </c>
      <c r="M1668" s="474">
        <v>14.3</v>
      </c>
      <c r="N1668" s="457">
        <v>16</v>
      </c>
      <c r="O1668" s="30"/>
    </row>
    <row r="1669" spans="2:15" ht="22.5" customHeight="1" x14ac:dyDescent="0.55000000000000004">
      <c r="B1669" s="918">
        <f t="shared" si="179"/>
        <v>1520</v>
      </c>
      <c r="C1669" s="919"/>
      <c r="D1669" s="920" t="s">
        <v>1251</v>
      </c>
      <c r="E1669" s="921"/>
      <c r="F1669" s="944" t="s">
        <v>592</v>
      </c>
      <c r="G1669" s="945"/>
      <c r="H1669" s="946">
        <v>43028</v>
      </c>
      <c r="I1669" s="947"/>
      <c r="J1669" s="76" t="s">
        <v>35</v>
      </c>
      <c r="K1669" s="102" t="s">
        <v>68</v>
      </c>
      <c r="L1669" s="455" t="s">
        <v>1252</v>
      </c>
      <c r="M1669" s="455">
        <v>6.59</v>
      </c>
      <c r="N1669" s="75">
        <v>6.6</v>
      </c>
      <c r="O1669" s="30"/>
    </row>
    <row r="1670" spans="2:15" ht="22.5" customHeight="1" x14ac:dyDescent="0.55000000000000004">
      <c r="B1670" s="948">
        <f t="shared" si="179"/>
        <v>1519</v>
      </c>
      <c r="C1670" s="949"/>
      <c r="D1670" s="942"/>
      <c r="E1670" s="943"/>
      <c r="F1670" s="950" t="s">
        <v>287</v>
      </c>
      <c r="G1670" s="951"/>
      <c r="H1670" s="952">
        <v>43028</v>
      </c>
      <c r="I1670" s="966"/>
      <c r="J1670" s="76" t="s">
        <v>35</v>
      </c>
      <c r="K1670" s="76" t="s">
        <v>68</v>
      </c>
      <c r="L1670" s="420" t="s">
        <v>1253</v>
      </c>
      <c r="M1670" s="420">
        <v>2.65</v>
      </c>
      <c r="N1670" s="79">
        <v>2.7</v>
      </c>
      <c r="O1670" s="30"/>
    </row>
    <row r="1671" spans="2:15" ht="22.5" customHeight="1" x14ac:dyDescent="0.55000000000000004">
      <c r="B1671" s="928">
        <f t="shared" si="179"/>
        <v>1518</v>
      </c>
      <c r="C1671" s="929"/>
      <c r="D1671" s="942"/>
      <c r="E1671" s="943"/>
      <c r="F1671" s="968" t="s">
        <v>354</v>
      </c>
      <c r="G1671" s="929"/>
      <c r="H1671" s="956">
        <v>43028</v>
      </c>
      <c r="I1671" s="957"/>
      <c r="J1671" s="43" t="s">
        <v>35</v>
      </c>
      <c r="K1671" s="43" t="s">
        <v>68</v>
      </c>
      <c r="L1671" s="456" t="s">
        <v>872</v>
      </c>
      <c r="M1671" s="456">
        <v>1.92</v>
      </c>
      <c r="N1671" s="439">
        <v>1.9</v>
      </c>
      <c r="O1671" s="30"/>
    </row>
    <row r="1672" spans="2:15" ht="22.5" customHeight="1" x14ac:dyDescent="0.55000000000000004">
      <c r="B1672" s="994">
        <f t="shared" si="179"/>
        <v>1517</v>
      </c>
      <c r="C1672" s="937"/>
      <c r="D1672" s="936" t="s">
        <v>1254</v>
      </c>
      <c r="E1672" s="937"/>
      <c r="F1672" s="936" t="s">
        <v>1255</v>
      </c>
      <c r="G1672" s="937"/>
      <c r="H1672" s="940">
        <v>43027</v>
      </c>
      <c r="I1672" s="941"/>
      <c r="J1672" s="55" t="s">
        <v>35</v>
      </c>
      <c r="K1672" s="55" t="s">
        <v>130</v>
      </c>
      <c r="L1672" s="454" t="s">
        <v>1256</v>
      </c>
      <c r="M1672" s="454">
        <v>9.23</v>
      </c>
      <c r="N1672" s="457">
        <v>9.1999999999999993</v>
      </c>
      <c r="O1672" s="30"/>
    </row>
    <row r="1673" spans="2:15" ht="22.5" customHeight="1" x14ac:dyDescent="0.55000000000000004">
      <c r="B1673" s="918">
        <f t="shared" si="179"/>
        <v>1516</v>
      </c>
      <c r="C1673" s="919"/>
      <c r="D1673" s="920" t="s">
        <v>1257</v>
      </c>
      <c r="E1673" s="921"/>
      <c r="F1673" s="944" t="s">
        <v>641</v>
      </c>
      <c r="G1673" s="945"/>
      <c r="H1673" s="946">
        <v>43024</v>
      </c>
      <c r="I1673" s="947"/>
      <c r="J1673" s="76" t="s">
        <v>35</v>
      </c>
      <c r="K1673" s="102" t="s">
        <v>68</v>
      </c>
      <c r="L1673" s="463" t="s">
        <v>917</v>
      </c>
      <c r="M1673" s="464">
        <v>1.29</v>
      </c>
      <c r="N1673" s="465">
        <v>1.3</v>
      </c>
      <c r="O1673" s="30"/>
    </row>
    <row r="1674" spans="2:15" ht="22.5" customHeight="1" x14ac:dyDescent="0.55000000000000004">
      <c r="B1674" s="928">
        <f t="shared" si="179"/>
        <v>1515</v>
      </c>
      <c r="C1674" s="929"/>
      <c r="D1674" s="942"/>
      <c r="E1674" s="943"/>
      <c r="F1674" s="968" t="s">
        <v>374</v>
      </c>
      <c r="G1674" s="1126"/>
      <c r="H1674" s="956">
        <v>43024</v>
      </c>
      <c r="I1674" s="957"/>
      <c r="J1674" s="43" t="s">
        <v>35</v>
      </c>
      <c r="K1674" s="43" t="s">
        <v>130</v>
      </c>
      <c r="L1674" s="466" t="s">
        <v>497</v>
      </c>
      <c r="M1674" s="302" t="s">
        <v>180</v>
      </c>
      <c r="N1674" s="479" t="s">
        <v>80</v>
      </c>
      <c r="O1674" s="30"/>
    </row>
    <row r="1675" spans="2:15" ht="22.5" customHeight="1" x14ac:dyDescent="0.55000000000000004">
      <c r="B1675" s="994">
        <f t="shared" si="179"/>
        <v>1514</v>
      </c>
      <c r="C1675" s="937"/>
      <c r="D1675" s="936" t="s">
        <v>1258</v>
      </c>
      <c r="E1675" s="937"/>
      <c r="F1675" s="936" t="s">
        <v>60</v>
      </c>
      <c r="G1675" s="937"/>
      <c r="H1675" s="940">
        <v>43021</v>
      </c>
      <c r="I1675" s="941"/>
      <c r="J1675" s="55" t="s">
        <v>35</v>
      </c>
      <c r="K1675" s="55" t="s">
        <v>130</v>
      </c>
      <c r="L1675" s="454" t="s">
        <v>85</v>
      </c>
      <c r="M1675" s="454">
        <v>1.89</v>
      </c>
      <c r="N1675" s="457">
        <v>1.9</v>
      </c>
      <c r="O1675" s="30"/>
    </row>
    <row r="1676" spans="2:15" ht="22.5" customHeight="1" x14ac:dyDescent="0.55000000000000004">
      <c r="B1676" s="918">
        <f t="shared" ref="B1676:B1740" si="180">1+B1677</f>
        <v>1513</v>
      </c>
      <c r="C1676" s="919"/>
      <c r="D1676" s="920" t="s">
        <v>1259</v>
      </c>
      <c r="E1676" s="921"/>
      <c r="F1676" s="944" t="s">
        <v>225</v>
      </c>
      <c r="G1676" s="945"/>
      <c r="H1676" s="946">
        <v>43011</v>
      </c>
      <c r="I1676" s="947"/>
      <c r="J1676" s="76" t="s">
        <v>35</v>
      </c>
      <c r="K1676" s="102" t="s">
        <v>68</v>
      </c>
      <c r="L1676" s="463">
        <v>3.56</v>
      </c>
      <c r="M1676" s="480">
        <v>32.700000000000003</v>
      </c>
      <c r="N1676" s="481">
        <v>36</v>
      </c>
      <c r="O1676" s="30"/>
    </row>
    <row r="1677" spans="2:15" ht="22.5" customHeight="1" x14ac:dyDescent="0.55000000000000004">
      <c r="B1677" s="948">
        <f t="shared" si="180"/>
        <v>1512</v>
      </c>
      <c r="C1677" s="949"/>
      <c r="D1677" s="942"/>
      <c r="E1677" s="943"/>
      <c r="F1677" s="950" t="s">
        <v>255</v>
      </c>
      <c r="G1677" s="966"/>
      <c r="H1677" s="952">
        <v>43019</v>
      </c>
      <c r="I1677" s="966"/>
      <c r="J1677" s="76" t="s">
        <v>35</v>
      </c>
      <c r="K1677" s="76" t="s">
        <v>68</v>
      </c>
      <c r="L1677" s="482" t="s">
        <v>674</v>
      </c>
      <c r="M1677" s="483">
        <v>1.1100000000000001</v>
      </c>
      <c r="N1677" s="484">
        <v>1.1000000000000001</v>
      </c>
      <c r="O1677" s="30"/>
    </row>
    <row r="1678" spans="2:15" ht="22.5" customHeight="1" x14ac:dyDescent="0.55000000000000004">
      <c r="B1678" s="948">
        <f t="shared" si="180"/>
        <v>1511</v>
      </c>
      <c r="C1678" s="949"/>
      <c r="D1678" s="942"/>
      <c r="E1678" s="943"/>
      <c r="F1678" s="950" t="s">
        <v>733</v>
      </c>
      <c r="G1678" s="966"/>
      <c r="H1678" s="952">
        <v>43020</v>
      </c>
      <c r="I1678" s="953"/>
      <c r="J1678" s="76" t="s">
        <v>35</v>
      </c>
      <c r="K1678" s="76" t="s">
        <v>68</v>
      </c>
      <c r="L1678" s="482" t="s">
        <v>380</v>
      </c>
      <c r="M1678" s="483">
        <v>3.27</v>
      </c>
      <c r="N1678" s="484">
        <v>3.3</v>
      </c>
      <c r="O1678" s="30"/>
    </row>
    <row r="1679" spans="2:15" ht="22.5" customHeight="1" x14ac:dyDescent="0.55000000000000004">
      <c r="B1679" s="928">
        <f t="shared" si="180"/>
        <v>1510</v>
      </c>
      <c r="C1679" s="929"/>
      <c r="D1679" s="942"/>
      <c r="E1679" s="943"/>
      <c r="F1679" s="968" t="s">
        <v>271</v>
      </c>
      <c r="G1679" s="1126"/>
      <c r="H1679" s="956">
        <v>43019</v>
      </c>
      <c r="I1679" s="957"/>
      <c r="J1679" s="43" t="s">
        <v>35</v>
      </c>
      <c r="K1679" s="43" t="s">
        <v>130</v>
      </c>
      <c r="L1679" s="466">
        <v>1.36</v>
      </c>
      <c r="M1679" s="301">
        <v>12.1</v>
      </c>
      <c r="N1679" s="485">
        <v>13</v>
      </c>
      <c r="O1679" s="30"/>
    </row>
    <row r="1680" spans="2:15" ht="22.5" customHeight="1" x14ac:dyDescent="0.55000000000000004">
      <c r="B1680" s="918">
        <f t="shared" si="180"/>
        <v>1509</v>
      </c>
      <c r="C1680" s="919"/>
      <c r="D1680" s="920" t="s">
        <v>1260</v>
      </c>
      <c r="E1680" s="921"/>
      <c r="F1680" s="944" t="s">
        <v>627</v>
      </c>
      <c r="G1680" s="945"/>
      <c r="H1680" s="946">
        <v>43019</v>
      </c>
      <c r="I1680" s="947"/>
      <c r="J1680" s="76" t="s">
        <v>35</v>
      </c>
      <c r="K1680" s="102" t="s">
        <v>130</v>
      </c>
      <c r="L1680" s="463">
        <v>2.73</v>
      </c>
      <c r="M1680" s="480">
        <v>22.1</v>
      </c>
      <c r="N1680" s="481">
        <v>25</v>
      </c>
      <c r="O1680" s="30"/>
    </row>
    <row r="1681" spans="2:15" ht="22.5" customHeight="1" x14ac:dyDescent="0.55000000000000004">
      <c r="B1681" s="928">
        <f t="shared" si="180"/>
        <v>1508</v>
      </c>
      <c r="C1681" s="929"/>
      <c r="D1681" s="942"/>
      <c r="E1681" s="943"/>
      <c r="F1681" s="968" t="s">
        <v>175</v>
      </c>
      <c r="G1681" s="1126"/>
      <c r="H1681" s="956">
        <v>43019</v>
      </c>
      <c r="I1681" s="957"/>
      <c r="J1681" s="43" t="s">
        <v>35</v>
      </c>
      <c r="K1681" s="43" t="s">
        <v>130</v>
      </c>
      <c r="L1681" s="466" t="s">
        <v>1261</v>
      </c>
      <c r="M1681" s="302">
        <v>6.12</v>
      </c>
      <c r="N1681" s="479">
        <v>6.1</v>
      </c>
      <c r="O1681" s="30"/>
    </row>
    <row r="1682" spans="2:15" ht="22.5" customHeight="1" x14ac:dyDescent="0.55000000000000004">
      <c r="B1682" s="918">
        <f t="shared" si="180"/>
        <v>1507</v>
      </c>
      <c r="C1682" s="919"/>
      <c r="D1682" s="920" t="s">
        <v>1262</v>
      </c>
      <c r="E1682" s="921"/>
      <c r="F1682" s="1137" t="s">
        <v>371</v>
      </c>
      <c r="G1682" s="1138"/>
      <c r="H1682" s="946">
        <v>43018</v>
      </c>
      <c r="I1682" s="947"/>
      <c r="J1682" s="76" t="s">
        <v>35</v>
      </c>
      <c r="K1682" s="102" t="s">
        <v>130</v>
      </c>
      <c r="L1682" s="463">
        <v>1.65</v>
      </c>
      <c r="M1682" s="480">
        <v>13.5</v>
      </c>
      <c r="N1682" s="481">
        <v>15</v>
      </c>
      <c r="O1682" s="30"/>
    </row>
    <row r="1683" spans="2:15" ht="22.5" customHeight="1" x14ac:dyDescent="0.55000000000000004">
      <c r="B1683" s="928">
        <f t="shared" si="180"/>
        <v>1506</v>
      </c>
      <c r="C1683" s="929"/>
      <c r="D1683" s="942"/>
      <c r="E1683" s="943"/>
      <c r="F1683" s="968" t="s">
        <v>778</v>
      </c>
      <c r="G1683" s="1126"/>
      <c r="H1683" s="956">
        <v>43018</v>
      </c>
      <c r="I1683" s="957"/>
      <c r="J1683" s="43" t="s">
        <v>35</v>
      </c>
      <c r="K1683" s="43" t="s">
        <v>130</v>
      </c>
      <c r="L1683" s="466" t="s">
        <v>1263</v>
      </c>
      <c r="M1683" s="302">
        <v>3.96</v>
      </c>
      <c r="N1683" s="479">
        <v>4</v>
      </c>
      <c r="O1683" s="30"/>
    </row>
    <row r="1684" spans="2:15" ht="22.5" customHeight="1" x14ac:dyDescent="0.55000000000000004">
      <c r="B1684" s="918">
        <f t="shared" si="180"/>
        <v>1505</v>
      </c>
      <c r="C1684" s="919"/>
      <c r="D1684" s="920" t="s">
        <v>1264</v>
      </c>
      <c r="E1684" s="921"/>
      <c r="F1684" s="1137" t="s">
        <v>1265</v>
      </c>
      <c r="G1684" s="1138"/>
      <c r="H1684" s="946">
        <v>43012</v>
      </c>
      <c r="I1684" s="947"/>
      <c r="J1684" s="76" t="s">
        <v>35</v>
      </c>
      <c r="K1684" s="102" t="s">
        <v>68</v>
      </c>
      <c r="L1684" s="463">
        <v>1.88</v>
      </c>
      <c r="M1684" s="480">
        <v>16.8</v>
      </c>
      <c r="N1684" s="481">
        <v>19</v>
      </c>
      <c r="O1684" s="30"/>
    </row>
    <row r="1685" spans="2:15" ht="22.5" customHeight="1" x14ac:dyDescent="0.55000000000000004">
      <c r="B1685" s="928">
        <f t="shared" si="180"/>
        <v>1504</v>
      </c>
      <c r="C1685" s="929"/>
      <c r="D1685" s="942"/>
      <c r="E1685" s="943"/>
      <c r="F1685" s="968" t="s">
        <v>175</v>
      </c>
      <c r="G1685" s="1126"/>
      <c r="H1685" s="956">
        <v>43013</v>
      </c>
      <c r="I1685" s="1121"/>
      <c r="J1685" s="43" t="s">
        <v>35</v>
      </c>
      <c r="K1685" s="43" t="s">
        <v>68</v>
      </c>
      <c r="L1685" s="466">
        <v>1.65</v>
      </c>
      <c r="M1685" s="301">
        <v>15.1</v>
      </c>
      <c r="N1685" s="485">
        <v>17</v>
      </c>
      <c r="O1685" s="30"/>
    </row>
    <row r="1686" spans="2:15" ht="22.5" customHeight="1" x14ac:dyDescent="0.55000000000000004">
      <c r="B1686" s="994">
        <f t="shared" si="180"/>
        <v>1503</v>
      </c>
      <c r="C1686" s="937"/>
      <c r="D1686" s="936" t="s">
        <v>1266</v>
      </c>
      <c r="E1686" s="937"/>
      <c r="F1686" s="936" t="s">
        <v>1267</v>
      </c>
      <c r="G1686" s="937"/>
      <c r="H1686" s="940">
        <v>43011</v>
      </c>
      <c r="I1686" s="941"/>
      <c r="J1686" s="55" t="s">
        <v>35</v>
      </c>
      <c r="K1686" s="55" t="s">
        <v>68</v>
      </c>
      <c r="L1686" s="454">
        <v>1.36</v>
      </c>
      <c r="M1686" s="474">
        <v>12.3</v>
      </c>
      <c r="N1686" s="457">
        <v>14</v>
      </c>
      <c r="O1686" s="30"/>
    </row>
    <row r="1687" spans="2:15" ht="22.5" customHeight="1" x14ac:dyDescent="0.55000000000000004">
      <c r="B1687" s="994">
        <f t="shared" si="180"/>
        <v>1502</v>
      </c>
      <c r="C1687" s="937"/>
      <c r="D1687" s="936" t="s">
        <v>1268</v>
      </c>
      <c r="E1687" s="937"/>
      <c r="F1687" s="936" t="s">
        <v>842</v>
      </c>
      <c r="G1687" s="937"/>
      <c r="H1687" s="940">
        <v>43007</v>
      </c>
      <c r="I1687" s="941"/>
      <c r="J1687" s="55" t="s">
        <v>35</v>
      </c>
      <c r="K1687" s="55" t="s">
        <v>68</v>
      </c>
      <c r="L1687" s="486">
        <v>0.873</v>
      </c>
      <c r="M1687" s="454">
        <v>6.68</v>
      </c>
      <c r="N1687" s="457">
        <v>7.6</v>
      </c>
      <c r="O1687" s="30"/>
    </row>
    <row r="1688" spans="2:15" ht="22.5" customHeight="1" x14ac:dyDescent="0.55000000000000004">
      <c r="B1688" s="918">
        <f t="shared" si="180"/>
        <v>1501</v>
      </c>
      <c r="C1688" s="919"/>
      <c r="D1688" s="920" t="s">
        <v>1269</v>
      </c>
      <c r="E1688" s="921"/>
      <c r="F1688" s="1137" t="s">
        <v>150</v>
      </c>
      <c r="G1688" s="1138"/>
      <c r="H1688" s="946">
        <v>43004</v>
      </c>
      <c r="I1688" s="947"/>
      <c r="J1688" s="76" t="s">
        <v>35</v>
      </c>
      <c r="K1688" s="102" t="s">
        <v>68</v>
      </c>
      <c r="L1688" s="463" t="s">
        <v>1270</v>
      </c>
      <c r="M1688" s="464">
        <v>4.5999999999999996</v>
      </c>
      <c r="N1688" s="465">
        <v>4.5999999999999996</v>
      </c>
      <c r="O1688" s="30"/>
    </row>
    <row r="1689" spans="2:15" ht="22.5" customHeight="1" x14ac:dyDescent="0.55000000000000004">
      <c r="B1689" s="928">
        <f t="shared" si="180"/>
        <v>1500</v>
      </c>
      <c r="C1689" s="929"/>
      <c r="D1689" s="942"/>
      <c r="E1689" s="943"/>
      <c r="F1689" s="968" t="s">
        <v>70</v>
      </c>
      <c r="G1689" s="1126"/>
      <c r="H1689" s="956">
        <v>43003</v>
      </c>
      <c r="I1689" s="1121"/>
      <c r="J1689" s="43" t="s">
        <v>35</v>
      </c>
      <c r="K1689" s="43" t="s">
        <v>68</v>
      </c>
      <c r="L1689" s="466">
        <v>1.24</v>
      </c>
      <c r="M1689" s="302">
        <v>9.92</v>
      </c>
      <c r="N1689" s="485">
        <v>11</v>
      </c>
      <c r="O1689" s="30"/>
    </row>
    <row r="1690" spans="2:15" ht="22.5" customHeight="1" x14ac:dyDescent="0.55000000000000004">
      <c r="B1690" s="918">
        <f t="shared" si="180"/>
        <v>1499</v>
      </c>
      <c r="C1690" s="919"/>
      <c r="D1690" s="920" t="s">
        <v>1271</v>
      </c>
      <c r="E1690" s="921"/>
      <c r="F1690" s="1137" t="s">
        <v>382</v>
      </c>
      <c r="G1690" s="1138"/>
      <c r="H1690" s="946">
        <v>43003</v>
      </c>
      <c r="I1690" s="947"/>
      <c r="J1690" s="76" t="s">
        <v>35</v>
      </c>
      <c r="K1690" s="102" t="s">
        <v>68</v>
      </c>
      <c r="L1690" s="463" t="s">
        <v>1106</v>
      </c>
      <c r="M1690" s="487">
        <v>0.98499999999999999</v>
      </c>
      <c r="N1690" s="488">
        <v>0.99</v>
      </c>
      <c r="O1690" s="30"/>
    </row>
    <row r="1691" spans="2:15" ht="22.5" customHeight="1" x14ac:dyDescent="0.55000000000000004">
      <c r="B1691" s="928">
        <f t="shared" si="180"/>
        <v>1498</v>
      </c>
      <c r="C1691" s="929"/>
      <c r="D1691" s="942"/>
      <c r="E1691" s="943"/>
      <c r="F1691" s="968" t="s">
        <v>94</v>
      </c>
      <c r="G1691" s="1126"/>
      <c r="H1691" s="956">
        <v>43003</v>
      </c>
      <c r="I1691" s="1121"/>
      <c r="J1691" s="43" t="s">
        <v>35</v>
      </c>
      <c r="K1691" s="43" t="s">
        <v>68</v>
      </c>
      <c r="L1691" s="466" t="s">
        <v>395</v>
      </c>
      <c r="M1691" s="302">
        <v>1.66</v>
      </c>
      <c r="N1691" s="479">
        <v>1.7</v>
      </c>
      <c r="O1691" s="30"/>
    </row>
    <row r="1692" spans="2:15" ht="22.5" customHeight="1" x14ac:dyDescent="0.55000000000000004">
      <c r="B1692" s="994">
        <f t="shared" si="180"/>
        <v>1497</v>
      </c>
      <c r="C1692" s="937"/>
      <c r="D1692" s="936" t="s">
        <v>1272</v>
      </c>
      <c r="E1692" s="937"/>
      <c r="F1692" s="936" t="s">
        <v>1273</v>
      </c>
      <c r="G1692" s="937"/>
      <c r="H1692" s="940">
        <v>42993</v>
      </c>
      <c r="I1692" s="941"/>
      <c r="J1692" s="55" t="s">
        <v>35</v>
      </c>
      <c r="K1692" s="55" t="s">
        <v>130</v>
      </c>
      <c r="L1692" s="489" t="s">
        <v>474</v>
      </c>
      <c r="M1692" s="454">
        <v>6.53</v>
      </c>
      <c r="N1692" s="457">
        <v>6.5</v>
      </c>
      <c r="O1692" s="30"/>
    </row>
    <row r="1693" spans="2:15" ht="22.5" customHeight="1" x14ac:dyDescent="0.55000000000000004">
      <c r="B1693" s="918">
        <f t="shared" si="180"/>
        <v>1496</v>
      </c>
      <c r="C1693" s="919"/>
      <c r="D1693" s="920" t="s">
        <v>1274</v>
      </c>
      <c r="E1693" s="921"/>
      <c r="F1693" s="1137" t="s">
        <v>287</v>
      </c>
      <c r="G1693" s="1138"/>
      <c r="H1693" s="946">
        <v>42990</v>
      </c>
      <c r="I1693" s="947"/>
      <c r="J1693" s="76" t="s">
        <v>35</v>
      </c>
      <c r="K1693" s="102" t="s">
        <v>68</v>
      </c>
      <c r="L1693" s="463" t="s">
        <v>1275</v>
      </c>
      <c r="M1693" s="480" t="s">
        <v>1276</v>
      </c>
      <c r="N1693" s="490" t="s">
        <v>1277</v>
      </c>
      <c r="O1693" s="30"/>
    </row>
    <row r="1694" spans="2:15" ht="22.5" customHeight="1" x14ac:dyDescent="0.55000000000000004">
      <c r="B1694" s="928">
        <f t="shared" si="180"/>
        <v>1495</v>
      </c>
      <c r="C1694" s="929"/>
      <c r="D1694" s="942"/>
      <c r="E1694" s="943"/>
      <c r="F1694" s="968" t="s">
        <v>287</v>
      </c>
      <c r="G1694" s="1126"/>
      <c r="H1694" s="956">
        <v>42990</v>
      </c>
      <c r="I1694" s="1121"/>
      <c r="J1694" s="43" t="s">
        <v>35</v>
      </c>
      <c r="K1694" s="43" t="s">
        <v>68</v>
      </c>
      <c r="L1694" s="466" t="s">
        <v>1278</v>
      </c>
      <c r="M1694" s="302">
        <v>6.08</v>
      </c>
      <c r="N1694" s="479">
        <v>6.1</v>
      </c>
      <c r="O1694" s="30"/>
    </row>
    <row r="1695" spans="2:15" ht="22.5" customHeight="1" x14ac:dyDescent="0.55000000000000004">
      <c r="B1695" s="918">
        <f t="shared" si="180"/>
        <v>1494</v>
      </c>
      <c r="C1695" s="919"/>
      <c r="D1695" s="920" t="s">
        <v>1279</v>
      </c>
      <c r="E1695" s="921"/>
      <c r="F1695" s="1137" t="s">
        <v>287</v>
      </c>
      <c r="G1695" s="1138"/>
      <c r="H1695" s="946">
        <v>42986</v>
      </c>
      <c r="I1695" s="947"/>
      <c r="J1695" s="76" t="s">
        <v>35</v>
      </c>
      <c r="K1695" s="102" t="s">
        <v>130</v>
      </c>
      <c r="L1695" s="463">
        <v>2.77</v>
      </c>
      <c r="M1695" s="480">
        <v>22.7</v>
      </c>
      <c r="N1695" s="490">
        <v>25</v>
      </c>
      <c r="O1695" s="30"/>
    </row>
    <row r="1696" spans="2:15" ht="22.5" customHeight="1" x14ac:dyDescent="0.55000000000000004">
      <c r="B1696" s="928">
        <f t="shared" si="180"/>
        <v>1493</v>
      </c>
      <c r="C1696" s="929"/>
      <c r="D1696" s="942"/>
      <c r="E1696" s="943"/>
      <c r="F1696" s="968" t="s">
        <v>230</v>
      </c>
      <c r="G1696" s="1126"/>
      <c r="H1696" s="956">
        <v>42986</v>
      </c>
      <c r="I1696" s="1121"/>
      <c r="J1696" s="43" t="s">
        <v>35</v>
      </c>
      <c r="K1696" s="43" t="s">
        <v>130</v>
      </c>
      <c r="L1696" s="466" t="s">
        <v>634</v>
      </c>
      <c r="M1696" s="302">
        <v>4.75</v>
      </c>
      <c r="N1696" s="479">
        <v>4.8</v>
      </c>
      <c r="O1696" s="30"/>
    </row>
    <row r="1697" spans="2:15" ht="22.5" customHeight="1" x14ac:dyDescent="0.55000000000000004">
      <c r="B1697" s="918">
        <f t="shared" si="180"/>
        <v>1492</v>
      </c>
      <c r="C1697" s="919"/>
      <c r="D1697" s="920" t="s">
        <v>1280</v>
      </c>
      <c r="E1697" s="921"/>
      <c r="F1697" s="1137" t="s">
        <v>165</v>
      </c>
      <c r="G1697" s="1138"/>
      <c r="H1697" s="946">
        <v>42985</v>
      </c>
      <c r="I1697" s="947"/>
      <c r="J1697" s="31" t="s">
        <v>35</v>
      </c>
      <c r="K1697" s="31" t="s">
        <v>68</v>
      </c>
      <c r="L1697" s="491" t="s">
        <v>1281</v>
      </c>
      <c r="M1697" s="464" t="s">
        <v>1282</v>
      </c>
      <c r="N1697" s="492" t="s">
        <v>1277</v>
      </c>
      <c r="O1697" s="493"/>
    </row>
    <row r="1698" spans="2:15" ht="22.5" customHeight="1" x14ac:dyDescent="0.55000000000000004">
      <c r="B1698" s="928">
        <f t="shared" si="180"/>
        <v>1491</v>
      </c>
      <c r="C1698" s="929"/>
      <c r="D1698" s="942"/>
      <c r="E1698" s="943"/>
      <c r="F1698" s="968" t="s">
        <v>427</v>
      </c>
      <c r="G1698" s="1126"/>
      <c r="H1698" s="956">
        <v>42985</v>
      </c>
      <c r="I1698" s="1121"/>
      <c r="J1698" s="313" t="s">
        <v>35</v>
      </c>
      <c r="K1698" s="76" t="s">
        <v>68</v>
      </c>
      <c r="L1698" s="494" t="s">
        <v>1283</v>
      </c>
      <c r="M1698" s="302">
        <v>1.07</v>
      </c>
      <c r="N1698" s="479">
        <v>1.1000000000000001</v>
      </c>
      <c r="O1698" s="30"/>
    </row>
    <row r="1699" spans="2:15" ht="22.5" customHeight="1" x14ac:dyDescent="0.55000000000000004">
      <c r="B1699" s="994">
        <f t="shared" si="180"/>
        <v>1490</v>
      </c>
      <c r="C1699" s="937"/>
      <c r="D1699" s="936" t="s">
        <v>1284</v>
      </c>
      <c r="E1699" s="937"/>
      <c r="F1699" s="936" t="s">
        <v>533</v>
      </c>
      <c r="G1699" s="937"/>
      <c r="H1699" s="940">
        <v>42962</v>
      </c>
      <c r="I1699" s="941"/>
      <c r="J1699" s="55" t="s">
        <v>35</v>
      </c>
      <c r="K1699" s="55" t="s">
        <v>68</v>
      </c>
      <c r="L1699" s="489">
        <v>1.01</v>
      </c>
      <c r="M1699" s="474">
        <v>14.1</v>
      </c>
      <c r="N1699" s="457">
        <v>15</v>
      </c>
      <c r="O1699" s="30"/>
    </row>
    <row r="1700" spans="2:15" ht="22.5" customHeight="1" x14ac:dyDescent="0.55000000000000004">
      <c r="B1700" s="994">
        <f t="shared" si="180"/>
        <v>1489</v>
      </c>
      <c r="C1700" s="937"/>
      <c r="D1700" s="936" t="s">
        <v>1285</v>
      </c>
      <c r="E1700" s="937"/>
      <c r="F1700" s="936" t="s">
        <v>583</v>
      </c>
      <c r="G1700" s="937"/>
      <c r="H1700" s="940">
        <v>42949</v>
      </c>
      <c r="I1700" s="941"/>
      <c r="J1700" s="55" t="s">
        <v>35</v>
      </c>
      <c r="K1700" s="55" t="s">
        <v>68</v>
      </c>
      <c r="L1700" s="489" t="s">
        <v>642</v>
      </c>
      <c r="M1700" s="489">
        <v>2.85</v>
      </c>
      <c r="N1700" s="457">
        <v>2.9</v>
      </c>
      <c r="O1700" s="30"/>
    </row>
    <row r="1701" spans="2:15" ht="22.5" customHeight="1" x14ac:dyDescent="0.55000000000000004">
      <c r="B1701" s="994">
        <f t="shared" si="180"/>
        <v>1488</v>
      </c>
      <c r="C1701" s="937"/>
      <c r="D1701" s="936" t="s">
        <v>1286</v>
      </c>
      <c r="E1701" s="937"/>
      <c r="F1701" s="936" t="s">
        <v>533</v>
      </c>
      <c r="G1701" s="937"/>
      <c r="H1701" s="940">
        <v>42926</v>
      </c>
      <c r="I1701" s="941"/>
      <c r="J1701" s="55" t="s">
        <v>35</v>
      </c>
      <c r="K1701" s="55" t="s">
        <v>68</v>
      </c>
      <c r="L1701" s="489" t="s">
        <v>897</v>
      </c>
      <c r="M1701" s="489">
        <v>8.86</v>
      </c>
      <c r="N1701" s="457">
        <v>8.9</v>
      </c>
      <c r="O1701" s="30"/>
    </row>
    <row r="1702" spans="2:15" ht="22.5" customHeight="1" x14ac:dyDescent="0.55000000000000004">
      <c r="B1702" s="918">
        <f t="shared" si="180"/>
        <v>1487</v>
      </c>
      <c r="C1702" s="919"/>
      <c r="D1702" s="920" t="s">
        <v>1287</v>
      </c>
      <c r="E1702" s="921"/>
      <c r="F1702" s="1137" t="s">
        <v>592</v>
      </c>
      <c r="G1702" s="1138"/>
      <c r="H1702" s="946">
        <v>42912</v>
      </c>
      <c r="I1702" s="947"/>
      <c r="J1702" s="76" t="s">
        <v>35</v>
      </c>
      <c r="K1702" s="102" t="s">
        <v>68</v>
      </c>
      <c r="L1702" s="463" t="s">
        <v>1288</v>
      </c>
      <c r="M1702" s="464">
        <v>3.96</v>
      </c>
      <c r="N1702" s="492">
        <v>4</v>
      </c>
      <c r="O1702" s="493"/>
    </row>
    <row r="1703" spans="2:15" ht="22.5" customHeight="1" x14ac:dyDescent="0.55000000000000004">
      <c r="B1703" s="928">
        <f t="shared" si="180"/>
        <v>1486</v>
      </c>
      <c r="C1703" s="929"/>
      <c r="D1703" s="942"/>
      <c r="E1703" s="943"/>
      <c r="F1703" s="968" t="s">
        <v>427</v>
      </c>
      <c r="G1703" s="1126"/>
      <c r="H1703" s="956">
        <v>42912</v>
      </c>
      <c r="I1703" s="1121"/>
      <c r="J1703" s="313" t="s">
        <v>35</v>
      </c>
      <c r="K1703" s="76" t="s">
        <v>68</v>
      </c>
      <c r="L1703" s="494" t="s">
        <v>1289</v>
      </c>
      <c r="M1703" s="302">
        <v>6.88</v>
      </c>
      <c r="N1703" s="479">
        <v>6.9</v>
      </c>
      <c r="O1703" s="30"/>
    </row>
    <row r="1704" spans="2:15" ht="22.5" customHeight="1" x14ac:dyDescent="0.55000000000000004">
      <c r="B1704" s="994">
        <f t="shared" si="180"/>
        <v>1485</v>
      </c>
      <c r="C1704" s="937"/>
      <c r="D1704" s="936" t="s">
        <v>1290</v>
      </c>
      <c r="E1704" s="937"/>
      <c r="F1704" s="936" t="s">
        <v>66</v>
      </c>
      <c r="G1704" s="937"/>
      <c r="H1704" s="940">
        <v>42895</v>
      </c>
      <c r="I1704" s="941"/>
      <c r="J1704" s="55" t="s">
        <v>35</v>
      </c>
      <c r="K1704" s="55" t="s">
        <v>68</v>
      </c>
      <c r="L1704" s="489" t="s">
        <v>496</v>
      </c>
      <c r="M1704" s="489">
        <v>3.69</v>
      </c>
      <c r="N1704" s="457">
        <v>3.7</v>
      </c>
      <c r="O1704" s="30"/>
    </row>
    <row r="1705" spans="2:15" ht="22.5" customHeight="1" x14ac:dyDescent="0.55000000000000004">
      <c r="B1705" s="994">
        <f t="shared" si="180"/>
        <v>1484</v>
      </c>
      <c r="C1705" s="937"/>
      <c r="D1705" s="936" t="s">
        <v>1291</v>
      </c>
      <c r="E1705" s="937"/>
      <c r="F1705" s="936" t="s">
        <v>533</v>
      </c>
      <c r="G1705" s="937"/>
      <c r="H1705" s="940">
        <v>42871</v>
      </c>
      <c r="I1705" s="941"/>
      <c r="J1705" s="55" t="s">
        <v>35</v>
      </c>
      <c r="K1705" s="55" t="s">
        <v>68</v>
      </c>
      <c r="L1705" s="489" t="s">
        <v>708</v>
      </c>
      <c r="M1705" s="489">
        <v>4.21</v>
      </c>
      <c r="N1705" s="457">
        <v>4.2</v>
      </c>
      <c r="O1705" s="30"/>
    </row>
    <row r="1706" spans="2:15" ht="22.5" customHeight="1" x14ac:dyDescent="0.55000000000000004">
      <c r="B1706" s="994">
        <f t="shared" si="180"/>
        <v>1483</v>
      </c>
      <c r="C1706" s="937"/>
      <c r="D1706" s="936" t="s">
        <v>1292</v>
      </c>
      <c r="E1706" s="1119"/>
      <c r="F1706" s="968" t="s">
        <v>1293</v>
      </c>
      <c r="G1706" s="929"/>
      <c r="H1706" s="940">
        <v>42872</v>
      </c>
      <c r="I1706" s="941"/>
      <c r="J1706" s="55" t="s">
        <v>31</v>
      </c>
      <c r="K1706" s="55"/>
      <c r="L1706" s="489" t="s">
        <v>152</v>
      </c>
      <c r="M1706" s="489">
        <v>8.4600000000000009</v>
      </c>
      <c r="N1706" s="457">
        <v>8.5</v>
      </c>
      <c r="O1706" s="30"/>
    </row>
    <row r="1707" spans="2:15" ht="22.5" customHeight="1" x14ac:dyDescent="0.55000000000000004">
      <c r="B1707" s="994">
        <f t="shared" si="180"/>
        <v>1482</v>
      </c>
      <c r="C1707" s="937"/>
      <c r="D1707" s="936" t="s">
        <v>1294</v>
      </c>
      <c r="E1707" s="1119"/>
      <c r="F1707" s="968" t="s">
        <v>110</v>
      </c>
      <c r="G1707" s="929"/>
      <c r="H1707" s="940">
        <v>42870</v>
      </c>
      <c r="I1707" s="941"/>
      <c r="J1707" s="55" t="s">
        <v>31</v>
      </c>
      <c r="K1707" s="55"/>
      <c r="L1707" s="489" t="s">
        <v>1295</v>
      </c>
      <c r="M1707" s="489">
        <v>2.34</v>
      </c>
      <c r="N1707" s="457">
        <v>2.2999999999999998</v>
      </c>
      <c r="O1707" s="30"/>
    </row>
    <row r="1708" spans="2:15" ht="22.5" customHeight="1" x14ac:dyDescent="0.55000000000000004">
      <c r="B1708" s="918">
        <f t="shared" si="180"/>
        <v>1481</v>
      </c>
      <c r="C1708" s="919"/>
      <c r="D1708" s="920" t="s">
        <v>1296</v>
      </c>
      <c r="E1708" s="921"/>
      <c r="F1708" s="967" t="s">
        <v>1297</v>
      </c>
      <c r="G1708" s="919"/>
      <c r="H1708" s="946">
        <v>42865</v>
      </c>
      <c r="I1708" s="947"/>
      <c r="J1708" s="102" t="s">
        <v>31</v>
      </c>
      <c r="K1708" s="102"/>
      <c r="L1708" s="73" t="s">
        <v>178</v>
      </c>
      <c r="M1708" s="431">
        <v>1.54</v>
      </c>
      <c r="N1708" s="432">
        <v>1.5</v>
      </c>
      <c r="O1708" s="450"/>
    </row>
    <row r="1709" spans="2:15" ht="22.5" customHeight="1" x14ac:dyDescent="0.55000000000000004">
      <c r="B1709" s="948">
        <f t="shared" si="180"/>
        <v>1480</v>
      </c>
      <c r="C1709" s="949"/>
      <c r="D1709" s="942"/>
      <c r="E1709" s="943"/>
      <c r="F1709" s="965" t="s">
        <v>1298</v>
      </c>
      <c r="G1709" s="949"/>
      <c r="H1709" s="952">
        <v>42865</v>
      </c>
      <c r="I1709" s="953"/>
      <c r="J1709" s="76" t="s">
        <v>31</v>
      </c>
      <c r="K1709" s="313"/>
      <c r="L1709" s="77" t="s">
        <v>179</v>
      </c>
      <c r="M1709" s="78">
        <v>1.57</v>
      </c>
      <c r="N1709" s="79">
        <v>1.6</v>
      </c>
      <c r="O1709" s="450"/>
    </row>
    <row r="1710" spans="2:15" ht="22.5" customHeight="1" x14ac:dyDescent="0.55000000000000004">
      <c r="B1710" s="948">
        <f t="shared" si="180"/>
        <v>1479</v>
      </c>
      <c r="C1710" s="949"/>
      <c r="D1710" s="942"/>
      <c r="E1710" s="943"/>
      <c r="F1710" s="965" t="s">
        <v>947</v>
      </c>
      <c r="G1710" s="949"/>
      <c r="H1710" s="952">
        <v>42865</v>
      </c>
      <c r="I1710" s="953"/>
      <c r="J1710" s="76" t="s">
        <v>31</v>
      </c>
      <c r="K1710" s="313"/>
      <c r="L1710" s="404" t="s">
        <v>428</v>
      </c>
      <c r="M1710" s="78">
        <v>5.08</v>
      </c>
      <c r="N1710" s="79">
        <v>5.0999999999999996</v>
      </c>
      <c r="O1710" s="30"/>
    </row>
    <row r="1711" spans="2:15" ht="22.5" customHeight="1" x14ac:dyDescent="0.55000000000000004">
      <c r="B1711" s="948">
        <f t="shared" si="180"/>
        <v>1478</v>
      </c>
      <c r="C1711" s="949"/>
      <c r="D1711" s="942"/>
      <c r="E1711" s="943"/>
      <c r="F1711" s="965" t="s">
        <v>1299</v>
      </c>
      <c r="G1711" s="949"/>
      <c r="H1711" s="952">
        <v>42864</v>
      </c>
      <c r="I1711" s="953"/>
      <c r="J1711" s="76" t="s">
        <v>31</v>
      </c>
      <c r="K1711" s="495"/>
      <c r="L1711" s="77" t="s">
        <v>651</v>
      </c>
      <c r="M1711" s="404">
        <v>4.43</v>
      </c>
      <c r="N1711" s="80">
        <v>4.4000000000000004</v>
      </c>
      <c r="O1711" s="30"/>
    </row>
    <row r="1712" spans="2:15" ht="22.5" customHeight="1" x14ac:dyDescent="0.55000000000000004">
      <c r="B1712" s="928">
        <f t="shared" si="180"/>
        <v>1477</v>
      </c>
      <c r="C1712" s="929"/>
      <c r="D1712" s="922"/>
      <c r="E1712" s="923"/>
      <c r="F1712" s="968" t="s">
        <v>110</v>
      </c>
      <c r="G1712" s="929"/>
      <c r="H1712" s="956">
        <v>42865</v>
      </c>
      <c r="I1712" s="957"/>
      <c r="J1712" s="43" t="s">
        <v>31</v>
      </c>
      <c r="K1712" s="496"/>
      <c r="L1712" s="84" t="s">
        <v>120</v>
      </c>
      <c r="M1712" s="84">
        <v>3.79</v>
      </c>
      <c r="N1712" s="439">
        <v>3.8</v>
      </c>
      <c r="O1712" s="47"/>
    </row>
    <row r="1713" spans="2:15" ht="22.5" customHeight="1" x14ac:dyDescent="0.55000000000000004">
      <c r="B1713" s="994">
        <f t="shared" si="180"/>
        <v>1476</v>
      </c>
      <c r="C1713" s="937"/>
      <c r="D1713" s="936" t="s">
        <v>1300</v>
      </c>
      <c r="E1713" s="1119"/>
      <c r="F1713" s="1029" t="s">
        <v>574</v>
      </c>
      <c r="G1713" s="1029"/>
      <c r="H1713" s="940">
        <v>42862</v>
      </c>
      <c r="I1713" s="941"/>
      <c r="J1713" s="55" t="s">
        <v>31</v>
      </c>
      <c r="K1713" s="55"/>
      <c r="L1713" s="489" t="s">
        <v>408</v>
      </c>
      <c r="M1713" s="489">
        <v>5.36</v>
      </c>
      <c r="N1713" s="457">
        <v>5.4</v>
      </c>
      <c r="O1713" s="30"/>
    </row>
    <row r="1714" spans="2:15" ht="22.5" customHeight="1" x14ac:dyDescent="0.55000000000000004">
      <c r="B1714" s="918">
        <f t="shared" si="180"/>
        <v>1475</v>
      </c>
      <c r="C1714" s="919"/>
      <c r="D1714" s="920" t="s">
        <v>1301</v>
      </c>
      <c r="E1714" s="921"/>
      <c r="F1714" s="967" t="s">
        <v>855</v>
      </c>
      <c r="G1714" s="919"/>
      <c r="H1714" s="1139">
        <v>42856</v>
      </c>
      <c r="I1714" s="1138"/>
      <c r="J1714" s="76" t="s">
        <v>31</v>
      </c>
      <c r="K1714" s="102"/>
      <c r="L1714" s="497" t="s">
        <v>151</v>
      </c>
      <c r="M1714" s="498">
        <v>2.81</v>
      </c>
      <c r="N1714" s="75">
        <f t="shared" ref="N1714:N1722" si="181">IF(H1714="","",IF(LEFT(M1714,1)="検","検出せず"&amp;CHAR(10)&amp;"("&amp;O1510&amp;"Bq/kg未満)",ROUND(SUM(L1714,M1714),-INT(LOG(SUM(L1714,M1714)))-1+2)))</f>
        <v>2.8</v>
      </c>
      <c r="O1714" s="30"/>
    </row>
    <row r="1715" spans="2:15" ht="22.5" customHeight="1" x14ac:dyDescent="0.55000000000000004">
      <c r="B1715" s="948">
        <f t="shared" si="180"/>
        <v>1474</v>
      </c>
      <c r="C1715" s="949"/>
      <c r="D1715" s="942"/>
      <c r="E1715" s="943"/>
      <c r="F1715" s="965" t="s">
        <v>211</v>
      </c>
      <c r="G1715" s="949"/>
      <c r="H1715" s="952">
        <v>42856</v>
      </c>
      <c r="I1715" s="966"/>
      <c r="J1715" s="76" t="s">
        <v>31</v>
      </c>
      <c r="K1715" s="76"/>
      <c r="L1715" s="499" t="s">
        <v>532</v>
      </c>
      <c r="M1715" s="404">
        <v>4.21</v>
      </c>
      <c r="N1715" s="79">
        <f t="shared" si="181"/>
        <v>4.2</v>
      </c>
      <c r="O1715" s="30"/>
    </row>
    <row r="1716" spans="2:15" ht="22.5" customHeight="1" x14ac:dyDescent="0.55000000000000004">
      <c r="B1716" s="948">
        <f t="shared" si="180"/>
        <v>1473</v>
      </c>
      <c r="C1716" s="949"/>
      <c r="D1716" s="942"/>
      <c r="E1716" s="943"/>
      <c r="F1716" s="965" t="s">
        <v>952</v>
      </c>
      <c r="G1716" s="949"/>
      <c r="H1716" s="952">
        <v>42856</v>
      </c>
      <c r="I1716" s="966"/>
      <c r="J1716" s="76" t="s">
        <v>31</v>
      </c>
      <c r="K1716" s="76"/>
      <c r="L1716" s="404">
        <v>1.61</v>
      </c>
      <c r="M1716" s="81">
        <v>11</v>
      </c>
      <c r="N1716" s="79">
        <f t="shared" si="181"/>
        <v>13</v>
      </c>
      <c r="O1716" s="450"/>
    </row>
    <row r="1717" spans="2:15" ht="22.5" customHeight="1" x14ac:dyDescent="0.55000000000000004">
      <c r="B1717" s="948">
        <f t="shared" si="180"/>
        <v>1472</v>
      </c>
      <c r="C1717" s="949"/>
      <c r="D1717" s="942"/>
      <c r="E1717" s="943"/>
      <c r="F1717" s="965" t="s">
        <v>1302</v>
      </c>
      <c r="G1717" s="949"/>
      <c r="H1717" s="952">
        <v>42855</v>
      </c>
      <c r="I1717" s="953"/>
      <c r="J1717" s="76" t="s">
        <v>31</v>
      </c>
      <c r="K1717" s="76"/>
      <c r="L1717" s="404">
        <v>1.37</v>
      </c>
      <c r="M1717" s="78">
        <v>8.1300000000000008</v>
      </c>
      <c r="N1717" s="79">
        <f t="shared" si="181"/>
        <v>9.5</v>
      </c>
      <c r="O1717" s="450"/>
    </row>
    <row r="1718" spans="2:15" ht="22.5" customHeight="1" x14ac:dyDescent="0.55000000000000004">
      <c r="B1718" s="948">
        <f t="shared" si="180"/>
        <v>1471</v>
      </c>
      <c r="C1718" s="949"/>
      <c r="D1718" s="942"/>
      <c r="E1718" s="943"/>
      <c r="F1718" s="965" t="s">
        <v>1303</v>
      </c>
      <c r="G1718" s="949"/>
      <c r="H1718" s="952">
        <v>42853</v>
      </c>
      <c r="I1718" s="953"/>
      <c r="J1718" s="76" t="s">
        <v>31</v>
      </c>
      <c r="K1718" s="76"/>
      <c r="L1718" s="500" t="s">
        <v>301</v>
      </c>
      <c r="M1718" s="78">
        <v>2.9</v>
      </c>
      <c r="N1718" s="79">
        <f t="shared" si="181"/>
        <v>2.9</v>
      </c>
      <c r="O1718" s="30"/>
    </row>
    <row r="1719" spans="2:15" ht="22.5" customHeight="1" x14ac:dyDescent="0.55000000000000004">
      <c r="B1719" s="948">
        <f t="shared" si="180"/>
        <v>1470</v>
      </c>
      <c r="C1719" s="949"/>
      <c r="D1719" s="942"/>
      <c r="E1719" s="943"/>
      <c r="F1719" s="965" t="s">
        <v>1124</v>
      </c>
      <c r="G1719" s="949"/>
      <c r="H1719" s="952">
        <v>42853</v>
      </c>
      <c r="I1719" s="953"/>
      <c r="J1719" s="76" t="s">
        <v>31</v>
      </c>
      <c r="K1719" s="76"/>
      <c r="L1719" s="404">
        <v>2.06</v>
      </c>
      <c r="M1719" s="415">
        <v>17.600000000000001</v>
      </c>
      <c r="N1719" s="79">
        <f t="shared" si="181"/>
        <v>20</v>
      </c>
      <c r="O1719" s="30"/>
    </row>
    <row r="1720" spans="2:15" ht="22.5" customHeight="1" x14ac:dyDescent="0.55000000000000004">
      <c r="B1720" s="948">
        <f t="shared" si="180"/>
        <v>1469</v>
      </c>
      <c r="C1720" s="949"/>
      <c r="D1720" s="942"/>
      <c r="E1720" s="943"/>
      <c r="F1720" s="965" t="s">
        <v>1125</v>
      </c>
      <c r="G1720" s="949"/>
      <c r="H1720" s="952">
        <v>42853</v>
      </c>
      <c r="I1720" s="953"/>
      <c r="J1720" s="76" t="s">
        <v>31</v>
      </c>
      <c r="K1720" s="76"/>
      <c r="L1720" s="500" t="s">
        <v>1304</v>
      </c>
      <c r="M1720" s="404">
        <v>1.86</v>
      </c>
      <c r="N1720" s="79">
        <f t="shared" si="181"/>
        <v>1.9</v>
      </c>
      <c r="O1720" s="30"/>
    </row>
    <row r="1721" spans="2:15" ht="22.5" customHeight="1" x14ac:dyDescent="0.55000000000000004">
      <c r="B1721" s="948">
        <f t="shared" si="180"/>
        <v>1468</v>
      </c>
      <c r="C1721" s="949"/>
      <c r="D1721" s="942"/>
      <c r="E1721" s="943"/>
      <c r="F1721" s="950" t="s">
        <v>1126</v>
      </c>
      <c r="G1721" s="951"/>
      <c r="H1721" s="952">
        <v>42856</v>
      </c>
      <c r="I1721" s="966"/>
      <c r="J1721" s="76" t="s">
        <v>31</v>
      </c>
      <c r="K1721" s="76"/>
      <c r="L1721" s="77">
        <v>0.97599999999999998</v>
      </c>
      <c r="M1721" s="404">
        <v>7.67</v>
      </c>
      <c r="N1721" s="79">
        <f t="shared" si="181"/>
        <v>8.6</v>
      </c>
      <c r="O1721" s="30"/>
    </row>
    <row r="1722" spans="2:15" ht="22.5" customHeight="1" x14ac:dyDescent="0.55000000000000004">
      <c r="B1722" s="928">
        <f t="shared" si="180"/>
        <v>1467</v>
      </c>
      <c r="C1722" s="929"/>
      <c r="D1722" s="1106"/>
      <c r="E1722" s="1107"/>
      <c r="F1722" s="968" t="s">
        <v>1305</v>
      </c>
      <c r="G1722" s="929"/>
      <c r="H1722" s="1003">
        <v>42856</v>
      </c>
      <c r="I1722" s="1107"/>
      <c r="J1722" s="43" t="s">
        <v>31</v>
      </c>
      <c r="K1722" s="496"/>
      <c r="L1722" s="501" t="s">
        <v>587</v>
      </c>
      <c r="M1722" s="84">
        <v>5.14</v>
      </c>
      <c r="N1722" s="502">
        <f t="shared" si="181"/>
        <v>5.0999999999999996</v>
      </c>
      <c r="O1722" s="30"/>
    </row>
    <row r="1723" spans="2:15" ht="22.5" customHeight="1" x14ac:dyDescent="0.55000000000000004">
      <c r="B1723" s="918">
        <f t="shared" si="180"/>
        <v>1466</v>
      </c>
      <c r="C1723" s="919"/>
      <c r="D1723" s="920" t="s">
        <v>1306</v>
      </c>
      <c r="E1723" s="921"/>
      <c r="F1723" s="967" t="s">
        <v>1307</v>
      </c>
      <c r="G1723" s="919"/>
      <c r="H1723" s="946">
        <v>42851</v>
      </c>
      <c r="I1723" s="947"/>
      <c r="J1723" s="102" t="s">
        <v>31</v>
      </c>
      <c r="K1723" s="102"/>
      <c r="L1723" s="73" t="s">
        <v>618</v>
      </c>
      <c r="M1723" s="431">
        <v>4.46</v>
      </c>
      <c r="N1723" s="432">
        <v>4.5</v>
      </c>
      <c r="O1723" s="30"/>
    </row>
    <row r="1724" spans="2:15" ht="22.5" customHeight="1" x14ac:dyDescent="0.55000000000000004">
      <c r="B1724" s="948">
        <f t="shared" si="180"/>
        <v>1465</v>
      </c>
      <c r="C1724" s="949"/>
      <c r="D1724" s="942"/>
      <c r="E1724" s="943"/>
      <c r="F1724" s="965" t="s">
        <v>1299</v>
      </c>
      <c r="G1724" s="949"/>
      <c r="H1724" s="952">
        <v>42849</v>
      </c>
      <c r="I1724" s="953"/>
      <c r="J1724" s="76" t="s">
        <v>31</v>
      </c>
      <c r="K1724" s="313"/>
      <c r="L1724" s="77" t="s">
        <v>1182</v>
      </c>
      <c r="M1724" s="78">
        <v>1.19</v>
      </c>
      <c r="N1724" s="79">
        <v>1.2</v>
      </c>
      <c r="O1724" s="30"/>
    </row>
    <row r="1725" spans="2:15" ht="22.5" customHeight="1" x14ac:dyDescent="0.55000000000000004">
      <c r="B1725" s="948">
        <f t="shared" si="180"/>
        <v>1464</v>
      </c>
      <c r="C1725" s="949"/>
      <c r="D1725" s="942"/>
      <c r="E1725" s="943"/>
      <c r="F1725" s="965" t="s">
        <v>530</v>
      </c>
      <c r="G1725" s="949"/>
      <c r="H1725" s="952">
        <v>42849</v>
      </c>
      <c r="I1725" s="953"/>
      <c r="J1725" s="76" t="s">
        <v>31</v>
      </c>
      <c r="K1725" s="313"/>
      <c r="L1725" s="404">
        <v>4.42</v>
      </c>
      <c r="M1725" s="81">
        <v>23.6</v>
      </c>
      <c r="N1725" s="79">
        <f>IF(LEFT(M1725,1)="検","検出せず"&amp;CHAR(10)&amp;"("&amp;O1512&amp;"Bq/kg未満)",ROUND(SUM(L1725,M1725),-INT(LOG(SUM(L1725,M1725)))-1+2))</f>
        <v>28</v>
      </c>
      <c r="O1725" s="30"/>
    </row>
    <row r="1726" spans="2:15" ht="22.5" customHeight="1" x14ac:dyDescent="0.55000000000000004">
      <c r="B1726" s="948">
        <f t="shared" si="180"/>
        <v>1463</v>
      </c>
      <c r="C1726" s="949"/>
      <c r="D1726" s="942"/>
      <c r="E1726" s="943"/>
      <c r="F1726" s="965" t="s">
        <v>1308</v>
      </c>
      <c r="G1726" s="949"/>
      <c r="H1726" s="952">
        <v>42850</v>
      </c>
      <c r="I1726" s="953"/>
      <c r="J1726" s="76" t="s">
        <v>31</v>
      </c>
      <c r="K1726" s="495"/>
      <c r="L1726" s="77">
        <v>0.78100000000000003</v>
      </c>
      <c r="M1726" s="404">
        <v>4.59</v>
      </c>
      <c r="N1726" s="80">
        <f>IF(LEFT(M1726,1)="検","検出せず"&amp;CHAR(10)&amp;"("&amp;O1513&amp;"Bq/kg未満)",ROUND(SUM(L1726,M1726),-INT(LOG(SUM(L1726,M1726)))-1+2))</f>
        <v>5.4</v>
      </c>
      <c r="O1726" s="30"/>
    </row>
    <row r="1727" spans="2:15" ht="22.5" customHeight="1" x14ac:dyDescent="0.55000000000000004">
      <c r="B1727" s="928">
        <f t="shared" si="180"/>
        <v>1462</v>
      </c>
      <c r="C1727" s="929"/>
      <c r="D1727" s="922"/>
      <c r="E1727" s="923"/>
      <c r="F1727" s="968" t="s">
        <v>510</v>
      </c>
      <c r="G1727" s="929"/>
      <c r="H1727" s="956">
        <v>42851</v>
      </c>
      <c r="I1727" s="957"/>
      <c r="J1727" s="43" t="s">
        <v>31</v>
      </c>
      <c r="K1727" s="496"/>
      <c r="L1727" s="84">
        <v>1.3</v>
      </c>
      <c r="M1727" s="84">
        <v>9.69</v>
      </c>
      <c r="N1727" s="436">
        <f>IF(LEFT(M1727,1)="検","検出せず"&amp;CHAR(10)&amp;"("&amp;O1514&amp;"Bq/kg未満)",ROUND(SUM(L1727,M1727),-INT(LOG(SUM(L1727,M1727)))-1+2))</f>
        <v>11</v>
      </c>
      <c r="O1727" s="30"/>
    </row>
    <row r="1728" spans="2:15" ht="22.5" customHeight="1" x14ac:dyDescent="0.55000000000000004">
      <c r="B1728" s="918">
        <f t="shared" si="180"/>
        <v>1461</v>
      </c>
      <c r="C1728" s="919"/>
      <c r="D1728" s="920" t="s">
        <v>1309</v>
      </c>
      <c r="E1728" s="921"/>
      <c r="F1728" s="967" t="s">
        <v>727</v>
      </c>
      <c r="G1728" s="919"/>
      <c r="H1728" s="946">
        <v>42849</v>
      </c>
      <c r="I1728" s="947"/>
      <c r="J1728" s="102" t="s">
        <v>31</v>
      </c>
      <c r="K1728" s="102"/>
      <c r="L1728" s="73" t="s">
        <v>100</v>
      </c>
      <c r="M1728" s="431">
        <v>1.99</v>
      </c>
      <c r="N1728" s="432">
        <v>2</v>
      </c>
      <c r="O1728" s="30"/>
    </row>
    <row r="1729" spans="2:15" ht="22.5" customHeight="1" x14ac:dyDescent="0.55000000000000004">
      <c r="B1729" s="948">
        <f t="shared" si="180"/>
        <v>1460</v>
      </c>
      <c r="C1729" s="949"/>
      <c r="D1729" s="942"/>
      <c r="E1729" s="943"/>
      <c r="F1729" s="965" t="s">
        <v>1310</v>
      </c>
      <c r="G1729" s="949"/>
      <c r="H1729" s="952">
        <v>42849</v>
      </c>
      <c r="I1729" s="953"/>
      <c r="J1729" s="76" t="s">
        <v>31</v>
      </c>
      <c r="K1729" s="313"/>
      <c r="L1729" s="77" t="s">
        <v>159</v>
      </c>
      <c r="M1729" s="78">
        <v>2.27</v>
      </c>
      <c r="N1729" s="79">
        <v>2.2999999999999998</v>
      </c>
      <c r="O1729" s="30"/>
    </row>
    <row r="1730" spans="2:15" ht="22.5" customHeight="1" x14ac:dyDescent="0.55000000000000004">
      <c r="B1730" s="948">
        <f t="shared" si="180"/>
        <v>1459</v>
      </c>
      <c r="C1730" s="949"/>
      <c r="D1730" s="942"/>
      <c r="E1730" s="943"/>
      <c r="F1730" s="965" t="s">
        <v>1311</v>
      </c>
      <c r="G1730" s="949"/>
      <c r="H1730" s="952">
        <v>42849</v>
      </c>
      <c r="I1730" s="953"/>
      <c r="J1730" s="76" t="s">
        <v>31</v>
      </c>
      <c r="K1730" s="313"/>
      <c r="L1730" s="404">
        <v>2.61</v>
      </c>
      <c r="M1730" s="81">
        <v>14.4</v>
      </c>
      <c r="N1730" s="79">
        <v>17</v>
      </c>
      <c r="O1730" s="30"/>
    </row>
    <row r="1731" spans="2:15" ht="22.5" customHeight="1" x14ac:dyDescent="0.55000000000000004">
      <c r="B1731" s="948">
        <f t="shared" si="180"/>
        <v>1458</v>
      </c>
      <c r="C1731" s="949"/>
      <c r="D1731" s="942"/>
      <c r="E1731" s="943"/>
      <c r="F1731" s="965" t="s">
        <v>1129</v>
      </c>
      <c r="G1731" s="949"/>
      <c r="H1731" s="952">
        <v>42848</v>
      </c>
      <c r="I1731" s="953"/>
      <c r="J1731" s="76" t="s">
        <v>31</v>
      </c>
      <c r="K1731" s="495"/>
      <c r="L1731" s="77" t="s">
        <v>131</v>
      </c>
      <c r="M1731" s="404">
        <v>2</v>
      </c>
      <c r="N1731" s="80">
        <v>2</v>
      </c>
      <c r="O1731" s="30"/>
    </row>
    <row r="1732" spans="2:15" ht="22.5" customHeight="1" x14ac:dyDescent="0.55000000000000004">
      <c r="B1732" s="928">
        <f t="shared" si="180"/>
        <v>1457</v>
      </c>
      <c r="C1732" s="929"/>
      <c r="D1732" s="922"/>
      <c r="E1732" s="923"/>
      <c r="F1732" s="968" t="s">
        <v>214</v>
      </c>
      <c r="G1732" s="929"/>
      <c r="H1732" s="956">
        <v>42849</v>
      </c>
      <c r="I1732" s="957"/>
      <c r="J1732" s="43" t="s">
        <v>31</v>
      </c>
      <c r="K1732" s="496"/>
      <c r="L1732" s="409" t="s">
        <v>93</v>
      </c>
      <c r="M1732" s="409" t="s">
        <v>95</v>
      </c>
      <c r="N1732" s="503" t="s">
        <v>1170</v>
      </c>
      <c r="O1732" s="30"/>
    </row>
    <row r="1733" spans="2:15" ht="22.5" customHeight="1" x14ac:dyDescent="0.55000000000000004">
      <c r="B1733" s="994">
        <f t="shared" si="180"/>
        <v>1456</v>
      </c>
      <c r="C1733" s="937"/>
      <c r="D1733" s="936" t="s">
        <v>1312</v>
      </c>
      <c r="E1733" s="1119"/>
      <c r="F1733" s="1029" t="s">
        <v>1298</v>
      </c>
      <c r="G1733" s="1029"/>
      <c r="H1733" s="940">
        <v>42845</v>
      </c>
      <c r="I1733" s="941"/>
      <c r="J1733" s="55" t="s">
        <v>31</v>
      </c>
      <c r="K1733" s="55"/>
      <c r="L1733" s="504" t="s">
        <v>1313</v>
      </c>
      <c r="M1733" s="504">
        <v>0.89900000000000002</v>
      </c>
      <c r="N1733" s="505">
        <v>0.9</v>
      </c>
      <c r="O1733" s="30"/>
    </row>
    <row r="1734" spans="2:15" ht="22.5" customHeight="1" x14ac:dyDescent="0.55000000000000004">
      <c r="B1734" s="918">
        <f t="shared" si="180"/>
        <v>1455</v>
      </c>
      <c r="C1734" s="919"/>
      <c r="D1734" s="920" t="s">
        <v>1314</v>
      </c>
      <c r="E1734" s="921"/>
      <c r="F1734" s="967" t="s">
        <v>1315</v>
      </c>
      <c r="G1734" s="919" t="s">
        <v>1315</v>
      </c>
      <c r="H1734" s="946">
        <v>42844</v>
      </c>
      <c r="I1734" s="947"/>
      <c r="J1734" s="76" t="s">
        <v>31</v>
      </c>
      <c r="K1734" s="102"/>
      <c r="L1734" s="506" t="s">
        <v>1316</v>
      </c>
      <c r="M1734" s="507" t="s">
        <v>56</v>
      </c>
      <c r="N1734" s="508" t="s">
        <v>156</v>
      </c>
      <c r="O1734" s="509"/>
    </row>
    <row r="1735" spans="2:15" ht="22.5" customHeight="1" x14ac:dyDescent="0.55000000000000004">
      <c r="B1735" s="948">
        <f t="shared" si="180"/>
        <v>1454</v>
      </c>
      <c r="C1735" s="949"/>
      <c r="D1735" s="942"/>
      <c r="E1735" s="943"/>
      <c r="F1735" s="965" t="s">
        <v>211</v>
      </c>
      <c r="G1735" s="949" t="s">
        <v>211</v>
      </c>
      <c r="H1735" s="952">
        <v>42844</v>
      </c>
      <c r="I1735" s="953"/>
      <c r="J1735" s="76" t="s">
        <v>31</v>
      </c>
      <c r="K1735" s="76"/>
      <c r="L1735" s="77" t="s">
        <v>357</v>
      </c>
      <c r="M1735" s="78">
        <v>4.51</v>
      </c>
      <c r="N1735" s="413">
        <v>4.5</v>
      </c>
      <c r="O1735" s="509"/>
    </row>
    <row r="1736" spans="2:15" ht="22.5" customHeight="1" x14ac:dyDescent="0.55000000000000004">
      <c r="B1736" s="948">
        <f t="shared" si="180"/>
        <v>1453</v>
      </c>
      <c r="C1736" s="949"/>
      <c r="D1736" s="942"/>
      <c r="E1736" s="943"/>
      <c r="F1736" s="965" t="s">
        <v>952</v>
      </c>
      <c r="G1736" s="949" t="s">
        <v>952</v>
      </c>
      <c r="H1736" s="952">
        <v>42844</v>
      </c>
      <c r="I1736" s="953"/>
      <c r="J1736" s="76" t="s">
        <v>31</v>
      </c>
      <c r="K1736" s="76"/>
      <c r="L1736" s="77" t="s">
        <v>734</v>
      </c>
      <c r="M1736" s="78">
        <v>7.03</v>
      </c>
      <c r="N1736" s="479">
        <v>7</v>
      </c>
      <c r="O1736" s="30"/>
    </row>
    <row r="1737" spans="2:15" ht="22.5" customHeight="1" x14ac:dyDescent="0.55000000000000004">
      <c r="B1737" s="948">
        <f t="shared" si="180"/>
        <v>1452</v>
      </c>
      <c r="C1737" s="949"/>
      <c r="D1737" s="942"/>
      <c r="E1737" s="943"/>
      <c r="F1737" s="965" t="s">
        <v>1302</v>
      </c>
      <c r="G1737" s="949" t="s">
        <v>1302</v>
      </c>
      <c r="H1737" s="952">
        <v>42844</v>
      </c>
      <c r="I1737" s="953">
        <v>42844</v>
      </c>
      <c r="J1737" s="76" t="s">
        <v>31</v>
      </c>
      <c r="K1737" s="76"/>
      <c r="L1737" s="414" t="s">
        <v>406</v>
      </c>
      <c r="M1737" s="421">
        <v>3.35</v>
      </c>
      <c r="N1737" s="79">
        <v>3.4</v>
      </c>
      <c r="O1737" s="30"/>
    </row>
    <row r="1738" spans="2:15" ht="22.5" customHeight="1" x14ac:dyDescent="0.55000000000000004">
      <c r="B1738" s="948">
        <f t="shared" si="180"/>
        <v>1451</v>
      </c>
      <c r="C1738" s="949"/>
      <c r="D1738" s="942"/>
      <c r="E1738" s="943"/>
      <c r="F1738" s="965" t="s">
        <v>1303</v>
      </c>
      <c r="G1738" s="949" t="s">
        <v>1303</v>
      </c>
      <c r="H1738" s="952">
        <v>42843</v>
      </c>
      <c r="I1738" s="953">
        <v>42843</v>
      </c>
      <c r="J1738" s="76" t="s">
        <v>31</v>
      </c>
      <c r="K1738" s="76"/>
      <c r="L1738" s="404" t="s">
        <v>1317</v>
      </c>
      <c r="M1738" s="414">
        <v>4.29</v>
      </c>
      <c r="N1738" s="79">
        <v>4.3</v>
      </c>
      <c r="O1738" s="30"/>
    </row>
    <row r="1739" spans="2:15" ht="22.5" customHeight="1" x14ac:dyDescent="0.55000000000000004">
      <c r="B1739" s="948">
        <f t="shared" si="180"/>
        <v>1450</v>
      </c>
      <c r="C1739" s="949"/>
      <c r="D1739" s="942"/>
      <c r="E1739" s="943"/>
      <c r="F1739" s="965" t="s">
        <v>1124</v>
      </c>
      <c r="G1739" s="949" t="s">
        <v>1124</v>
      </c>
      <c r="H1739" s="952">
        <v>42842</v>
      </c>
      <c r="I1739" s="953">
        <v>42842</v>
      </c>
      <c r="J1739" s="76" t="s">
        <v>31</v>
      </c>
      <c r="K1739" s="76"/>
      <c r="L1739" s="404" t="s">
        <v>161</v>
      </c>
      <c r="M1739" s="414" t="s">
        <v>107</v>
      </c>
      <c r="N1739" s="79" t="s">
        <v>58</v>
      </c>
      <c r="O1739" s="30"/>
    </row>
    <row r="1740" spans="2:15" ht="22.5" customHeight="1" x14ac:dyDescent="0.55000000000000004">
      <c r="B1740" s="928">
        <f t="shared" si="180"/>
        <v>1449</v>
      </c>
      <c r="C1740" s="929"/>
      <c r="D1740" s="942"/>
      <c r="E1740" s="943"/>
      <c r="F1740" s="968" t="s">
        <v>1126</v>
      </c>
      <c r="G1740" s="929" t="s">
        <v>1126</v>
      </c>
      <c r="H1740" s="956">
        <v>42842</v>
      </c>
      <c r="I1740" s="957">
        <v>42842</v>
      </c>
      <c r="J1740" s="43" t="s">
        <v>31</v>
      </c>
      <c r="K1740" s="43"/>
      <c r="L1740" s="404" t="s">
        <v>1131</v>
      </c>
      <c r="M1740" s="415" t="s">
        <v>1318</v>
      </c>
      <c r="N1740" s="413" t="s">
        <v>125</v>
      </c>
      <c r="O1740" s="30"/>
    </row>
    <row r="1741" spans="2:15" ht="22.5" customHeight="1" x14ac:dyDescent="0.55000000000000004">
      <c r="B1741" s="918">
        <f t="shared" ref="B1741:B1804" si="182">1+B1742</f>
        <v>1448</v>
      </c>
      <c r="C1741" s="919"/>
      <c r="D1741" s="920" t="s">
        <v>1319</v>
      </c>
      <c r="E1741" s="921"/>
      <c r="F1741" s="1064" t="s">
        <v>727</v>
      </c>
      <c r="G1741" s="1064"/>
      <c r="H1741" s="1012">
        <v>42842</v>
      </c>
      <c r="I1741" s="1013"/>
      <c r="J1741" s="102" t="s">
        <v>31</v>
      </c>
      <c r="K1741" s="102"/>
      <c r="L1741" s="284" t="s">
        <v>663</v>
      </c>
      <c r="M1741" s="284">
        <v>2.62</v>
      </c>
      <c r="N1741" s="508">
        <v>2.6</v>
      </c>
      <c r="O1741" s="30"/>
    </row>
    <row r="1742" spans="2:15" ht="22.5" customHeight="1" x14ac:dyDescent="0.55000000000000004">
      <c r="B1742" s="948">
        <f t="shared" si="182"/>
        <v>1447</v>
      </c>
      <c r="C1742" s="949"/>
      <c r="D1742" s="942"/>
      <c r="E1742" s="943"/>
      <c r="F1742" s="1031" t="s">
        <v>264</v>
      </c>
      <c r="G1742" s="1031"/>
      <c r="H1742" s="1139">
        <v>42839</v>
      </c>
      <c r="I1742" s="1140"/>
      <c r="J1742" s="76" t="s">
        <v>35</v>
      </c>
      <c r="K1742" s="76" t="s">
        <v>130</v>
      </c>
      <c r="L1742" s="177" t="s">
        <v>375</v>
      </c>
      <c r="M1742" s="510">
        <v>6.52</v>
      </c>
      <c r="N1742" s="511">
        <v>6.5</v>
      </c>
      <c r="O1742" s="30"/>
    </row>
    <row r="1743" spans="2:15" ht="22.5" customHeight="1" x14ac:dyDescent="0.55000000000000004">
      <c r="B1743" s="948">
        <f t="shared" si="182"/>
        <v>1446</v>
      </c>
      <c r="C1743" s="949"/>
      <c r="D1743" s="942"/>
      <c r="E1743" s="943"/>
      <c r="F1743" s="1031" t="s">
        <v>1320</v>
      </c>
      <c r="G1743" s="1031"/>
      <c r="H1743" s="1139">
        <v>42839</v>
      </c>
      <c r="I1743" s="1140"/>
      <c r="J1743" s="76" t="s">
        <v>31</v>
      </c>
      <c r="K1743" s="495"/>
      <c r="L1743" s="177">
        <v>1.92</v>
      </c>
      <c r="M1743" s="390">
        <v>11.7</v>
      </c>
      <c r="N1743" s="416">
        <v>14</v>
      </c>
      <c r="O1743" s="47"/>
    </row>
    <row r="1744" spans="2:15" ht="22.5" customHeight="1" x14ac:dyDescent="0.55000000000000004">
      <c r="B1744" s="928">
        <f t="shared" si="182"/>
        <v>1445</v>
      </c>
      <c r="C1744" s="929"/>
      <c r="D1744" s="1106"/>
      <c r="E1744" s="1107"/>
      <c r="F1744" s="968" t="s">
        <v>214</v>
      </c>
      <c r="G1744" s="1126"/>
      <c r="H1744" s="956">
        <v>42842</v>
      </c>
      <c r="I1744" s="1121"/>
      <c r="J1744" s="43" t="s">
        <v>31</v>
      </c>
      <c r="K1744" s="496"/>
      <c r="L1744" s="512" t="s">
        <v>538</v>
      </c>
      <c r="M1744" s="512">
        <v>1.67</v>
      </c>
      <c r="N1744" s="513">
        <v>1.7</v>
      </c>
      <c r="O1744" s="30"/>
    </row>
    <row r="1745" spans="2:15" ht="22.5" customHeight="1" x14ac:dyDescent="0.55000000000000004">
      <c r="B1745" s="994">
        <f t="shared" si="182"/>
        <v>1444</v>
      </c>
      <c r="C1745" s="937"/>
      <c r="D1745" s="936" t="s">
        <v>1321</v>
      </c>
      <c r="E1745" s="1119"/>
      <c r="F1745" s="1029" t="s">
        <v>1322</v>
      </c>
      <c r="G1745" s="1029"/>
      <c r="H1745" s="1030">
        <v>42839</v>
      </c>
      <c r="I1745" s="1030"/>
      <c r="J1745" s="55" t="s">
        <v>31</v>
      </c>
      <c r="K1745" s="55"/>
      <c r="L1745" s="504" t="s">
        <v>100</v>
      </c>
      <c r="M1745" s="514" t="s">
        <v>542</v>
      </c>
      <c r="N1745" s="515" t="s">
        <v>101</v>
      </c>
      <c r="O1745" s="30"/>
    </row>
    <row r="1746" spans="2:15" ht="22.5" customHeight="1" x14ac:dyDescent="0.55000000000000004">
      <c r="B1746" s="918">
        <f t="shared" si="182"/>
        <v>1443</v>
      </c>
      <c r="C1746" s="919"/>
      <c r="D1746" s="920" t="s">
        <v>1323</v>
      </c>
      <c r="E1746" s="921"/>
      <c r="F1746" s="967" t="s">
        <v>1324</v>
      </c>
      <c r="G1746" s="919" t="s">
        <v>1324</v>
      </c>
      <c r="H1746" s="946">
        <v>42837</v>
      </c>
      <c r="I1746" s="947"/>
      <c r="J1746" s="76" t="s">
        <v>31</v>
      </c>
      <c r="K1746" s="102"/>
      <c r="L1746" s="506" t="s">
        <v>152</v>
      </c>
      <c r="M1746" s="507">
        <v>2.74</v>
      </c>
      <c r="N1746" s="508">
        <v>2.7</v>
      </c>
      <c r="O1746" s="30"/>
    </row>
    <row r="1747" spans="2:15" ht="22.5" customHeight="1" x14ac:dyDescent="0.55000000000000004">
      <c r="B1747" s="948">
        <f t="shared" si="182"/>
        <v>1442</v>
      </c>
      <c r="C1747" s="949"/>
      <c r="D1747" s="942"/>
      <c r="E1747" s="943"/>
      <c r="F1747" s="965" t="s">
        <v>1325</v>
      </c>
      <c r="G1747" s="949" t="s">
        <v>1325</v>
      </c>
      <c r="H1747" s="1139">
        <v>42836</v>
      </c>
      <c r="I1747" s="1140"/>
      <c r="J1747" s="76" t="s">
        <v>35</v>
      </c>
      <c r="K1747" s="76" t="s">
        <v>68</v>
      </c>
      <c r="L1747" s="77" t="s">
        <v>646</v>
      </c>
      <c r="M1747" s="78" t="s">
        <v>477</v>
      </c>
      <c r="N1747" s="413" t="s">
        <v>932</v>
      </c>
      <c r="O1747" s="47"/>
    </row>
    <row r="1748" spans="2:15" ht="22.5" customHeight="1" x14ac:dyDescent="0.55000000000000004">
      <c r="B1748" s="948">
        <f t="shared" si="182"/>
        <v>1441</v>
      </c>
      <c r="C1748" s="949"/>
      <c r="D1748" s="942"/>
      <c r="E1748" s="943"/>
      <c r="F1748" s="965" t="s">
        <v>855</v>
      </c>
      <c r="G1748" s="949" t="s">
        <v>855</v>
      </c>
      <c r="H1748" s="1139">
        <v>42837</v>
      </c>
      <c r="I1748" s="1140"/>
      <c r="J1748" s="76" t="s">
        <v>31</v>
      </c>
      <c r="K1748" s="76"/>
      <c r="L1748" s="77" t="s">
        <v>107</v>
      </c>
      <c r="M1748" s="78">
        <v>3.87</v>
      </c>
      <c r="N1748" s="413">
        <v>3.9</v>
      </c>
      <c r="O1748" s="30"/>
    </row>
    <row r="1749" spans="2:15" ht="22.5" customHeight="1" x14ac:dyDescent="0.55000000000000004">
      <c r="B1749" s="948">
        <f t="shared" si="182"/>
        <v>1440</v>
      </c>
      <c r="C1749" s="949"/>
      <c r="D1749" s="942"/>
      <c r="E1749" s="943"/>
      <c r="F1749" s="965" t="s">
        <v>1326</v>
      </c>
      <c r="G1749" s="949" t="s">
        <v>1326</v>
      </c>
      <c r="H1749" s="1139">
        <v>42837</v>
      </c>
      <c r="I1749" s="1140"/>
      <c r="J1749" s="76" t="s">
        <v>31</v>
      </c>
      <c r="K1749" s="76"/>
      <c r="L1749" s="414">
        <v>0.96699999999999997</v>
      </c>
      <c r="M1749" s="516">
        <v>4.99</v>
      </c>
      <c r="N1749" s="422">
        <v>6</v>
      </c>
      <c r="O1749" s="30"/>
    </row>
    <row r="1750" spans="2:15" ht="22.5" customHeight="1" x14ac:dyDescent="0.55000000000000004">
      <c r="B1750" s="948">
        <f t="shared" si="182"/>
        <v>1439</v>
      </c>
      <c r="C1750" s="949"/>
      <c r="D1750" s="942"/>
      <c r="E1750" s="943"/>
      <c r="F1750" s="965" t="s">
        <v>531</v>
      </c>
      <c r="G1750" s="949" t="s">
        <v>531</v>
      </c>
      <c r="H1750" s="1139">
        <v>42836</v>
      </c>
      <c r="I1750" s="1140"/>
      <c r="J1750" s="76" t="s">
        <v>35</v>
      </c>
      <c r="K1750" s="76" t="s">
        <v>130</v>
      </c>
      <c r="L1750" s="404" t="s">
        <v>1225</v>
      </c>
      <c r="M1750" s="516">
        <v>2.2000000000000002</v>
      </c>
      <c r="N1750" s="79">
        <v>2.2000000000000002</v>
      </c>
      <c r="O1750" s="30"/>
    </row>
    <row r="1751" spans="2:15" ht="22.5" customHeight="1" x14ac:dyDescent="0.55000000000000004">
      <c r="B1751" s="948">
        <f t="shared" si="182"/>
        <v>1438</v>
      </c>
      <c r="C1751" s="949"/>
      <c r="D1751" s="942"/>
      <c r="E1751" s="943"/>
      <c r="F1751" s="965" t="s">
        <v>1124</v>
      </c>
      <c r="G1751" s="949" t="s">
        <v>1124</v>
      </c>
      <c r="H1751" s="1139">
        <v>42835</v>
      </c>
      <c r="I1751" s="1140"/>
      <c r="J1751" s="76" t="s">
        <v>31</v>
      </c>
      <c r="K1751" s="76"/>
      <c r="L1751" s="404" t="s">
        <v>702</v>
      </c>
      <c r="M1751" s="414">
        <v>2.41</v>
      </c>
      <c r="N1751" s="79">
        <v>2.4</v>
      </c>
      <c r="O1751" s="30"/>
    </row>
    <row r="1752" spans="2:15" ht="22.5" customHeight="1" x14ac:dyDescent="0.55000000000000004">
      <c r="B1752" s="948">
        <f t="shared" si="182"/>
        <v>1437</v>
      </c>
      <c r="C1752" s="949"/>
      <c r="D1752" s="942"/>
      <c r="E1752" s="943"/>
      <c r="F1752" s="965" t="s">
        <v>211</v>
      </c>
      <c r="G1752" s="949" t="s">
        <v>211</v>
      </c>
      <c r="H1752" s="1139">
        <v>42837</v>
      </c>
      <c r="I1752" s="1140"/>
      <c r="J1752" s="76" t="s">
        <v>31</v>
      </c>
      <c r="K1752" s="76"/>
      <c r="L1752" s="404">
        <v>1.24</v>
      </c>
      <c r="M1752" s="517">
        <v>7.66</v>
      </c>
      <c r="N1752" s="413">
        <v>8.9</v>
      </c>
      <c r="O1752" s="30"/>
    </row>
    <row r="1753" spans="2:15" ht="22.5" customHeight="1" x14ac:dyDescent="0.55000000000000004">
      <c r="B1753" s="948">
        <f t="shared" si="182"/>
        <v>1436</v>
      </c>
      <c r="C1753" s="949"/>
      <c r="D1753" s="942"/>
      <c r="E1753" s="943"/>
      <c r="F1753" s="965" t="s">
        <v>1327</v>
      </c>
      <c r="G1753" s="949" t="s">
        <v>1327</v>
      </c>
      <c r="H1753" s="1139">
        <v>42837</v>
      </c>
      <c r="I1753" s="1140"/>
      <c r="J1753" s="76" t="s">
        <v>31</v>
      </c>
      <c r="K1753" s="76"/>
      <c r="L1753" s="77" t="s">
        <v>456</v>
      </c>
      <c r="M1753" s="517">
        <v>3.2</v>
      </c>
      <c r="N1753" s="403">
        <v>3.2</v>
      </c>
      <c r="O1753" s="30"/>
    </row>
    <row r="1754" spans="2:15" ht="22.5" customHeight="1" x14ac:dyDescent="0.55000000000000004">
      <c r="B1754" s="948">
        <f t="shared" si="182"/>
        <v>1435</v>
      </c>
      <c r="C1754" s="949"/>
      <c r="D1754" s="942"/>
      <c r="E1754" s="943"/>
      <c r="F1754" s="965" t="s">
        <v>1303</v>
      </c>
      <c r="G1754" s="949" t="s">
        <v>1303</v>
      </c>
      <c r="H1754" s="1139">
        <v>42837</v>
      </c>
      <c r="I1754" s="1140"/>
      <c r="J1754" s="76" t="s">
        <v>31</v>
      </c>
      <c r="K1754" s="76"/>
      <c r="L1754" s="404" t="s">
        <v>895</v>
      </c>
      <c r="M1754" s="517">
        <v>1.31</v>
      </c>
      <c r="N1754" s="511">
        <v>1.3</v>
      </c>
      <c r="O1754" s="30"/>
    </row>
    <row r="1755" spans="2:15" ht="22.5" customHeight="1" x14ac:dyDescent="0.55000000000000004">
      <c r="B1755" s="948">
        <f t="shared" si="182"/>
        <v>1434</v>
      </c>
      <c r="C1755" s="949"/>
      <c r="D1755" s="942"/>
      <c r="E1755" s="943"/>
      <c r="F1755" s="965" t="s">
        <v>1303</v>
      </c>
      <c r="G1755" s="949" t="s">
        <v>1303</v>
      </c>
      <c r="H1755" s="1139">
        <v>42837</v>
      </c>
      <c r="I1755" s="1140"/>
      <c r="J1755" s="76" t="s">
        <v>31</v>
      </c>
      <c r="K1755" s="76"/>
      <c r="L1755" s="404">
        <v>1.31</v>
      </c>
      <c r="M1755" s="475">
        <v>12.8</v>
      </c>
      <c r="N1755" s="413">
        <v>14</v>
      </c>
      <c r="O1755" s="30"/>
    </row>
    <row r="1756" spans="2:15" ht="22.5" customHeight="1" x14ac:dyDescent="0.55000000000000004">
      <c r="B1756" s="928">
        <f t="shared" si="182"/>
        <v>1433</v>
      </c>
      <c r="C1756" s="929"/>
      <c r="D1756" s="942"/>
      <c r="E1756" s="943"/>
      <c r="F1756" s="1137" t="s">
        <v>1137</v>
      </c>
      <c r="G1756" s="1138"/>
      <c r="H1756" s="1139">
        <v>42837</v>
      </c>
      <c r="I1756" s="1140"/>
      <c r="J1756" s="76" t="s">
        <v>31</v>
      </c>
      <c r="K1756" s="76"/>
      <c r="L1756" s="404" t="s">
        <v>380</v>
      </c>
      <c r="M1756" s="517">
        <v>8.4</v>
      </c>
      <c r="N1756" s="413">
        <v>8.4</v>
      </c>
      <c r="O1756" s="30"/>
    </row>
    <row r="1757" spans="2:15" ht="22.5" customHeight="1" x14ac:dyDescent="0.55000000000000004">
      <c r="B1757" s="994">
        <f t="shared" si="182"/>
        <v>1432</v>
      </c>
      <c r="C1757" s="937"/>
      <c r="D1757" s="936" t="s">
        <v>1328</v>
      </c>
      <c r="E1757" s="1119"/>
      <c r="F1757" s="1029" t="s">
        <v>1329</v>
      </c>
      <c r="G1757" s="1029"/>
      <c r="H1757" s="1030">
        <v>42836</v>
      </c>
      <c r="I1757" s="1030"/>
      <c r="J1757" s="55" t="s">
        <v>31</v>
      </c>
      <c r="K1757" s="55"/>
      <c r="L1757" s="504" t="s">
        <v>783</v>
      </c>
      <c r="M1757" s="514" t="s">
        <v>825</v>
      </c>
      <c r="N1757" s="515" t="s">
        <v>784</v>
      </c>
      <c r="O1757" s="30"/>
    </row>
    <row r="1758" spans="2:15" ht="22.5" customHeight="1" x14ac:dyDescent="0.55000000000000004">
      <c r="B1758" s="918">
        <f t="shared" si="182"/>
        <v>1431</v>
      </c>
      <c r="C1758" s="919"/>
      <c r="D1758" s="920" t="s">
        <v>1330</v>
      </c>
      <c r="E1758" s="921"/>
      <c r="F1758" s="1031" t="s">
        <v>727</v>
      </c>
      <c r="G1758" s="1031"/>
      <c r="H1758" s="1139">
        <v>42835</v>
      </c>
      <c r="I1758" s="1140"/>
      <c r="J1758" s="76" t="s">
        <v>31</v>
      </c>
      <c r="K1758" s="102"/>
      <c r="L1758" s="506" t="s">
        <v>1331</v>
      </c>
      <c r="M1758" s="507">
        <v>1.96</v>
      </c>
      <c r="N1758" s="508">
        <v>2</v>
      </c>
      <c r="O1758" s="30"/>
    </row>
    <row r="1759" spans="2:15" ht="22.5" customHeight="1" x14ac:dyDescent="0.55000000000000004">
      <c r="B1759" s="948">
        <f t="shared" si="182"/>
        <v>1430</v>
      </c>
      <c r="C1759" s="949"/>
      <c r="D1759" s="942"/>
      <c r="E1759" s="943"/>
      <c r="F1759" s="1031" t="s">
        <v>574</v>
      </c>
      <c r="G1759" s="1031"/>
      <c r="H1759" s="1139">
        <v>42834</v>
      </c>
      <c r="I1759" s="1140"/>
      <c r="J1759" s="76" t="s">
        <v>31</v>
      </c>
      <c r="K1759" s="76"/>
      <c r="L1759" s="77" t="s">
        <v>1332</v>
      </c>
      <c r="M1759" s="78">
        <v>1.46</v>
      </c>
      <c r="N1759" s="413">
        <v>1.5</v>
      </c>
      <c r="O1759" s="30"/>
    </row>
    <row r="1760" spans="2:15" ht="22.5" customHeight="1" x14ac:dyDescent="0.55000000000000004">
      <c r="B1760" s="948">
        <f t="shared" si="182"/>
        <v>1429</v>
      </c>
      <c r="C1760" s="949"/>
      <c r="D1760" s="942"/>
      <c r="E1760" s="943"/>
      <c r="F1760" s="1031" t="s">
        <v>1310</v>
      </c>
      <c r="G1760" s="1031"/>
      <c r="H1760" s="1139">
        <v>42835</v>
      </c>
      <c r="I1760" s="1140"/>
      <c r="J1760" s="76" t="s">
        <v>31</v>
      </c>
      <c r="K1760" s="76"/>
      <c r="L1760" s="77" t="s">
        <v>1333</v>
      </c>
      <c r="M1760" s="78">
        <v>1.8</v>
      </c>
      <c r="N1760" s="413">
        <v>1.8</v>
      </c>
      <c r="O1760" s="30"/>
    </row>
    <row r="1761" spans="2:15" ht="22.5" customHeight="1" x14ac:dyDescent="0.55000000000000004">
      <c r="B1761" s="948">
        <f t="shared" si="182"/>
        <v>1428</v>
      </c>
      <c r="C1761" s="949"/>
      <c r="D1761" s="942"/>
      <c r="E1761" s="943"/>
      <c r="F1761" s="1031" t="s">
        <v>1310</v>
      </c>
      <c r="G1761" s="1031"/>
      <c r="H1761" s="1139">
        <v>42835</v>
      </c>
      <c r="I1761" s="1140"/>
      <c r="J1761" s="76" t="s">
        <v>31</v>
      </c>
      <c r="K1761" s="76"/>
      <c r="L1761" s="414" t="s">
        <v>1334</v>
      </c>
      <c r="M1761" s="81" t="s">
        <v>383</v>
      </c>
      <c r="N1761" s="79" t="s">
        <v>156</v>
      </c>
      <c r="O1761" s="30"/>
    </row>
    <row r="1762" spans="2:15" ht="22.5" customHeight="1" x14ac:dyDescent="0.55000000000000004">
      <c r="B1762" s="948">
        <f t="shared" si="182"/>
        <v>1427</v>
      </c>
      <c r="C1762" s="949"/>
      <c r="D1762" s="942"/>
      <c r="E1762" s="943"/>
      <c r="F1762" s="1031" t="s">
        <v>1311</v>
      </c>
      <c r="G1762" s="1031"/>
      <c r="H1762" s="1139">
        <v>42835</v>
      </c>
      <c r="I1762" s="1140"/>
      <c r="J1762" s="76" t="s">
        <v>31</v>
      </c>
      <c r="K1762" s="76"/>
      <c r="L1762" s="404">
        <v>1.81</v>
      </c>
      <c r="M1762" s="414">
        <v>13.6</v>
      </c>
      <c r="N1762" s="79">
        <v>15</v>
      </c>
      <c r="O1762" s="30"/>
    </row>
    <row r="1763" spans="2:15" ht="22.5" customHeight="1" x14ac:dyDescent="0.55000000000000004">
      <c r="B1763" s="948">
        <f t="shared" si="182"/>
        <v>1426</v>
      </c>
      <c r="C1763" s="949"/>
      <c r="D1763" s="942"/>
      <c r="E1763" s="943"/>
      <c r="F1763" s="1031" t="s">
        <v>1311</v>
      </c>
      <c r="G1763" s="1031"/>
      <c r="H1763" s="1139">
        <v>42835</v>
      </c>
      <c r="I1763" s="1140"/>
      <c r="J1763" s="76" t="s">
        <v>31</v>
      </c>
      <c r="K1763" s="76"/>
      <c r="L1763" s="404">
        <v>2.15</v>
      </c>
      <c r="M1763" s="414">
        <v>8.91</v>
      </c>
      <c r="N1763" s="79">
        <v>11</v>
      </c>
      <c r="O1763" s="30"/>
    </row>
    <row r="1764" spans="2:15" ht="22.5" customHeight="1" x14ac:dyDescent="0.55000000000000004">
      <c r="B1764" s="948">
        <f t="shared" si="182"/>
        <v>1425</v>
      </c>
      <c r="C1764" s="949"/>
      <c r="D1764" s="942"/>
      <c r="E1764" s="943"/>
      <c r="F1764" s="1031" t="s">
        <v>1311</v>
      </c>
      <c r="G1764" s="1031"/>
      <c r="H1764" s="1139">
        <v>42835</v>
      </c>
      <c r="I1764" s="1140"/>
      <c r="J1764" s="76" t="s">
        <v>31</v>
      </c>
      <c r="K1764" s="76"/>
      <c r="L1764" s="404">
        <v>2.3199999999999998</v>
      </c>
      <c r="M1764" s="415">
        <v>12.1</v>
      </c>
      <c r="N1764" s="413">
        <v>14</v>
      </c>
      <c r="O1764" s="30"/>
    </row>
    <row r="1765" spans="2:15" ht="22.5" customHeight="1" x14ac:dyDescent="0.55000000000000004">
      <c r="B1765" s="948">
        <f t="shared" si="182"/>
        <v>1424</v>
      </c>
      <c r="C1765" s="949"/>
      <c r="D1765" s="942"/>
      <c r="E1765" s="943"/>
      <c r="F1765" s="1031" t="s">
        <v>1335</v>
      </c>
      <c r="G1765" s="1031"/>
      <c r="H1765" s="1139">
        <v>42835</v>
      </c>
      <c r="I1765" s="1140"/>
      <c r="J1765" s="76" t="s">
        <v>31</v>
      </c>
      <c r="K1765" s="76"/>
      <c r="L1765" s="77" t="s">
        <v>1336</v>
      </c>
      <c r="M1765" s="518">
        <v>2.29</v>
      </c>
      <c r="N1765" s="403">
        <v>2.2999999999999998</v>
      </c>
      <c r="O1765" s="30"/>
    </row>
    <row r="1766" spans="2:15" ht="22.5" customHeight="1" x14ac:dyDescent="0.55000000000000004">
      <c r="B1766" s="948">
        <f t="shared" si="182"/>
        <v>1423</v>
      </c>
      <c r="C1766" s="949"/>
      <c r="D1766" s="942"/>
      <c r="E1766" s="943"/>
      <c r="F1766" s="1031" t="s">
        <v>1337</v>
      </c>
      <c r="G1766" s="1031"/>
      <c r="H1766" s="1139">
        <v>42835</v>
      </c>
      <c r="I1766" s="1140"/>
      <c r="J1766" s="76" t="s">
        <v>31</v>
      </c>
      <c r="K1766" s="76"/>
      <c r="L1766" s="404">
        <v>1.69</v>
      </c>
      <c r="M1766" s="415">
        <v>15.9</v>
      </c>
      <c r="N1766" s="416">
        <v>18</v>
      </c>
      <c r="O1766" s="30"/>
    </row>
    <row r="1767" spans="2:15" ht="22.5" customHeight="1" x14ac:dyDescent="0.55000000000000004">
      <c r="B1767" s="948">
        <f t="shared" si="182"/>
        <v>1422</v>
      </c>
      <c r="C1767" s="949"/>
      <c r="D1767" s="942"/>
      <c r="E1767" s="943"/>
      <c r="F1767" s="1031" t="s">
        <v>1338</v>
      </c>
      <c r="G1767" s="1031"/>
      <c r="H1767" s="1139">
        <v>42835</v>
      </c>
      <c r="I1767" s="1140"/>
      <c r="J1767" s="76" t="s">
        <v>31</v>
      </c>
      <c r="K1767" s="76"/>
      <c r="L1767" s="404" t="s">
        <v>1339</v>
      </c>
      <c r="M1767" s="404">
        <v>2.3199999999999998</v>
      </c>
      <c r="N1767" s="413">
        <v>2.2999999999999998</v>
      </c>
      <c r="O1767" s="30"/>
    </row>
    <row r="1768" spans="2:15" ht="22.5" customHeight="1" x14ac:dyDescent="0.55000000000000004">
      <c r="B1768" s="948">
        <f t="shared" si="182"/>
        <v>1421</v>
      </c>
      <c r="C1768" s="949"/>
      <c r="D1768" s="942"/>
      <c r="E1768" s="943"/>
      <c r="F1768" s="1137" t="s">
        <v>110</v>
      </c>
      <c r="G1768" s="1138"/>
      <c r="H1768" s="1139">
        <v>42835</v>
      </c>
      <c r="I1768" s="1140"/>
      <c r="J1768" s="76" t="s">
        <v>31</v>
      </c>
      <c r="K1768" s="76"/>
      <c r="L1768" s="404">
        <v>1.84</v>
      </c>
      <c r="M1768" s="415">
        <v>11</v>
      </c>
      <c r="N1768" s="413">
        <v>13</v>
      </c>
      <c r="O1768" s="30"/>
    </row>
    <row r="1769" spans="2:15" ht="22.5" customHeight="1" x14ac:dyDescent="0.55000000000000004">
      <c r="B1769" s="928">
        <f t="shared" si="182"/>
        <v>1420</v>
      </c>
      <c r="C1769" s="929"/>
      <c r="D1769" s="1106"/>
      <c r="E1769" s="1107"/>
      <c r="F1769" s="968" t="s">
        <v>1340</v>
      </c>
      <c r="G1769" s="1126"/>
      <c r="H1769" s="956">
        <v>42835</v>
      </c>
      <c r="I1769" s="1121"/>
      <c r="J1769" s="43" t="s">
        <v>1341</v>
      </c>
      <c r="K1769" s="43" t="s">
        <v>1342</v>
      </c>
      <c r="L1769" s="409" t="s">
        <v>1343</v>
      </c>
      <c r="M1769" s="84">
        <v>2.2799999999999998</v>
      </c>
      <c r="N1769" s="405">
        <v>2.2999999999999998</v>
      </c>
      <c r="O1769" s="30"/>
    </row>
    <row r="1770" spans="2:15" ht="22.5" customHeight="1" x14ac:dyDescent="0.55000000000000004">
      <c r="B1770" s="994">
        <f t="shared" si="182"/>
        <v>1419</v>
      </c>
      <c r="C1770" s="937"/>
      <c r="D1770" s="936" t="s">
        <v>1344</v>
      </c>
      <c r="E1770" s="1119"/>
      <c r="F1770" s="1029" t="s">
        <v>1345</v>
      </c>
      <c r="G1770" s="1029"/>
      <c r="H1770" s="1030">
        <v>42832</v>
      </c>
      <c r="I1770" s="1030"/>
      <c r="J1770" s="55" t="s">
        <v>31</v>
      </c>
      <c r="K1770" s="55"/>
      <c r="L1770" s="504">
        <v>0.96899999999999997</v>
      </c>
      <c r="M1770" s="514">
        <v>5.0599999999999996</v>
      </c>
      <c r="N1770" s="515">
        <v>6</v>
      </c>
      <c r="O1770" s="30"/>
    </row>
    <row r="1771" spans="2:15" ht="22.5" customHeight="1" x14ac:dyDescent="0.55000000000000004">
      <c r="B1771" s="918">
        <f t="shared" si="182"/>
        <v>1418</v>
      </c>
      <c r="C1771" s="919"/>
      <c r="D1771" s="920" t="s">
        <v>1346</v>
      </c>
      <c r="E1771" s="921"/>
      <c r="F1771" s="1031" t="s">
        <v>1120</v>
      </c>
      <c r="G1771" s="1031"/>
      <c r="H1771" s="1139">
        <v>42831</v>
      </c>
      <c r="I1771" s="1140"/>
      <c r="J1771" s="76" t="s">
        <v>31</v>
      </c>
      <c r="K1771" s="102"/>
      <c r="L1771" s="284" t="s">
        <v>1347</v>
      </c>
      <c r="M1771" s="284">
        <v>1.61</v>
      </c>
      <c r="N1771" s="508">
        <v>1.6</v>
      </c>
      <c r="O1771" s="30"/>
    </row>
    <row r="1772" spans="2:15" ht="22.5" customHeight="1" x14ac:dyDescent="0.55000000000000004">
      <c r="B1772" s="948">
        <f t="shared" si="182"/>
        <v>1417</v>
      </c>
      <c r="C1772" s="949"/>
      <c r="D1772" s="942"/>
      <c r="E1772" s="943"/>
      <c r="F1772" s="1031" t="s">
        <v>1320</v>
      </c>
      <c r="G1772" s="1031"/>
      <c r="H1772" s="1139">
        <v>42831</v>
      </c>
      <c r="I1772" s="1140"/>
      <c r="J1772" s="76" t="s">
        <v>31</v>
      </c>
      <c r="K1772" s="76"/>
      <c r="L1772" s="177">
        <v>1.47</v>
      </c>
      <c r="M1772" s="390">
        <v>11.3</v>
      </c>
      <c r="N1772" s="416">
        <v>13</v>
      </c>
      <c r="O1772" s="30"/>
    </row>
    <row r="1773" spans="2:15" ht="22.5" customHeight="1" x14ac:dyDescent="0.55000000000000004">
      <c r="B1773" s="948">
        <f t="shared" si="182"/>
        <v>1416</v>
      </c>
      <c r="C1773" s="949"/>
      <c r="D1773" s="942"/>
      <c r="E1773" s="943"/>
      <c r="F1773" s="1031" t="s">
        <v>1320</v>
      </c>
      <c r="G1773" s="1031"/>
      <c r="H1773" s="1139">
        <v>42830</v>
      </c>
      <c r="I1773" s="1140"/>
      <c r="J1773" s="76" t="s">
        <v>31</v>
      </c>
      <c r="K1773" s="495"/>
      <c r="L1773" s="177">
        <v>1.83</v>
      </c>
      <c r="M1773" s="390">
        <v>12</v>
      </c>
      <c r="N1773" s="416">
        <v>14</v>
      </c>
      <c r="O1773" s="30"/>
    </row>
    <row r="1774" spans="2:15" ht="22.5" customHeight="1" x14ac:dyDescent="0.55000000000000004">
      <c r="B1774" s="928">
        <f t="shared" si="182"/>
        <v>1415</v>
      </c>
      <c r="C1774" s="929"/>
      <c r="D1774" s="1106"/>
      <c r="E1774" s="1107"/>
      <c r="F1774" s="968" t="s">
        <v>583</v>
      </c>
      <c r="G1774" s="1126"/>
      <c r="H1774" s="956">
        <v>42830</v>
      </c>
      <c r="I1774" s="1121"/>
      <c r="J1774" s="43" t="s">
        <v>31</v>
      </c>
      <c r="K1774" s="496"/>
      <c r="L1774" s="512" t="s">
        <v>1348</v>
      </c>
      <c r="M1774" s="519">
        <v>0.90700000000000003</v>
      </c>
      <c r="N1774" s="520">
        <v>0.91</v>
      </c>
      <c r="O1774" s="30"/>
    </row>
    <row r="1775" spans="2:15" ht="22.5" customHeight="1" x14ac:dyDescent="0.55000000000000004">
      <c r="B1775" s="918">
        <f t="shared" si="182"/>
        <v>1414</v>
      </c>
      <c r="C1775" s="919"/>
      <c r="D1775" s="920" t="s">
        <v>1349</v>
      </c>
      <c r="E1775" s="921"/>
      <c r="F1775" s="1137" t="s">
        <v>214</v>
      </c>
      <c r="G1775" s="1138"/>
      <c r="H1775" s="1139">
        <v>42830</v>
      </c>
      <c r="I1775" s="1140"/>
      <c r="J1775" s="76" t="s">
        <v>31</v>
      </c>
      <c r="K1775" s="102"/>
      <c r="L1775" s="463" t="s">
        <v>1350</v>
      </c>
      <c r="M1775" s="464">
        <v>7.29</v>
      </c>
      <c r="N1775" s="492">
        <v>7.3</v>
      </c>
      <c r="O1775" s="30"/>
    </row>
    <row r="1776" spans="2:15" ht="22.5" customHeight="1" x14ac:dyDescent="0.55000000000000004">
      <c r="B1776" s="928">
        <f t="shared" si="182"/>
        <v>1413</v>
      </c>
      <c r="C1776" s="929"/>
      <c r="D1776" s="942"/>
      <c r="E1776" s="943"/>
      <c r="F1776" s="968" t="s">
        <v>214</v>
      </c>
      <c r="G1776" s="1126"/>
      <c r="H1776" s="956">
        <v>42830</v>
      </c>
      <c r="I1776" s="1121"/>
      <c r="J1776" s="313" t="s">
        <v>31</v>
      </c>
      <c r="K1776" s="76"/>
      <c r="L1776" s="494" t="s">
        <v>434</v>
      </c>
      <c r="M1776" s="302">
        <v>6.74</v>
      </c>
      <c r="N1776" s="479">
        <v>6.7</v>
      </c>
      <c r="O1776" s="30"/>
    </row>
    <row r="1777" spans="2:15" ht="22.5" customHeight="1" x14ac:dyDescent="0.55000000000000004">
      <c r="B1777" s="918">
        <f t="shared" si="182"/>
        <v>1412</v>
      </c>
      <c r="C1777" s="919"/>
      <c r="D1777" s="920" t="s">
        <v>1351</v>
      </c>
      <c r="E1777" s="1129"/>
      <c r="F1777" s="967" t="s">
        <v>837</v>
      </c>
      <c r="G1777" s="1125"/>
      <c r="H1777" s="926">
        <v>42829</v>
      </c>
      <c r="I1777" s="1125"/>
      <c r="J1777" s="32" t="s">
        <v>31</v>
      </c>
      <c r="K1777" s="31"/>
      <c r="L1777" s="521">
        <v>1.63</v>
      </c>
      <c r="M1777" s="522">
        <v>10.6</v>
      </c>
      <c r="N1777" s="523">
        <v>12</v>
      </c>
      <c r="O1777" s="30"/>
    </row>
    <row r="1778" spans="2:15" ht="22.5" customHeight="1" x14ac:dyDescent="0.55000000000000004">
      <c r="B1778" s="928">
        <f t="shared" si="182"/>
        <v>1411</v>
      </c>
      <c r="C1778" s="929"/>
      <c r="D1778" s="1130"/>
      <c r="E1778" s="1131"/>
      <c r="F1778" s="968" t="s">
        <v>498</v>
      </c>
      <c r="G1778" s="1126"/>
      <c r="H1778" s="1009">
        <v>42829</v>
      </c>
      <c r="I1778" s="1126"/>
      <c r="J1778" s="43" t="s">
        <v>31</v>
      </c>
      <c r="K1778" s="43"/>
      <c r="L1778" s="43" t="s">
        <v>1352</v>
      </c>
      <c r="M1778" s="524" t="s">
        <v>1353</v>
      </c>
      <c r="N1778" s="525" t="s">
        <v>391</v>
      </c>
      <c r="O1778" s="30"/>
    </row>
    <row r="1779" spans="2:15" ht="22.5" customHeight="1" x14ac:dyDescent="0.55000000000000004">
      <c r="B1779" s="918">
        <f t="shared" si="182"/>
        <v>1410</v>
      </c>
      <c r="C1779" s="919"/>
      <c r="D1779" s="967" t="s">
        <v>1354</v>
      </c>
      <c r="E1779" s="919"/>
      <c r="F1779" s="1031" t="s">
        <v>1129</v>
      </c>
      <c r="G1779" s="1031"/>
      <c r="H1779" s="952">
        <v>42828</v>
      </c>
      <c r="I1779" s="966"/>
      <c r="J1779" s="31" t="s">
        <v>31</v>
      </c>
      <c r="K1779" s="31"/>
      <c r="L1779" s="62">
        <v>2.93</v>
      </c>
      <c r="M1779" s="183">
        <v>20.6</v>
      </c>
      <c r="N1779" s="481">
        <v>24</v>
      </c>
      <c r="O1779" s="526"/>
    </row>
    <row r="1780" spans="2:15" ht="22.5" customHeight="1" x14ac:dyDescent="0.55000000000000004">
      <c r="B1780" s="948">
        <f t="shared" si="182"/>
        <v>1409</v>
      </c>
      <c r="C1780" s="949"/>
      <c r="D1780" s="965"/>
      <c r="E1780" s="949"/>
      <c r="F1780" s="1031" t="s">
        <v>1129</v>
      </c>
      <c r="G1780" s="1031"/>
      <c r="H1780" s="952">
        <v>42828</v>
      </c>
      <c r="I1780" s="966"/>
      <c r="J1780" s="76" t="s">
        <v>31</v>
      </c>
      <c r="K1780" s="76"/>
      <c r="L1780" s="177">
        <v>5.0999999999999996</v>
      </c>
      <c r="M1780" s="390">
        <v>31.1</v>
      </c>
      <c r="N1780" s="485">
        <v>36</v>
      </c>
      <c r="O1780" s="509"/>
    </row>
    <row r="1781" spans="2:15" ht="22.5" customHeight="1" x14ac:dyDescent="0.55000000000000004">
      <c r="B1781" s="928">
        <f t="shared" si="182"/>
        <v>1408</v>
      </c>
      <c r="C1781" s="929"/>
      <c r="D1781" s="1142"/>
      <c r="E1781" s="1121"/>
      <c r="F1781" s="1048" t="s">
        <v>1355</v>
      </c>
      <c r="G1781" s="1048"/>
      <c r="H1781" s="956">
        <v>42828</v>
      </c>
      <c r="I1781" s="1121"/>
      <c r="J1781" s="43" t="s">
        <v>31</v>
      </c>
      <c r="K1781" s="496"/>
      <c r="L1781" s="527">
        <v>2.38</v>
      </c>
      <c r="M1781" s="528">
        <v>16</v>
      </c>
      <c r="N1781" s="468">
        <v>18</v>
      </c>
      <c r="O1781" s="526"/>
    </row>
    <row r="1782" spans="2:15" ht="22.5" customHeight="1" x14ac:dyDescent="0.55000000000000004">
      <c r="B1782" s="918">
        <f t="shared" si="182"/>
        <v>1407</v>
      </c>
      <c r="C1782" s="919"/>
      <c r="D1782" s="920" t="s">
        <v>1356</v>
      </c>
      <c r="E1782" s="1129"/>
      <c r="F1782" s="967" t="s">
        <v>530</v>
      </c>
      <c r="G1782" s="1125"/>
      <c r="H1782" s="926">
        <v>42824</v>
      </c>
      <c r="I1782" s="1125"/>
      <c r="J1782" s="38" t="s">
        <v>31</v>
      </c>
      <c r="K1782" s="31"/>
      <c r="L1782" s="521" t="s">
        <v>597</v>
      </c>
      <c r="M1782" s="522">
        <v>13.4</v>
      </c>
      <c r="N1782" s="523">
        <v>13</v>
      </c>
      <c r="O1782" s="526"/>
    </row>
    <row r="1783" spans="2:15" ht="22.5" customHeight="1" x14ac:dyDescent="0.55000000000000004">
      <c r="B1783" s="928">
        <f t="shared" si="182"/>
        <v>1406</v>
      </c>
      <c r="C1783" s="929"/>
      <c r="D1783" s="1130"/>
      <c r="E1783" s="1131"/>
      <c r="F1783" s="968" t="s">
        <v>755</v>
      </c>
      <c r="G1783" s="1126"/>
      <c r="H1783" s="1009">
        <v>42824</v>
      </c>
      <c r="I1783" s="1126"/>
      <c r="J1783" s="43" t="s">
        <v>31</v>
      </c>
      <c r="K1783" s="43"/>
      <c r="L1783" s="529">
        <v>2.85</v>
      </c>
      <c r="M1783" s="524">
        <v>15.8</v>
      </c>
      <c r="N1783" s="525">
        <v>19</v>
      </c>
      <c r="O1783" s="526"/>
    </row>
    <row r="1784" spans="2:15" ht="22.5" customHeight="1" x14ac:dyDescent="0.55000000000000004">
      <c r="B1784" s="994">
        <f t="shared" si="182"/>
        <v>1405</v>
      </c>
      <c r="C1784" s="937"/>
      <c r="D1784" s="936" t="s">
        <v>1357</v>
      </c>
      <c r="E1784" s="1119"/>
      <c r="F1784" s="1029" t="s">
        <v>574</v>
      </c>
      <c r="G1784" s="1029"/>
      <c r="H1784" s="1030">
        <v>42824</v>
      </c>
      <c r="I1784" s="1030"/>
      <c r="J1784" s="55" t="s">
        <v>31</v>
      </c>
      <c r="K1784" s="55"/>
      <c r="L1784" s="514">
        <v>1.27</v>
      </c>
      <c r="M1784" s="514">
        <v>6.6</v>
      </c>
      <c r="N1784" s="530">
        <v>7.9</v>
      </c>
      <c r="O1784" s="509"/>
    </row>
    <row r="1785" spans="2:15" ht="22.5" customHeight="1" x14ac:dyDescent="0.55000000000000004">
      <c r="B1785" s="918">
        <f t="shared" si="182"/>
        <v>1404</v>
      </c>
      <c r="C1785" s="919"/>
      <c r="D1785" s="920" t="s">
        <v>1358</v>
      </c>
      <c r="E1785" s="921"/>
      <c r="F1785" s="1031" t="s">
        <v>1359</v>
      </c>
      <c r="G1785" s="1031"/>
      <c r="H1785" s="1139">
        <v>42823</v>
      </c>
      <c r="I1785" s="1140"/>
      <c r="J1785" s="76" t="s">
        <v>31</v>
      </c>
      <c r="K1785" s="102"/>
      <c r="L1785" s="482" t="s">
        <v>1360</v>
      </c>
      <c r="M1785" s="431">
        <v>1.56</v>
      </c>
      <c r="N1785" s="508">
        <v>1.6</v>
      </c>
      <c r="O1785" s="509"/>
    </row>
    <row r="1786" spans="2:15" ht="22.5" customHeight="1" x14ac:dyDescent="0.55000000000000004">
      <c r="B1786" s="948">
        <f t="shared" si="182"/>
        <v>1403</v>
      </c>
      <c r="C1786" s="949"/>
      <c r="D1786" s="942"/>
      <c r="E1786" s="943"/>
      <c r="F1786" s="1031" t="s">
        <v>871</v>
      </c>
      <c r="G1786" s="1031"/>
      <c r="H1786" s="1139">
        <v>42823</v>
      </c>
      <c r="I1786" s="1140"/>
      <c r="J1786" s="76" t="s">
        <v>31</v>
      </c>
      <c r="K1786" s="76"/>
      <c r="L1786" s="531" t="s">
        <v>451</v>
      </c>
      <c r="M1786" s="414">
        <v>1.51</v>
      </c>
      <c r="N1786" s="403">
        <v>1.5</v>
      </c>
      <c r="O1786" s="526"/>
    </row>
    <row r="1787" spans="2:15" ht="22.5" customHeight="1" x14ac:dyDescent="0.55000000000000004">
      <c r="B1787" s="948">
        <f t="shared" si="182"/>
        <v>1402</v>
      </c>
      <c r="C1787" s="949"/>
      <c r="D1787" s="942"/>
      <c r="E1787" s="943"/>
      <c r="F1787" s="1031" t="s">
        <v>1361</v>
      </c>
      <c r="G1787" s="1031"/>
      <c r="H1787" s="1139">
        <v>42822</v>
      </c>
      <c r="I1787" s="1140"/>
      <c r="J1787" s="76" t="s">
        <v>31</v>
      </c>
      <c r="K1787" s="76"/>
      <c r="L1787" s="531" t="s">
        <v>448</v>
      </c>
      <c r="M1787" s="404">
        <v>1.52</v>
      </c>
      <c r="N1787" s="403">
        <v>1.5</v>
      </c>
      <c r="O1787" s="509"/>
    </row>
    <row r="1788" spans="2:15" ht="22.5" customHeight="1" x14ac:dyDescent="0.55000000000000004">
      <c r="B1788" s="948">
        <f t="shared" si="182"/>
        <v>1401</v>
      </c>
      <c r="C1788" s="949"/>
      <c r="D1788" s="942"/>
      <c r="E1788" s="943"/>
      <c r="F1788" s="1031" t="s">
        <v>530</v>
      </c>
      <c r="G1788" s="1031"/>
      <c r="H1788" s="1139">
        <v>42821</v>
      </c>
      <c r="I1788" s="1140"/>
      <c r="J1788" s="76" t="s">
        <v>31</v>
      </c>
      <c r="K1788" s="76"/>
      <c r="L1788" s="531" t="s">
        <v>1362</v>
      </c>
      <c r="M1788" s="516">
        <v>4.0599999999999996</v>
      </c>
      <c r="N1788" s="403">
        <v>4.0999999999999996</v>
      </c>
      <c r="O1788" s="526"/>
    </row>
    <row r="1789" spans="2:15" ht="22.5" customHeight="1" x14ac:dyDescent="0.55000000000000004">
      <c r="B1789" s="948">
        <f t="shared" si="182"/>
        <v>1400</v>
      </c>
      <c r="C1789" s="949"/>
      <c r="D1789" s="942"/>
      <c r="E1789" s="943"/>
      <c r="F1789" s="1031" t="s">
        <v>1363</v>
      </c>
      <c r="G1789" s="1031"/>
      <c r="H1789" s="1139">
        <v>42822</v>
      </c>
      <c r="I1789" s="1140"/>
      <c r="J1789" s="76" t="s">
        <v>31</v>
      </c>
      <c r="K1789" s="76"/>
      <c r="L1789" s="531" t="s">
        <v>1364</v>
      </c>
      <c r="M1789" s="516">
        <v>6.24</v>
      </c>
      <c r="N1789" s="403">
        <v>6.2</v>
      </c>
      <c r="O1789" s="526"/>
    </row>
    <row r="1790" spans="2:15" ht="22.5" customHeight="1" x14ac:dyDescent="0.55000000000000004">
      <c r="B1790" s="948">
        <f t="shared" si="182"/>
        <v>1399</v>
      </c>
      <c r="C1790" s="949"/>
      <c r="D1790" s="942"/>
      <c r="E1790" s="943"/>
      <c r="F1790" s="1031" t="s">
        <v>1363</v>
      </c>
      <c r="G1790" s="1031"/>
      <c r="H1790" s="1139">
        <v>42822</v>
      </c>
      <c r="I1790" s="1140"/>
      <c r="J1790" s="76" t="s">
        <v>31</v>
      </c>
      <c r="K1790" s="76"/>
      <c r="L1790" s="531">
        <v>1.79</v>
      </c>
      <c r="M1790" s="274">
        <v>14.3</v>
      </c>
      <c r="N1790" s="416">
        <v>16</v>
      </c>
      <c r="O1790" s="526"/>
    </row>
    <row r="1791" spans="2:15" ht="22.5" customHeight="1" x14ac:dyDescent="0.55000000000000004">
      <c r="B1791" s="948">
        <f t="shared" si="182"/>
        <v>1398</v>
      </c>
      <c r="C1791" s="949"/>
      <c r="D1791" s="942"/>
      <c r="E1791" s="943"/>
      <c r="F1791" s="1031" t="s">
        <v>1363</v>
      </c>
      <c r="G1791" s="1031"/>
      <c r="H1791" s="1139">
        <v>42822</v>
      </c>
      <c r="I1791" s="1140"/>
      <c r="J1791" s="76" t="s">
        <v>31</v>
      </c>
      <c r="K1791" s="76"/>
      <c r="L1791" s="531" t="s">
        <v>1365</v>
      </c>
      <c r="M1791" s="510">
        <v>4.96</v>
      </c>
      <c r="N1791" s="403">
        <v>5</v>
      </c>
      <c r="O1791" s="526"/>
    </row>
    <row r="1792" spans="2:15" ht="22.5" customHeight="1" x14ac:dyDescent="0.55000000000000004">
      <c r="B1792" s="948">
        <f t="shared" si="182"/>
        <v>1397</v>
      </c>
      <c r="C1792" s="949"/>
      <c r="D1792" s="942"/>
      <c r="E1792" s="943"/>
      <c r="F1792" s="1137" t="s">
        <v>739</v>
      </c>
      <c r="G1792" s="1138"/>
      <c r="H1792" s="1139">
        <v>42822</v>
      </c>
      <c r="I1792" s="1140"/>
      <c r="J1792" s="76" t="s">
        <v>31</v>
      </c>
      <c r="K1792" s="76"/>
      <c r="L1792" s="531" t="s">
        <v>1366</v>
      </c>
      <c r="M1792" s="510">
        <v>6.4</v>
      </c>
      <c r="N1792" s="403">
        <v>6.4</v>
      </c>
      <c r="O1792" s="526"/>
    </row>
    <row r="1793" spans="2:15" ht="22.5" customHeight="1" x14ac:dyDescent="0.55000000000000004">
      <c r="B1793" s="928">
        <f t="shared" si="182"/>
        <v>1396</v>
      </c>
      <c r="C1793" s="929"/>
      <c r="D1793" s="1106"/>
      <c r="E1793" s="1107"/>
      <c r="F1793" s="968" t="s">
        <v>739</v>
      </c>
      <c r="G1793" s="1126"/>
      <c r="H1793" s="956">
        <v>42822</v>
      </c>
      <c r="I1793" s="1121"/>
      <c r="J1793" s="43" t="s">
        <v>31</v>
      </c>
      <c r="K1793" s="496"/>
      <c r="L1793" s="532" t="s">
        <v>1367</v>
      </c>
      <c r="M1793" s="512">
        <v>4.53</v>
      </c>
      <c r="N1793" s="405">
        <v>4.5</v>
      </c>
      <c r="O1793" s="526"/>
    </row>
    <row r="1794" spans="2:15" ht="22.5" customHeight="1" x14ac:dyDescent="0.55000000000000004">
      <c r="B1794" s="918">
        <f t="shared" si="182"/>
        <v>1395</v>
      </c>
      <c r="C1794" s="919"/>
      <c r="D1794" s="967" t="s">
        <v>1368</v>
      </c>
      <c r="E1794" s="919"/>
      <c r="F1794" s="967" t="s">
        <v>1369</v>
      </c>
      <c r="G1794" s="1125"/>
      <c r="H1794" s="946">
        <v>42821</v>
      </c>
      <c r="I1794" s="947"/>
      <c r="J1794" s="31" t="s">
        <v>31</v>
      </c>
      <c r="K1794" s="31"/>
      <c r="L1794" s="62">
        <v>1.77</v>
      </c>
      <c r="M1794" s="183">
        <v>15.2</v>
      </c>
      <c r="N1794" s="481">
        <v>17</v>
      </c>
      <c r="O1794" s="526"/>
    </row>
    <row r="1795" spans="2:15" ht="22.5" customHeight="1" x14ac:dyDescent="0.55000000000000004">
      <c r="B1795" s="948">
        <f t="shared" si="182"/>
        <v>1394</v>
      </c>
      <c r="C1795" s="949"/>
      <c r="D1795" s="965"/>
      <c r="E1795" s="949"/>
      <c r="F1795" s="1031" t="s">
        <v>1370</v>
      </c>
      <c r="G1795" s="1031"/>
      <c r="H1795" s="952">
        <v>42820</v>
      </c>
      <c r="I1795" s="966"/>
      <c r="J1795" s="76" t="s">
        <v>31</v>
      </c>
      <c r="K1795" s="76"/>
      <c r="L1795" s="177">
        <v>2.0099999999999998</v>
      </c>
      <c r="M1795" s="390">
        <v>18.600000000000001</v>
      </c>
      <c r="N1795" s="485">
        <v>21</v>
      </c>
      <c r="O1795" s="526"/>
    </row>
    <row r="1796" spans="2:15" ht="22.5" customHeight="1" x14ac:dyDescent="0.55000000000000004">
      <c r="B1796" s="928">
        <f t="shared" si="182"/>
        <v>1393</v>
      </c>
      <c r="C1796" s="929"/>
      <c r="D1796" s="1142"/>
      <c r="E1796" s="1121"/>
      <c r="F1796" s="1048" t="s">
        <v>1370</v>
      </c>
      <c r="G1796" s="1048"/>
      <c r="H1796" s="956">
        <v>42820</v>
      </c>
      <c r="I1796" s="1121"/>
      <c r="J1796" s="43" t="s">
        <v>31</v>
      </c>
      <c r="K1796" s="496"/>
      <c r="L1796" s="527">
        <v>2.91</v>
      </c>
      <c r="M1796" s="528">
        <v>15.7</v>
      </c>
      <c r="N1796" s="468">
        <v>19</v>
      </c>
      <c r="O1796" s="30"/>
    </row>
    <row r="1797" spans="2:15" ht="22.5" customHeight="1" x14ac:dyDescent="0.55000000000000004">
      <c r="B1797" s="994">
        <f t="shared" si="182"/>
        <v>1392</v>
      </c>
      <c r="C1797" s="937"/>
      <c r="D1797" s="936" t="s">
        <v>1371</v>
      </c>
      <c r="E1797" s="1119"/>
      <c r="F1797" s="1029" t="s">
        <v>614</v>
      </c>
      <c r="G1797" s="1029"/>
      <c r="H1797" s="1030">
        <v>42818</v>
      </c>
      <c r="I1797" s="1030"/>
      <c r="J1797" s="55" t="s">
        <v>1341</v>
      </c>
      <c r="K1797" s="55" t="s">
        <v>1342</v>
      </c>
      <c r="L1797" s="514">
        <v>2.8</v>
      </c>
      <c r="M1797" s="533">
        <v>16.7</v>
      </c>
      <c r="N1797" s="530">
        <v>20</v>
      </c>
      <c r="O1797" s="30"/>
    </row>
    <row r="1798" spans="2:15" ht="22.5" customHeight="1" x14ac:dyDescent="0.55000000000000004">
      <c r="B1798" s="918">
        <f t="shared" si="182"/>
        <v>1391</v>
      </c>
      <c r="C1798" s="919"/>
      <c r="D1798" s="920" t="s">
        <v>1372</v>
      </c>
      <c r="E1798" s="921"/>
      <c r="F1798" s="1031" t="s">
        <v>831</v>
      </c>
      <c r="G1798" s="1031"/>
      <c r="H1798" s="1139">
        <v>42817</v>
      </c>
      <c r="I1798" s="1140"/>
      <c r="J1798" s="76" t="s">
        <v>31</v>
      </c>
      <c r="K1798" s="102"/>
      <c r="L1798" s="463" t="s">
        <v>1373</v>
      </c>
      <c r="M1798" s="464">
        <v>2.64</v>
      </c>
      <c r="N1798" s="492">
        <v>2.6</v>
      </c>
      <c r="O1798" s="526"/>
    </row>
    <row r="1799" spans="2:15" ht="22.5" customHeight="1" x14ac:dyDescent="0.55000000000000004">
      <c r="B1799" s="948">
        <f t="shared" si="182"/>
        <v>1390</v>
      </c>
      <c r="C1799" s="949"/>
      <c r="D1799" s="942"/>
      <c r="E1799" s="943"/>
      <c r="F1799" s="1031" t="s">
        <v>727</v>
      </c>
      <c r="G1799" s="1031"/>
      <c r="H1799" s="1139">
        <v>42817</v>
      </c>
      <c r="I1799" s="1140"/>
      <c r="J1799" s="76" t="s">
        <v>31</v>
      </c>
      <c r="K1799" s="76"/>
      <c r="L1799" s="494">
        <v>1.44</v>
      </c>
      <c r="M1799" s="274">
        <v>10</v>
      </c>
      <c r="N1799" s="416">
        <v>11</v>
      </c>
      <c r="O1799" s="526"/>
    </row>
    <row r="1800" spans="2:15" ht="22.5" customHeight="1" x14ac:dyDescent="0.55000000000000004">
      <c r="B1800" s="948">
        <f t="shared" si="182"/>
        <v>1389</v>
      </c>
      <c r="C1800" s="949"/>
      <c r="D1800" s="942"/>
      <c r="E1800" s="943"/>
      <c r="F1800" s="1031" t="s">
        <v>621</v>
      </c>
      <c r="G1800" s="1031"/>
      <c r="H1800" s="1139">
        <v>42817</v>
      </c>
      <c r="I1800" s="1140"/>
      <c r="J1800" s="76" t="s">
        <v>1341</v>
      </c>
      <c r="K1800" s="76" t="s">
        <v>1374</v>
      </c>
      <c r="L1800" s="494" t="s">
        <v>1375</v>
      </c>
      <c r="M1800" s="510">
        <v>5.54</v>
      </c>
      <c r="N1800" s="403">
        <v>5.5</v>
      </c>
      <c r="O1800" s="509"/>
    </row>
    <row r="1801" spans="2:15" ht="22.5" customHeight="1" x14ac:dyDescent="0.55000000000000004">
      <c r="B1801" s="948">
        <f t="shared" si="182"/>
        <v>1388</v>
      </c>
      <c r="C1801" s="949"/>
      <c r="D1801" s="942"/>
      <c r="E1801" s="943"/>
      <c r="F1801" s="1137" t="s">
        <v>209</v>
      </c>
      <c r="G1801" s="1138"/>
      <c r="H1801" s="1139">
        <v>42817</v>
      </c>
      <c r="I1801" s="1140"/>
      <c r="J1801" s="76" t="s">
        <v>1341</v>
      </c>
      <c r="K1801" s="76" t="s">
        <v>1374</v>
      </c>
      <c r="L1801" s="494">
        <v>2.54</v>
      </c>
      <c r="M1801" s="390">
        <v>24.1</v>
      </c>
      <c r="N1801" s="416">
        <v>27</v>
      </c>
      <c r="O1801" s="30"/>
    </row>
    <row r="1802" spans="2:15" ht="22.5" customHeight="1" x14ac:dyDescent="0.55000000000000004">
      <c r="B1802" s="928">
        <f t="shared" si="182"/>
        <v>1387</v>
      </c>
      <c r="C1802" s="929"/>
      <c r="D1802" s="1106"/>
      <c r="E1802" s="1107"/>
      <c r="F1802" s="968" t="s">
        <v>743</v>
      </c>
      <c r="G1802" s="1126"/>
      <c r="H1802" s="956">
        <v>42817</v>
      </c>
      <c r="I1802" s="1121"/>
      <c r="J1802" s="43" t="s">
        <v>31</v>
      </c>
      <c r="K1802" s="496"/>
      <c r="L1802" s="534" t="s">
        <v>825</v>
      </c>
      <c r="M1802" s="527">
        <v>8.18</v>
      </c>
      <c r="N1802" s="535">
        <v>8.1999999999999993</v>
      </c>
      <c r="O1802" s="526"/>
    </row>
    <row r="1803" spans="2:15" ht="22.5" customHeight="1" x14ac:dyDescent="0.55000000000000004">
      <c r="B1803" s="918">
        <f t="shared" si="182"/>
        <v>1386</v>
      </c>
      <c r="C1803" s="919"/>
      <c r="D1803" s="920" t="s">
        <v>1376</v>
      </c>
      <c r="E1803" s="921"/>
      <c r="F1803" s="1031" t="s">
        <v>264</v>
      </c>
      <c r="G1803" s="1031"/>
      <c r="H1803" s="1139">
        <v>42816</v>
      </c>
      <c r="I1803" s="1140"/>
      <c r="J1803" s="76" t="s">
        <v>31</v>
      </c>
      <c r="K1803" s="102"/>
      <c r="L1803" s="284">
        <v>2.34</v>
      </c>
      <c r="M1803" s="536">
        <v>11.1</v>
      </c>
      <c r="N1803" s="537">
        <v>13</v>
      </c>
      <c r="O1803" s="509"/>
    </row>
    <row r="1804" spans="2:15" ht="22.5" customHeight="1" x14ac:dyDescent="0.55000000000000004">
      <c r="B1804" s="948">
        <f t="shared" si="182"/>
        <v>1385</v>
      </c>
      <c r="C1804" s="949"/>
      <c r="D1804" s="942"/>
      <c r="E1804" s="943"/>
      <c r="F1804" s="1031" t="s">
        <v>1377</v>
      </c>
      <c r="G1804" s="1031"/>
      <c r="H1804" s="1139">
        <v>42816</v>
      </c>
      <c r="I1804" s="1140"/>
      <c r="J1804" s="76" t="s">
        <v>31</v>
      </c>
      <c r="K1804" s="76"/>
      <c r="L1804" s="177" t="s">
        <v>1378</v>
      </c>
      <c r="M1804" s="510">
        <v>4.16</v>
      </c>
      <c r="N1804" s="403">
        <v>4.2</v>
      </c>
      <c r="O1804" s="526"/>
    </row>
    <row r="1805" spans="2:15" ht="22.5" customHeight="1" x14ac:dyDescent="0.55000000000000004">
      <c r="B1805" s="948">
        <f t="shared" ref="B1805:B1868" si="183">1+B1806</f>
        <v>1384</v>
      </c>
      <c r="C1805" s="949"/>
      <c r="D1805" s="942"/>
      <c r="E1805" s="943"/>
      <c r="F1805" s="1137" t="s">
        <v>1379</v>
      </c>
      <c r="G1805" s="1138"/>
      <c r="H1805" s="1139">
        <v>42816</v>
      </c>
      <c r="I1805" s="1140"/>
      <c r="J1805" s="76" t="s">
        <v>31</v>
      </c>
      <c r="K1805" s="495"/>
      <c r="L1805" s="177">
        <v>2.2599999999999998</v>
      </c>
      <c r="M1805" s="390">
        <v>10.5</v>
      </c>
      <c r="N1805" s="416">
        <v>13</v>
      </c>
      <c r="O1805" s="30"/>
    </row>
    <row r="1806" spans="2:15" ht="22.5" customHeight="1" x14ac:dyDescent="0.55000000000000004">
      <c r="B1806" s="928">
        <f t="shared" si="183"/>
        <v>1383</v>
      </c>
      <c r="C1806" s="929"/>
      <c r="D1806" s="1106"/>
      <c r="E1806" s="1107"/>
      <c r="F1806" s="968" t="s">
        <v>481</v>
      </c>
      <c r="G1806" s="1126"/>
      <c r="H1806" s="956">
        <v>42816</v>
      </c>
      <c r="I1806" s="1121"/>
      <c r="J1806" s="43" t="s">
        <v>31</v>
      </c>
      <c r="K1806" s="496"/>
      <c r="L1806" s="512" t="s">
        <v>434</v>
      </c>
      <c r="M1806" s="512">
        <v>5.79</v>
      </c>
      <c r="N1806" s="405">
        <v>5.8</v>
      </c>
      <c r="O1806" s="30"/>
    </row>
    <row r="1807" spans="2:15" ht="22.5" customHeight="1" x14ac:dyDescent="0.55000000000000004">
      <c r="B1807" s="918">
        <f t="shared" si="183"/>
        <v>1382</v>
      </c>
      <c r="C1807" s="919"/>
      <c r="D1807" s="920" t="s">
        <v>1380</v>
      </c>
      <c r="E1807" s="921"/>
      <c r="F1807" s="1031" t="s">
        <v>701</v>
      </c>
      <c r="G1807" s="1031"/>
      <c r="H1807" s="1032">
        <v>42815</v>
      </c>
      <c r="I1807" s="1032"/>
      <c r="J1807" s="102" t="s">
        <v>1341</v>
      </c>
      <c r="K1807" s="102" t="s">
        <v>1374</v>
      </c>
      <c r="L1807" s="463">
        <v>3.48</v>
      </c>
      <c r="M1807" s="480">
        <v>20.9</v>
      </c>
      <c r="N1807" s="490">
        <v>24</v>
      </c>
      <c r="O1807" s="526"/>
    </row>
    <row r="1808" spans="2:15" ht="22.5" customHeight="1" x14ac:dyDescent="0.55000000000000004">
      <c r="B1808" s="948">
        <f t="shared" si="183"/>
        <v>1381</v>
      </c>
      <c r="C1808" s="949"/>
      <c r="D1808" s="942"/>
      <c r="E1808" s="943"/>
      <c r="F1808" s="1031" t="s">
        <v>614</v>
      </c>
      <c r="G1808" s="1031"/>
      <c r="H1808" s="1032">
        <v>42815</v>
      </c>
      <c r="I1808" s="1032"/>
      <c r="J1808" s="76" t="s">
        <v>1341</v>
      </c>
      <c r="K1808" s="76" t="s">
        <v>1381</v>
      </c>
      <c r="L1808" s="494">
        <v>1.26</v>
      </c>
      <c r="M1808" s="177">
        <v>9.82</v>
      </c>
      <c r="N1808" s="416">
        <v>11</v>
      </c>
      <c r="O1808" s="30"/>
    </row>
    <row r="1809" spans="2:15" ht="22.5" customHeight="1" x14ac:dyDescent="0.55000000000000004">
      <c r="B1809" s="948">
        <f t="shared" si="183"/>
        <v>1380</v>
      </c>
      <c r="C1809" s="949"/>
      <c r="D1809" s="942"/>
      <c r="E1809" s="943"/>
      <c r="F1809" s="1031" t="s">
        <v>727</v>
      </c>
      <c r="G1809" s="1031"/>
      <c r="H1809" s="1032">
        <v>42811</v>
      </c>
      <c r="I1809" s="1032"/>
      <c r="J1809" s="76" t="s">
        <v>31</v>
      </c>
      <c r="K1809" s="76"/>
      <c r="L1809" s="494">
        <v>1.43</v>
      </c>
      <c r="M1809" s="390">
        <v>10.6</v>
      </c>
      <c r="N1809" s="416">
        <v>12</v>
      </c>
      <c r="O1809" s="526"/>
    </row>
    <row r="1810" spans="2:15" ht="22.5" customHeight="1" x14ac:dyDescent="0.55000000000000004">
      <c r="B1810" s="948">
        <f t="shared" si="183"/>
        <v>1379</v>
      </c>
      <c r="C1810" s="949"/>
      <c r="D1810" s="942"/>
      <c r="E1810" s="943"/>
      <c r="F1810" s="1137" t="s">
        <v>118</v>
      </c>
      <c r="G1810" s="1138"/>
      <c r="H1810" s="1139">
        <v>42811</v>
      </c>
      <c r="I1810" s="1140"/>
      <c r="J1810" s="76" t="s">
        <v>31</v>
      </c>
      <c r="K1810" s="495"/>
      <c r="L1810" s="494">
        <v>1.83</v>
      </c>
      <c r="M1810" s="390">
        <v>12.4</v>
      </c>
      <c r="N1810" s="416">
        <v>14</v>
      </c>
      <c r="O1810" s="30"/>
    </row>
    <row r="1811" spans="2:15" ht="22.5" customHeight="1" x14ac:dyDescent="0.55000000000000004">
      <c r="B1811" s="928">
        <f t="shared" si="183"/>
        <v>1378</v>
      </c>
      <c r="C1811" s="929"/>
      <c r="D1811" s="1106"/>
      <c r="E1811" s="1107"/>
      <c r="F1811" s="968" t="s">
        <v>363</v>
      </c>
      <c r="G1811" s="1126"/>
      <c r="H1811" s="956">
        <v>42815</v>
      </c>
      <c r="I1811" s="1121"/>
      <c r="J1811" s="43" t="s">
        <v>31</v>
      </c>
      <c r="K1811" s="496"/>
      <c r="L1811" s="534">
        <v>1.21</v>
      </c>
      <c r="M1811" s="528">
        <v>10.8</v>
      </c>
      <c r="N1811" s="538">
        <v>12</v>
      </c>
      <c r="O1811" s="526"/>
    </row>
    <row r="1812" spans="2:15" ht="22.5" customHeight="1" x14ac:dyDescent="0.55000000000000004">
      <c r="B1812" s="918">
        <f t="shared" si="183"/>
        <v>1377</v>
      </c>
      <c r="C1812" s="919"/>
      <c r="D1812" s="920" t="s">
        <v>1382</v>
      </c>
      <c r="E1812" s="1103"/>
      <c r="F1812" s="942" t="s">
        <v>970</v>
      </c>
      <c r="G1812" s="1141"/>
      <c r="H1812" s="1093">
        <v>42809</v>
      </c>
      <c r="I1812" s="1141"/>
      <c r="J1812" s="90" t="s">
        <v>31</v>
      </c>
      <c r="K1812" s="37"/>
      <c r="L1812" s="539" t="s">
        <v>1383</v>
      </c>
      <c r="M1812" s="540">
        <v>5.87</v>
      </c>
      <c r="N1812" s="541">
        <v>5.9</v>
      </c>
      <c r="O1812" s="30"/>
    </row>
    <row r="1813" spans="2:15" ht="22.5" customHeight="1" x14ac:dyDescent="0.55000000000000004">
      <c r="B1813" s="948">
        <f t="shared" si="183"/>
        <v>1376</v>
      </c>
      <c r="C1813" s="949"/>
      <c r="D1813" s="1104"/>
      <c r="E1813" s="1105"/>
      <c r="F1813" s="965" t="s">
        <v>266</v>
      </c>
      <c r="G1813" s="1136"/>
      <c r="H1813" s="1007">
        <v>42809</v>
      </c>
      <c r="I1813" s="1136"/>
      <c r="J1813" s="38" t="s">
        <v>31</v>
      </c>
      <c r="K1813" s="76"/>
      <c r="L1813" s="542" t="s">
        <v>1384</v>
      </c>
      <c r="M1813" s="543">
        <v>1.59</v>
      </c>
      <c r="N1813" s="544">
        <v>1.6</v>
      </c>
      <c r="O1813" s="30"/>
    </row>
    <row r="1814" spans="2:15" ht="22.5" customHeight="1" x14ac:dyDescent="0.55000000000000004">
      <c r="B1814" s="928">
        <f t="shared" si="183"/>
        <v>1375</v>
      </c>
      <c r="C1814" s="929"/>
      <c r="D1814" s="1106"/>
      <c r="E1814" s="1107"/>
      <c r="F1814" s="922" t="s">
        <v>358</v>
      </c>
      <c r="G1814" s="1131"/>
      <c r="H1814" s="932">
        <v>42809</v>
      </c>
      <c r="I1814" s="1131"/>
      <c r="J1814" s="51" t="s">
        <v>31</v>
      </c>
      <c r="K1814" s="51"/>
      <c r="L1814" s="545" t="s">
        <v>783</v>
      </c>
      <c r="M1814" s="546">
        <v>3.18</v>
      </c>
      <c r="N1814" s="547">
        <v>3.2</v>
      </c>
      <c r="O1814" s="30"/>
    </row>
    <row r="1815" spans="2:15" ht="22.5" customHeight="1" x14ac:dyDescent="0.55000000000000004">
      <c r="B1815" s="918">
        <f t="shared" si="183"/>
        <v>1374</v>
      </c>
      <c r="C1815" s="919"/>
      <c r="D1815" s="920" t="s">
        <v>1385</v>
      </c>
      <c r="E1815" s="921"/>
      <c r="F1815" s="967" t="s">
        <v>1386</v>
      </c>
      <c r="G1815" s="919"/>
      <c r="H1815" s="1007">
        <v>42807</v>
      </c>
      <c r="I1815" s="1008"/>
      <c r="J1815" s="31" t="s">
        <v>31</v>
      </c>
      <c r="K1815" s="31"/>
      <c r="L1815" s="521" t="s">
        <v>447</v>
      </c>
      <c r="M1815" s="521" t="s">
        <v>447</v>
      </c>
      <c r="N1815" s="339" t="s">
        <v>1387</v>
      </c>
      <c r="O1815" s="526"/>
    </row>
    <row r="1816" spans="2:15" ht="22.5" customHeight="1" x14ac:dyDescent="0.55000000000000004">
      <c r="B1816" s="948">
        <f t="shared" si="183"/>
        <v>1373</v>
      </c>
      <c r="C1816" s="949"/>
      <c r="D1816" s="942"/>
      <c r="E1816" s="943"/>
      <c r="F1816" s="950" t="s">
        <v>612</v>
      </c>
      <c r="G1816" s="951"/>
      <c r="H1816" s="1007">
        <v>42807</v>
      </c>
      <c r="I1816" s="1008"/>
      <c r="J1816" s="76" t="s">
        <v>1341</v>
      </c>
      <c r="K1816" s="76" t="s">
        <v>1381</v>
      </c>
      <c r="L1816" s="548" t="s">
        <v>1388</v>
      </c>
      <c r="M1816" s="549">
        <v>5.98</v>
      </c>
      <c r="N1816" s="550">
        <v>6</v>
      </c>
      <c r="O1816" s="509"/>
    </row>
    <row r="1817" spans="2:15" ht="22.5" customHeight="1" x14ac:dyDescent="0.55000000000000004">
      <c r="B1817" s="948">
        <f t="shared" si="183"/>
        <v>1372</v>
      </c>
      <c r="C1817" s="949"/>
      <c r="D1817" s="942"/>
      <c r="E1817" s="943"/>
      <c r="F1817" s="950" t="s">
        <v>612</v>
      </c>
      <c r="G1817" s="951"/>
      <c r="H1817" s="1007">
        <v>42807</v>
      </c>
      <c r="I1817" s="1008"/>
      <c r="J1817" s="76" t="s">
        <v>31</v>
      </c>
      <c r="K1817" s="76"/>
      <c r="L1817" s="548" t="s">
        <v>1389</v>
      </c>
      <c r="M1817" s="551" t="s">
        <v>1390</v>
      </c>
      <c r="N1817" s="320" t="s">
        <v>1391</v>
      </c>
      <c r="O1817" s="30"/>
    </row>
    <row r="1818" spans="2:15" ht="22.5" customHeight="1" x14ac:dyDescent="0.55000000000000004">
      <c r="B1818" s="948">
        <f t="shared" si="183"/>
        <v>1371</v>
      </c>
      <c r="C1818" s="949"/>
      <c r="D1818" s="942"/>
      <c r="E1818" s="943"/>
      <c r="F1818" s="950" t="s">
        <v>842</v>
      </c>
      <c r="G1818" s="951"/>
      <c r="H1818" s="1007">
        <v>42807</v>
      </c>
      <c r="I1818" s="1008"/>
      <c r="J1818" s="76" t="s">
        <v>31</v>
      </c>
      <c r="K1818" s="102"/>
      <c r="L1818" s="548" t="s">
        <v>1365</v>
      </c>
      <c r="M1818" s="549">
        <v>3.17</v>
      </c>
      <c r="N1818" s="550">
        <v>3.2</v>
      </c>
      <c r="O1818" s="30"/>
    </row>
    <row r="1819" spans="2:15" ht="22.5" customHeight="1" x14ac:dyDescent="0.55000000000000004">
      <c r="B1819" s="948">
        <f t="shared" si="183"/>
        <v>1370</v>
      </c>
      <c r="C1819" s="949"/>
      <c r="D1819" s="942"/>
      <c r="E1819" s="943"/>
      <c r="F1819" s="950" t="s">
        <v>842</v>
      </c>
      <c r="G1819" s="951"/>
      <c r="H1819" s="1007">
        <v>42804</v>
      </c>
      <c r="I1819" s="1008"/>
      <c r="J1819" s="76" t="s">
        <v>31</v>
      </c>
      <c r="K1819" s="102"/>
      <c r="L1819" s="548" t="s">
        <v>1389</v>
      </c>
      <c r="M1819" s="549">
        <v>5.3</v>
      </c>
      <c r="N1819" s="550">
        <v>5.3</v>
      </c>
      <c r="O1819" s="526"/>
    </row>
    <row r="1820" spans="2:15" ht="22.5" customHeight="1" x14ac:dyDescent="0.55000000000000004">
      <c r="B1820" s="948">
        <f t="shared" si="183"/>
        <v>1369</v>
      </c>
      <c r="C1820" s="949"/>
      <c r="D1820" s="942"/>
      <c r="E1820" s="943"/>
      <c r="F1820" s="950" t="s">
        <v>842</v>
      </c>
      <c r="G1820" s="951"/>
      <c r="H1820" s="1007">
        <v>42804</v>
      </c>
      <c r="I1820" s="1008"/>
      <c r="J1820" s="76" t="s">
        <v>31</v>
      </c>
      <c r="K1820" s="102"/>
      <c r="L1820" s="548" t="s">
        <v>783</v>
      </c>
      <c r="M1820" s="549">
        <v>1.33</v>
      </c>
      <c r="N1820" s="550">
        <v>1.3</v>
      </c>
      <c r="O1820" s="30"/>
    </row>
    <row r="1821" spans="2:15" ht="22.5" customHeight="1" x14ac:dyDescent="0.55000000000000004">
      <c r="B1821" s="948">
        <f t="shared" si="183"/>
        <v>1368</v>
      </c>
      <c r="C1821" s="949"/>
      <c r="D1821" s="942"/>
      <c r="E1821" s="943"/>
      <c r="F1821" s="950" t="s">
        <v>1392</v>
      </c>
      <c r="G1821" s="951"/>
      <c r="H1821" s="1007">
        <v>42807</v>
      </c>
      <c r="I1821" s="1008"/>
      <c r="J1821" s="76" t="s">
        <v>31</v>
      </c>
      <c r="K1821" s="76"/>
      <c r="L1821" s="548">
        <v>1.19</v>
      </c>
      <c r="M1821" s="551">
        <v>13.1</v>
      </c>
      <c r="N1821" s="320">
        <v>14</v>
      </c>
      <c r="O1821" s="526"/>
    </row>
    <row r="1822" spans="2:15" ht="22.5" customHeight="1" x14ac:dyDescent="0.55000000000000004">
      <c r="B1822" s="928">
        <f t="shared" si="183"/>
        <v>1367</v>
      </c>
      <c r="C1822" s="929"/>
      <c r="D1822" s="922"/>
      <c r="E1822" s="923"/>
      <c r="F1822" s="990" t="s">
        <v>293</v>
      </c>
      <c r="G1822" s="991"/>
      <c r="H1822" s="1009">
        <v>42807</v>
      </c>
      <c r="I1822" s="1010"/>
      <c r="J1822" s="140" t="s">
        <v>1341</v>
      </c>
      <c r="K1822" s="496" t="s">
        <v>1393</v>
      </c>
      <c r="L1822" s="529" t="s">
        <v>1394</v>
      </c>
      <c r="M1822" s="552">
        <v>4.09</v>
      </c>
      <c r="N1822" s="553">
        <v>4.0999999999999996</v>
      </c>
      <c r="O1822" s="30"/>
    </row>
    <row r="1823" spans="2:15" ht="22.5" customHeight="1" x14ac:dyDescent="0.55000000000000004">
      <c r="B1823" s="918">
        <f t="shared" si="183"/>
        <v>1366</v>
      </c>
      <c r="C1823" s="919"/>
      <c r="D1823" s="920" t="s">
        <v>1395</v>
      </c>
      <c r="E1823" s="921"/>
      <c r="F1823" s="967" t="s">
        <v>1396</v>
      </c>
      <c r="G1823" s="919"/>
      <c r="H1823" s="926">
        <v>42802</v>
      </c>
      <c r="I1823" s="927"/>
      <c r="J1823" s="31" t="s">
        <v>1341</v>
      </c>
      <c r="K1823" s="31" t="s">
        <v>1393</v>
      </c>
      <c r="L1823" s="521">
        <v>4.05</v>
      </c>
      <c r="M1823" s="522">
        <v>29.2</v>
      </c>
      <c r="N1823" s="339">
        <v>33</v>
      </c>
      <c r="O1823" s="526"/>
    </row>
    <row r="1824" spans="2:15" ht="22.5" customHeight="1" x14ac:dyDescent="0.55000000000000004">
      <c r="B1824" s="948">
        <f t="shared" si="183"/>
        <v>1365</v>
      </c>
      <c r="C1824" s="949"/>
      <c r="D1824" s="942"/>
      <c r="E1824" s="943"/>
      <c r="F1824" s="950" t="s">
        <v>843</v>
      </c>
      <c r="G1824" s="951"/>
      <c r="H1824" s="1007">
        <v>42801</v>
      </c>
      <c r="I1824" s="1008"/>
      <c r="J1824" s="76" t="s">
        <v>31</v>
      </c>
      <c r="K1824" s="76"/>
      <c r="L1824" s="554" t="s">
        <v>1384</v>
      </c>
      <c r="M1824" s="549">
        <v>7.84</v>
      </c>
      <c r="N1824" s="550">
        <v>7.8</v>
      </c>
      <c r="O1824" s="30"/>
    </row>
    <row r="1825" spans="2:15" ht="22.5" customHeight="1" x14ac:dyDescent="0.55000000000000004">
      <c r="B1825" s="928">
        <f t="shared" si="183"/>
        <v>1364</v>
      </c>
      <c r="C1825" s="929"/>
      <c r="D1825" s="922"/>
      <c r="E1825" s="923"/>
      <c r="F1825" s="990" t="s">
        <v>318</v>
      </c>
      <c r="G1825" s="991"/>
      <c r="H1825" s="1009">
        <v>42802</v>
      </c>
      <c r="I1825" s="1010"/>
      <c r="J1825" s="43" t="s">
        <v>31</v>
      </c>
      <c r="K1825" s="43"/>
      <c r="L1825" s="529" t="s">
        <v>434</v>
      </c>
      <c r="M1825" s="552">
        <v>7.48</v>
      </c>
      <c r="N1825" s="553">
        <v>7.5</v>
      </c>
      <c r="O1825" s="30"/>
    </row>
    <row r="1826" spans="2:15" ht="22.5" customHeight="1" x14ac:dyDescent="0.55000000000000004">
      <c r="B1826" s="918">
        <f t="shared" si="183"/>
        <v>1363</v>
      </c>
      <c r="C1826" s="919"/>
      <c r="D1826" s="920" t="s">
        <v>1397</v>
      </c>
      <c r="E1826" s="1103"/>
      <c r="F1826" s="967" t="s">
        <v>1398</v>
      </c>
      <c r="G1826" s="1120"/>
      <c r="H1826" s="926">
        <v>42801</v>
      </c>
      <c r="I1826" s="1120"/>
      <c r="J1826" s="31" t="s">
        <v>31</v>
      </c>
      <c r="K1826" s="31"/>
      <c r="L1826" s="555" t="s">
        <v>1399</v>
      </c>
      <c r="M1826" s="556">
        <v>6.08</v>
      </c>
      <c r="N1826" s="557">
        <v>6.1</v>
      </c>
      <c r="O1826" s="526"/>
    </row>
    <row r="1827" spans="2:15" ht="22.5" customHeight="1" x14ac:dyDescent="0.55000000000000004">
      <c r="B1827" s="948">
        <f t="shared" si="183"/>
        <v>1362</v>
      </c>
      <c r="C1827" s="949"/>
      <c r="D1827" s="1104"/>
      <c r="E1827" s="1105"/>
      <c r="F1827" s="954" t="s">
        <v>360</v>
      </c>
      <c r="G1827" s="1117"/>
      <c r="H1827" s="988">
        <v>42800</v>
      </c>
      <c r="I1827" s="1117"/>
      <c r="J1827" s="102" t="s">
        <v>31</v>
      </c>
      <c r="K1827" s="102"/>
      <c r="L1827" s="554" t="s">
        <v>1400</v>
      </c>
      <c r="M1827" s="549">
        <v>4.04</v>
      </c>
      <c r="N1827" s="550">
        <v>4</v>
      </c>
      <c r="O1827" s="30"/>
    </row>
    <row r="1828" spans="2:15" ht="22.5" customHeight="1" x14ac:dyDescent="0.55000000000000004">
      <c r="B1828" s="928">
        <f t="shared" si="183"/>
        <v>1361</v>
      </c>
      <c r="C1828" s="929"/>
      <c r="D1828" s="1106"/>
      <c r="E1828" s="1107"/>
      <c r="F1828" s="990" t="s">
        <v>1401</v>
      </c>
      <c r="G1828" s="1121"/>
      <c r="H1828" s="1009">
        <v>42800</v>
      </c>
      <c r="I1828" s="1121"/>
      <c r="J1828" s="43" t="s">
        <v>31</v>
      </c>
      <c r="K1828" s="43"/>
      <c r="L1828" s="529">
        <v>1.55</v>
      </c>
      <c r="M1828" s="552">
        <v>9.8800000000000008</v>
      </c>
      <c r="N1828" s="558">
        <v>11</v>
      </c>
      <c r="O1828" s="30"/>
    </row>
    <row r="1829" spans="2:15" ht="22.5" customHeight="1" x14ac:dyDescent="0.55000000000000004">
      <c r="B1829" s="994">
        <f t="shared" si="183"/>
        <v>1360</v>
      </c>
      <c r="C1829" s="937"/>
      <c r="D1829" s="936" t="s">
        <v>1402</v>
      </c>
      <c r="E1829" s="1119"/>
      <c r="F1829" s="1029" t="s">
        <v>632</v>
      </c>
      <c r="G1829" s="1029"/>
      <c r="H1829" s="1030">
        <v>42793</v>
      </c>
      <c r="I1829" s="1030"/>
      <c r="J1829" s="55" t="s">
        <v>1341</v>
      </c>
      <c r="K1829" s="55" t="s">
        <v>1393</v>
      </c>
      <c r="L1829" s="504" t="s">
        <v>1403</v>
      </c>
      <c r="M1829" s="514">
        <v>2.86</v>
      </c>
      <c r="N1829" s="530">
        <v>2.9</v>
      </c>
      <c r="O1829" s="30"/>
    </row>
    <row r="1830" spans="2:15" ht="22.5" customHeight="1" x14ac:dyDescent="0.55000000000000004">
      <c r="B1830" s="918">
        <f t="shared" si="183"/>
        <v>1359</v>
      </c>
      <c r="C1830" s="919"/>
      <c r="D1830" s="942" t="s">
        <v>1404</v>
      </c>
      <c r="E1830" s="943"/>
      <c r="F1830" s="1031" t="s">
        <v>614</v>
      </c>
      <c r="G1830" s="1031"/>
      <c r="H1830" s="1032">
        <v>42790</v>
      </c>
      <c r="I1830" s="1032"/>
      <c r="J1830" s="102" t="s">
        <v>1341</v>
      </c>
      <c r="K1830" s="102" t="s">
        <v>1374</v>
      </c>
      <c r="L1830" s="542">
        <v>2.17</v>
      </c>
      <c r="M1830" s="559">
        <v>17.5</v>
      </c>
      <c r="N1830" s="560">
        <v>20</v>
      </c>
      <c r="O1830" s="30"/>
    </row>
    <row r="1831" spans="2:15" ht="22.5" customHeight="1" x14ac:dyDescent="0.55000000000000004">
      <c r="B1831" s="948">
        <f t="shared" si="183"/>
        <v>1358</v>
      </c>
      <c r="C1831" s="949"/>
      <c r="D1831" s="942"/>
      <c r="E1831" s="943"/>
      <c r="F1831" s="1031" t="s">
        <v>614</v>
      </c>
      <c r="G1831" s="1031"/>
      <c r="H1831" s="1032">
        <v>42793</v>
      </c>
      <c r="I1831" s="1032"/>
      <c r="J1831" s="76" t="s">
        <v>1341</v>
      </c>
      <c r="K1831" s="76" t="s">
        <v>1381</v>
      </c>
      <c r="L1831" s="542" t="s">
        <v>1405</v>
      </c>
      <c r="M1831" s="542">
        <v>4.3499999999999996</v>
      </c>
      <c r="N1831" s="544">
        <v>4.4000000000000004</v>
      </c>
      <c r="O1831" s="30"/>
    </row>
    <row r="1832" spans="2:15" ht="22.5" customHeight="1" x14ac:dyDescent="0.55000000000000004">
      <c r="B1832" s="948">
        <f t="shared" si="183"/>
        <v>1357</v>
      </c>
      <c r="C1832" s="949"/>
      <c r="D1832" s="942"/>
      <c r="E1832" s="943"/>
      <c r="F1832" s="1031" t="s">
        <v>835</v>
      </c>
      <c r="G1832" s="1031"/>
      <c r="H1832" s="1032">
        <v>42790</v>
      </c>
      <c r="I1832" s="1032"/>
      <c r="J1832" s="76" t="s">
        <v>31</v>
      </c>
      <c r="K1832" s="76"/>
      <c r="L1832" s="188" t="s">
        <v>597</v>
      </c>
      <c r="M1832" s="548">
        <v>3.38</v>
      </c>
      <c r="N1832" s="189">
        <v>3.4</v>
      </c>
      <c r="O1832" s="526"/>
    </row>
    <row r="1833" spans="2:15" ht="22.5" customHeight="1" x14ac:dyDescent="0.55000000000000004">
      <c r="B1833" s="928">
        <f t="shared" si="183"/>
        <v>1356</v>
      </c>
      <c r="C1833" s="929"/>
      <c r="D1833" s="922"/>
      <c r="E1833" s="923"/>
      <c r="F1833" s="990" t="s">
        <v>1401</v>
      </c>
      <c r="G1833" s="1121"/>
      <c r="H1833" s="956">
        <v>42790</v>
      </c>
      <c r="I1833" s="957"/>
      <c r="J1833" s="140" t="s">
        <v>1341</v>
      </c>
      <c r="K1833" s="496" t="s">
        <v>1393</v>
      </c>
      <c r="L1833" s="44" t="s">
        <v>1406</v>
      </c>
      <c r="M1833" s="44">
        <v>1.34</v>
      </c>
      <c r="N1833" s="291">
        <v>1.3</v>
      </c>
      <c r="O1833" s="30"/>
    </row>
    <row r="1834" spans="2:15" ht="22.5" customHeight="1" x14ac:dyDescent="0.55000000000000004">
      <c r="B1834" s="918">
        <f t="shared" si="183"/>
        <v>1355</v>
      </c>
      <c r="C1834" s="919"/>
      <c r="D1834" s="920" t="s">
        <v>1407</v>
      </c>
      <c r="E1834" s="1129"/>
      <c r="F1834" s="967" t="s">
        <v>878</v>
      </c>
      <c r="G1834" s="1125"/>
      <c r="H1834" s="926">
        <v>42787</v>
      </c>
      <c r="I1834" s="1125"/>
      <c r="J1834" s="38" t="s">
        <v>1341</v>
      </c>
      <c r="K1834" s="31" t="s">
        <v>1393</v>
      </c>
      <c r="L1834" s="521" t="s">
        <v>451</v>
      </c>
      <c r="M1834" s="556">
        <v>9.08</v>
      </c>
      <c r="N1834" s="561">
        <v>9.1</v>
      </c>
      <c r="O1834" s="509"/>
    </row>
    <row r="1835" spans="2:15" ht="22.5" customHeight="1" x14ac:dyDescent="0.55000000000000004">
      <c r="B1835" s="928">
        <f t="shared" si="183"/>
        <v>1354</v>
      </c>
      <c r="C1835" s="929"/>
      <c r="D1835" s="1130"/>
      <c r="E1835" s="1131"/>
      <c r="F1835" s="968" t="s">
        <v>612</v>
      </c>
      <c r="G1835" s="1126"/>
      <c r="H1835" s="1009">
        <v>42787</v>
      </c>
      <c r="I1835" s="1126"/>
      <c r="J1835" s="43" t="s">
        <v>1341</v>
      </c>
      <c r="K1835" s="43" t="s">
        <v>1374</v>
      </c>
      <c r="L1835" s="529">
        <v>5.7</v>
      </c>
      <c r="M1835" s="524">
        <v>32.1</v>
      </c>
      <c r="N1835" s="525">
        <v>38</v>
      </c>
      <c r="O1835" s="30"/>
    </row>
    <row r="1836" spans="2:15" ht="22.5" customHeight="1" x14ac:dyDescent="0.55000000000000004">
      <c r="B1836" s="994">
        <f t="shared" si="183"/>
        <v>1353</v>
      </c>
      <c r="C1836" s="937"/>
      <c r="D1836" s="936" t="s">
        <v>1408</v>
      </c>
      <c r="E1836" s="1119"/>
      <c r="F1836" s="1029" t="s">
        <v>1409</v>
      </c>
      <c r="G1836" s="1029"/>
      <c r="H1836" s="1030">
        <v>42780</v>
      </c>
      <c r="I1836" s="1030"/>
      <c r="J1836" s="55" t="s">
        <v>1341</v>
      </c>
      <c r="K1836" s="55" t="s">
        <v>1393</v>
      </c>
      <c r="L1836" s="504" t="s">
        <v>597</v>
      </c>
      <c r="M1836" s="514">
        <v>1.93</v>
      </c>
      <c r="N1836" s="530">
        <v>1.9</v>
      </c>
      <c r="O1836" s="30"/>
    </row>
    <row r="1837" spans="2:15" ht="22.5" customHeight="1" x14ac:dyDescent="0.55000000000000004">
      <c r="B1837" s="994">
        <f t="shared" si="183"/>
        <v>1352</v>
      </c>
      <c r="C1837" s="937"/>
      <c r="D1837" s="936" t="s">
        <v>1410</v>
      </c>
      <c r="E1837" s="1119"/>
      <c r="F1837" s="1029" t="s">
        <v>621</v>
      </c>
      <c r="G1837" s="1029"/>
      <c r="H1837" s="1030">
        <v>42779</v>
      </c>
      <c r="I1837" s="1030"/>
      <c r="J1837" s="55" t="s">
        <v>1341</v>
      </c>
      <c r="K1837" s="55" t="s">
        <v>1374</v>
      </c>
      <c r="L1837" s="504" t="s">
        <v>1378</v>
      </c>
      <c r="M1837" s="514">
        <v>3.25</v>
      </c>
      <c r="N1837" s="530">
        <v>3.3</v>
      </c>
      <c r="O1837" s="30"/>
    </row>
    <row r="1838" spans="2:15" ht="22.5" customHeight="1" x14ac:dyDescent="0.55000000000000004">
      <c r="B1838" s="994">
        <f t="shared" si="183"/>
        <v>1351</v>
      </c>
      <c r="C1838" s="937"/>
      <c r="D1838" s="936" t="s">
        <v>1411</v>
      </c>
      <c r="E1838" s="1119"/>
      <c r="F1838" s="936" t="s">
        <v>1412</v>
      </c>
      <c r="G1838" s="1119"/>
      <c r="H1838" s="940">
        <v>42767</v>
      </c>
      <c r="I1838" s="1119"/>
      <c r="J1838" s="55" t="s">
        <v>31</v>
      </c>
      <c r="K1838" s="55"/>
      <c r="L1838" s="355" t="s">
        <v>1390</v>
      </c>
      <c r="M1838" s="562">
        <v>3.48</v>
      </c>
      <c r="N1838" s="563">
        <v>3.5</v>
      </c>
      <c r="O1838" s="30"/>
    </row>
    <row r="1839" spans="2:15" ht="22.5" customHeight="1" x14ac:dyDescent="0.55000000000000004">
      <c r="B1839" s="994">
        <f t="shared" si="183"/>
        <v>1350</v>
      </c>
      <c r="C1839" s="937"/>
      <c r="D1839" s="936" t="s">
        <v>1413</v>
      </c>
      <c r="E1839" s="1119"/>
      <c r="F1839" s="1029" t="s">
        <v>878</v>
      </c>
      <c r="G1839" s="1029"/>
      <c r="H1839" s="1030">
        <v>42762</v>
      </c>
      <c r="I1839" s="1030"/>
      <c r="J1839" s="55" t="s">
        <v>1341</v>
      </c>
      <c r="K1839" s="55" t="s">
        <v>1381</v>
      </c>
      <c r="L1839" s="504" t="s">
        <v>1004</v>
      </c>
      <c r="M1839" s="514">
        <v>8.36</v>
      </c>
      <c r="N1839" s="530">
        <v>8.4</v>
      </c>
      <c r="O1839" s="30"/>
    </row>
    <row r="1840" spans="2:15" ht="22.5" customHeight="1" x14ac:dyDescent="0.55000000000000004">
      <c r="B1840" s="994">
        <f t="shared" si="183"/>
        <v>1349</v>
      </c>
      <c r="C1840" s="937"/>
      <c r="D1840" s="942" t="s">
        <v>1414</v>
      </c>
      <c r="E1840" s="943"/>
      <c r="F1840" s="1031" t="s">
        <v>614</v>
      </c>
      <c r="G1840" s="1031"/>
      <c r="H1840" s="1032">
        <v>42759</v>
      </c>
      <c r="I1840" s="1032"/>
      <c r="J1840" s="102" t="s">
        <v>1341</v>
      </c>
      <c r="K1840" s="102" t="s">
        <v>1374</v>
      </c>
      <c r="L1840" s="542">
        <v>1.71</v>
      </c>
      <c r="M1840" s="542">
        <v>9.56</v>
      </c>
      <c r="N1840" s="560">
        <v>11</v>
      </c>
      <c r="O1840" s="30"/>
    </row>
    <row r="1841" spans="2:15" ht="22.5" customHeight="1" x14ac:dyDescent="0.55000000000000004">
      <c r="B1841" s="918">
        <f t="shared" si="183"/>
        <v>1348</v>
      </c>
      <c r="C1841" s="919"/>
      <c r="D1841" s="942"/>
      <c r="E1841" s="943"/>
      <c r="F1841" s="1031" t="s">
        <v>614</v>
      </c>
      <c r="G1841" s="1031"/>
      <c r="H1841" s="1032">
        <v>42759</v>
      </c>
      <c r="I1841" s="1032"/>
      <c r="J1841" s="76" t="s">
        <v>1341</v>
      </c>
      <c r="K1841" s="76" t="s">
        <v>1381</v>
      </c>
      <c r="L1841" s="542">
        <v>1.55</v>
      </c>
      <c r="M1841" s="559">
        <v>10</v>
      </c>
      <c r="N1841" s="560">
        <v>12</v>
      </c>
      <c r="O1841" s="509"/>
    </row>
    <row r="1842" spans="2:15" ht="22.5" customHeight="1" x14ac:dyDescent="0.55000000000000004">
      <c r="B1842" s="948">
        <f t="shared" si="183"/>
        <v>1347</v>
      </c>
      <c r="C1842" s="949"/>
      <c r="D1842" s="942"/>
      <c r="E1842" s="943"/>
      <c r="F1842" s="1031" t="s">
        <v>1415</v>
      </c>
      <c r="G1842" s="1031"/>
      <c r="H1842" s="1032">
        <v>42758</v>
      </c>
      <c r="I1842" s="1032"/>
      <c r="J1842" s="76" t="s">
        <v>1341</v>
      </c>
      <c r="K1842" s="76" t="s">
        <v>1342</v>
      </c>
      <c r="L1842" s="188" t="s">
        <v>1416</v>
      </c>
      <c r="M1842" s="548">
        <v>5.61</v>
      </c>
      <c r="N1842" s="189">
        <v>5.6</v>
      </c>
      <c r="O1842" s="30"/>
    </row>
    <row r="1843" spans="2:15" ht="22.5" customHeight="1" x14ac:dyDescent="0.55000000000000004">
      <c r="B1843" s="928">
        <f t="shared" si="183"/>
        <v>1346</v>
      </c>
      <c r="C1843" s="929"/>
      <c r="D1843" s="922"/>
      <c r="E1843" s="923"/>
      <c r="F1843" s="990" t="s">
        <v>1401</v>
      </c>
      <c r="G1843" s="1121"/>
      <c r="H1843" s="956">
        <v>42751</v>
      </c>
      <c r="I1843" s="957"/>
      <c r="J1843" s="140" t="s">
        <v>1341</v>
      </c>
      <c r="K1843" s="496" t="s">
        <v>1393</v>
      </c>
      <c r="L1843" s="44">
        <v>6.55</v>
      </c>
      <c r="M1843" s="44">
        <v>43.9</v>
      </c>
      <c r="N1843" s="291">
        <v>50</v>
      </c>
      <c r="O1843" s="30"/>
    </row>
    <row r="1844" spans="2:15" ht="22.5" customHeight="1" x14ac:dyDescent="0.55000000000000004">
      <c r="B1844" s="994">
        <f t="shared" si="183"/>
        <v>1345</v>
      </c>
      <c r="C1844" s="937"/>
      <c r="D1844" s="936" t="s">
        <v>1417</v>
      </c>
      <c r="E1844" s="1119"/>
      <c r="F1844" s="936" t="s">
        <v>846</v>
      </c>
      <c r="G1844" s="1119"/>
      <c r="H1844" s="940">
        <v>42730</v>
      </c>
      <c r="I1844" s="1119"/>
      <c r="J1844" s="55" t="s">
        <v>31</v>
      </c>
      <c r="K1844" s="55"/>
      <c r="L1844" s="355" t="s">
        <v>1185</v>
      </c>
      <c r="M1844" s="564" t="s">
        <v>1418</v>
      </c>
      <c r="N1844" s="565" t="s">
        <v>784</v>
      </c>
      <c r="O1844" s="30"/>
    </row>
    <row r="1845" spans="2:15" ht="22.5" customHeight="1" x14ac:dyDescent="0.55000000000000004">
      <c r="B1845" s="918">
        <f t="shared" si="183"/>
        <v>1344</v>
      </c>
      <c r="C1845" s="919"/>
      <c r="D1845" s="942" t="s">
        <v>1419</v>
      </c>
      <c r="E1845" s="943"/>
      <c r="F1845" s="1031" t="s">
        <v>614</v>
      </c>
      <c r="G1845" s="1031"/>
      <c r="H1845" s="1135">
        <v>42724</v>
      </c>
      <c r="I1845" s="1135"/>
      <c r="J1845" s="102" t="s">
        <v>1341</v>
      </c>
      <c r="K1845" s="102" t="s">
        <v>1374</v>
      </c>
      <c r="L1845" s="284">
        <v>1.1399999999999999</v>
      </c>
      <c r="M1845" s="566">
        <v>7.31</v>
      </c>
      <c r="N1845" s="567">
        <f t="shared" ref="N1845:N1850" si="184">ROUND(SUM(L1845,M1845),-INT(LOG(SUM(L1845,M1845)))-1+2)</f>
        <v>8.5</v>
      </c>
      <c r="O1845" s="30"/>
    </row>
    <row r="1846" spans="2:15" ht="22.5" customHeight="1" x14ac:dyDescent="0.55000000000000004">
      <c r="B1846" s="948">
        <f t="shared" si="183"/>
        <v>1343</v>
      </c>
      <c r="C1846" s="949"/>
      <c r="D1846" s="942"/>
      <c r="E1846" s="943"/>
      <c r="F1846" s="1031" t="s">
        <v>614</v>
      </c>
      <c r="G1846" s="1031"/>
      <c r="H1846" s="1032">
        <v>42724</v>
      </c>
      <c r="I1846" s="1032"/>
      <c r="J1846" s="102" t="s">
        <v>1341</v>
      </c>
      <c r="K1846" s="76" t="s">
        <v>1381</v>
      </c>
      <c r="L1846" s="177">
        <v>1.73</v>
      </c>
      <c r="M1846" s="568">
        <v>9.2799999999999994</v>
      </c>
      <c r="N1846" s="178">
        <f t="shared" si="184"/>
        <v>11</v>
      </c>
      <c r="O1846" s="30"/>
    </row>
    <row r="1847" spans="2:15" ht="22.5" customHeight="1" x14ac:dyDescent="0.55000000000000004">
      <c r="B1847" s="928">
        <f t="shared" si="183"/>
        <v>1342</v>
      </c>
      <c r="C1847" s="929"/>
      <c r="D1847" s="922"/>
      <c r="E1847" s="923"/>
      <c r="F1847" s="1048" t="s">
        <v>1420</v>
      </c>
      <c r="G1847" s="1048"/>
      <c r="H1847" s="1047">
        <v>42725</v>
      </c>
      <c r="I1847" s="1047"/>
      <c r="J1847" s="43" t="s">
        <v>31</v>
      </c>
      <c r="K1847" s="43"/>
      <c r="L1847" s="512">
        <v>1.46</v>
      </c>
      <c r="M1847" s="512">
        <v>4.5999999999999996</v>
      </c>
      <c r="N1847" s="347">
        <f t="shared" si="184"/>
        <v>6.1</v>
      </c>
      <c r="O1847" s="30"/>
    </row>
    <row r="1848" spans="2:15" ht="22.5" customHeight="1" x14ac:dyDescent="0.55000000000000004">
      <c r="B1848" s="918">
        <f t="shared" si="183"/>
        <v>1341</v>
      </c>
      <c r="C1848" s="919"/>
      <c r="D1848" s="942" t="s">
        <v>1421</v>
      </c>
      <c r="E1848" s="943"/>
      <c r="F1848" s="1031" t="s">
        <v>621</v>
      </c>
      <c r="G1848" s="1031"/>
      <c r="H1848" s="1133">
        <v>42723</v>
      </c>
      <c r="I1848" s="1133"/>
      <c r="J1848" s="102" t="s">
        <v>1341</v>
      </c>
      <c r="K1848" s="102" t="s">
        <v>1374</v>
      </c>
      <c r="L1848" s="284" t="s">
        <v>152</v>
      </c>
      <c r="M1848" s="566">
        <v>4.3499999999999996</v>
      </c>
      <c r="N1848" s="567">
        <f t="shared" si="184"/>
        <v>4.4000000000000004</v>
      </c>
      <c r="O1848" s="30"/>
    </row>
    <row r="1849" spans="2:15" ht="22.5" customHeight="1" x14ac:dyDescent="0.55000000000000004">
      <c r="B1849" s="948">
        <f t="shared" si="183"/>
        <v>1340</v>
      </c>
      <c r="C1849" s="949"/>
      <c r="D1849" s="942"/>
      <c r="E1849" s="943"/>
      <c r="F1849" s="1031" t="s">
        <v>878</v>
      </c>
      <c r="G1849" s="1031"/>
      <c r="H1849" s="1032">
        <v>42723</v>
      </c>
      <c r="I1849" s="1032"/>
      <c r="J1849" s="102" t="s">
        <v>1341</v>
      </c>
      <c r="K1849" s="102" t="s">
        <v>1374</v>
      </c>
      <c r="L1849" s="177">
        <v>2.2799999999999998</v>
      </c>
      <c r="M1849" s="569">
        <v>14.7</v>
      </c>
      <c r="N1849" s="178">
        <f t="shared" si="184"/>
        <v>17</v>
      </c>
      <c r="O1849" s="30"/>
    </row>
    <row r="1850" spans="2:15" ht="22.5" customHeight="1" x14ac:dyDescent="0.55000000000000004">
      <c r="B1850" s="928">
        <f t="shared" si="183"/>
        <v>1339</v>
      </c>
      <c r="C1850" s="929"/>
      <c r="D1850" s="922"/>
      <c r="E1850" s="923"/>
      <c r="F1850" s="1048" t="s">
        <v>878</v>
      </c>
      <c r="G1850" s="1048"/>
      <c r="H1850" s="1047">
        <v>42720</v>
      </c>
      <c r="I1850" s="1047"/>
      <c r="J1850" s="43" t="s">
        <v>1341</v>
      </c>
      <c r="K1850" s="102" t="s">
        <v>1381</v>
      </c>
      <c r="L1850" s="519" t="s">
        <v>1422</v>
      </c>
      <c r="M1850" s="512">
        <v>3.27</v>
      </c>
      <c r="N1850" s="347">
        <f t="shared" si="184"/>
        <v>3.3</v>
      </c>
      <c r="O1850" s="30"/>
    </row>
    <row r="1851" spans="2:15" ht="22.5" customHeight="1" x14ac:dyDescent="0.55000000000000004">
      <c r="B1851" s="994">
        <f t="shared" si="183"/>
        <v>1338</v>
      </c>
      <c r="C1851" s="937"/>
      <c r="D1851" s="936" t="s">
        <v>1423</v>
      </c>
      <c r="E1851" s="1119"/>
      <c r="F1851" s="936" t="s">
        <v>1424</v>
      </c>
      <c r="G1851" s="1119"/>
      <c r="H1851" s="940">
        <v>42717</v>
      </c>
      <c r="I1851" s="1119"/>
      <c r="J1851" s="55" t="s">
        <v>35</v>
      </c>
      <c r="K1851" s="55" t="s">
        <v>1393</v>
      </c>
      <c r="L1851" s="355">
        <v>0.875</v>
      </c>
      <c r="M1851" s="564">
        <v>14.5</v>
      </c>
      <c r="N1851" s="351">
        <v>15</v>
      </c>
      <c r="O1851" s="30"/>
    </row>
    <row r="1852" spans="2:15" ht="22.5" customHeight="1" x14ac:dyDescent="0.55000000000000004">
      <c r="B1852" s="994">
        <f t="shared" si="183"/>
        <v>1337</v>
      </c>
      <c r="C1852" s="937"/>
      <c r="D1852" s="936" t="s">
        <v>1425</v>
      </c>
      <c r="E1852" s="1119"/>
      <c r="F1852" s="936" t="s">
        <v>1426</v>
      </c>
      <c r="G1852" s="1119"/>
      <c r="H1852" s="940">
        <v>42711</v>
      </c>
      <c r="I1852" s="1119"/>
      <c r="J1852" s="55" t="s">
        <v>35</v>
      </c>
      <c r="K1852" s="55" t="s">
        <v>1393</v>
      </c>
      <c r="L1852" s="353">
        <v>3.74</v>
      </c>
      <c r="M1852" s="564">
        <v>21.5</v>
      </c>
      <c r="N1852" s="351">
        <v>25</v>
      </c>
      <c r="O1852" s="30"/>
    </row>
    <row r="1853" spans="2:15" ht="22.5" customHeight="1" x14ac:dyDescent="0.55000000000000004">
      <c r="B1853" s="994">
        <f t="shared" si="183"/>
        <v>1336</v>
      </c>
      <c r="C1853" s="937"/>
      <c r="D1853" s="936" t="s">
        <v>1427</v>
      </c>
      <c r="E1853" s="1119"/>
      <c r="F1853" s="936" t="s">
        <v>1428</v>
      </c>
      <c r="G1853" s="1119"/>
      <c r="H1853" s="940">
        <v>42712</v>
      </c>
      <c r="I1853" s="1119"/>
      <c r="J1853" s="55" t="s">
        <v>35</v>
      </c>
      <c r="K1853" s="55" t="s">
        <v>1393</v>
      </c>
      <c r="L1853" s="353" t="s">
        <v>1429</v>
      </c>
      <c r="M1853" s="562">
        <v>1.81</v>
      </c>
      <c r="N1853" s="354">
        <v>1.8</v>
      </c>
      <c r="O1853" s="30"/>
    </row>
    <row r="1854" spans="2:15" ht="22.5" customHeight="1" x14ac:dyDescent="0.55000000000000004">
      <c r="B1854" s="971">
        <f t="shared" si="183"/>
        <v>1335</v>
      </c>
      <c r="C1854" s="972"/>
      <c r="D1854" s="942" t="s">
        <v>1430</v>
      </c>
      <c r="E1854" s="943"/>
      <c r="F1854" s="920" t="s">
        <v>1431</v>
      </c>
      <c r="G1854" s="1129"/>
      <c r="H1854" s="1032">
        <v>42711</v>
      </c>
      <c r="I1854" s="1032"/>
      <c r="J1854" s="37" t="s">
        <v>31</v>
      </c>
      <c r="K1854" s="37"/>
      <c r="L1854" s="542" t="s">
        <v>1432</v>
      </c>
      <c r="M1854" s="542">
        <v>3.16</v>
      </c>
      <c r="N1854" s="544">
        <v>3.2</v>
      </c>
      <c r="O1854" s="509"/>
    </row>
    <row r="1855" spans="2:15" ht="22.5" customHeight="1" x14ac:dyDescent="0.55000000000000004">
      <c r="B1855" s="977">
        <f t="shared" si="183"/>
        <v>1334</v>
      </c>
      <c r="C1855" s="978"/>
      <c r="D1855" s="942"/>
      <c r="E1855" s="943"/>
      <c r="F1855" s="965" t="s">
        <v>1431</v>
      </c>
      <c r="G1855" s="1136"/>
      <c r="H1855" s="1032">
        <v>42711</v>
      </c>
      <c r="I1855" s="1032"/>
      <c r="J1855" s="76" t="s">
        <v>31</v>
      </c>
      <c r="K1855" s="76"/>
      <c r="L1855" s="542" t="s">
        <v>1433</v>
      </c>
      <c r="M1855" s="542" t="s">
        <v>597</v>
      </c>
      <c r="N1855" s="544" t="s">
        <v>1391</v>
      </c>
      <c r="O1855" s="30"/>
    </row>
    <row r="1856" spans="2:15" ht="22.5" customHeight="1" x14ac:dyDescent="0.55000000000000004">
      <c r="B1856" s="977">
        <f t="shared" si="183"/>
        <v>1333</v>
      </c>
      <c r="C1856" s="978"/>
      <c r="D1856" s="942"/>
      <c r="E1856" s="943"/>
      <c r="F1856" s="1018" t="s">
        <v>1431</v>
      </c>
      <c r="G1856" s="1134"/>
      <c r="H1856" s="1032">
        <v>42711</v>
      </c>
      <c r="I1856" s="1032"/>
      <c r="J1856" s="76" t="s">
        <v>31</v>
      </c>
      <c r="K1856" s="76"/>
      <c r="L1856" s="548" t="s">
        <v>1434</v>
      </c>
      <c r="M1856" s="548">
        <v>3.91</v>
      </c>
      <c r="N1856" s="570">
        <v>3.9</v>
      </c>
      <c r="O1856" s="526"/>
    </row>
    <row r="1857" spans="2:15" ht="22.5" customHeight="1" x14ac:dyDescent="0.55000000000000004">
      <c r="B1857" s="977">
        <f t="shared" si="183"/>
        <v>1332</v>
      </c>
      <c r="C1857" s="978"/>
      <c r="D1857" s="942"/>
      <c r="E1857" s="943"/>
      <c r="F1857" s="1031" t="s">
        <v>970</v>
      </c>
      <c r="G1857" s="1031"/>
      <c r="H1857" s="1032">
        <v>42711</v>
      </c>
      <c r="I1857" s="1032"/>
      <c r="J1857" s="76" t="s">
        <v>1341</v>
      </c>
      <c r="K1857" s="76" t="s">
        <v>1381</v>
      </c>
      <c r="L1857" s="188" t="s">
        <v>1435</v>
      </c>
      <c r="M1857" s="548">
        <v>5.79</v>
      </c>
      <c r="N1857" s="189">
        <v>5.8</v>
      </c>
      <c r="O1857" s="30"/>
    </row>
    <row r="1858" spans="2:15" ht="22.5" customHeight="1" x14ac:dyDescent="0.55000000000000004">
      <c r="B1858" s="982">
        <f t="shared" si="183"/>
        <v>1331</v>
      </c>
      <c r="C1858" s="983"/>
      <c r="D1858" s="922"/>
      <c r="E1858" s="923"/>
      <c r="F1858" s="1046" t="s">
        <v>1129</v>
      </c>
      <c r="G1858" s="1046"/>
      <c r="H1858" s="1047">
        <v>42710</v>
      </c>
      <c r="I1858" s="1047"/>
      <c r="J1858" s="51" t="s">
        <v>1341</v>
      </c>
      <c r="K1858" s="51" t="s">
        <v>1374</v>
      </c>
      <c r="L1858" s="44" t="s">
        <v>1436</v>
      </c>
      <c r="M1858" s="44">
        <v>5.29</v>
      </c>
      <c r="N1858" s="291">
        <v>5.3</v>
      </c>
      <c r="O1858" s="30"/>
    </row>
    <row r="1859" spans="2:15" ht="22.5" customHeight="1" x14ac:dyDescent="0.55000000000000004">
      <c r="B1859" s="918">
        <f t="shared" si="183"/>
        <v>1330</v>
      </c>
      <c r="C1859" s="919"/>
      <c r="D1859" s="920" t="s">
        <v>1437</v>
      </c>
      <c r="E1859" s="1129"/>
      <c r="F1859" s="967" t="s">
        <v>1337</v>
      </c>
      <c r="G1859" s="1125"/>
      <c r="H1859" s="926">
        <v>42702</v>
      </c>
      <c r="I1859" s="1125"/>
      <c r="J1859" s="38" t="s">
        <v>1438</v>
      </c>
      <c r="K1859" s="31" t="s">
        <v>1374</v>
      </c>
      <c r="L1859" s="521">
        <v>2.1</v>
      </c>
      <c r="M1859" s="556">
        <v>8.4600000000000009</v>
      </c>
      <c r="N1859" s="523">
        <v>11</v>
      </c>
      <c r="O1859" s="30"/>
    </row>
    <row r="1860" spans="2:15" ht="22.5" customHeight="1" x14ac:dyDescent="0.55000000000000004">
      <c r="B1860" s="928">
        <f t="shared" si="183"/>
        <v>1329</v>
      </c>
      <c r="C1860" s="929"/>
      <c r="D1860" s="1130"/>
      <c r="E1860" s="1131"/>
      <c r="F1860" s="968" t="s">
        <v>589</v>
      </c>
      <c r="G1860" s="1126"/>
      <c r="H1860" s="1009">
        <v>42695</v>
      </c>
      <c r="I1860" s="1126"/>
      <c r="J1860" s="43" t="s">
        <v>1341</v>
      </c>
      <c r="K1860" s="43" t="s">
        <v>1374</v>
      </c>
      <c r="L1860" s="529" t="s">
        <v>1439</v>
      </c>
      <c r="M1860" s="571">
        <v>8.11</v>
      </c>
      <c r="N1860" s="572">
        <v>8.1</v>
      </c>
      <c r="O1860" s="30"/>
    </row>
    <row r="1861" spans="2:15" ht="22.5" customHeight="1" x14ac:dyDescent="0.55000000000000004">
      <c r="B1861" s="971">
        <f t="shared" si="183"/>
        <v>1328</v>
      </c>
      <c r="C1861" s="972"/>
      <c r="D1861" s="942" t="s">
        <v>1440</v>
      </c>
      <c r="E1861" s="943"/>
      <c r="F1861" s="1031" t="s">
        <v>614</v>
      </c>
      <c r="G1861" s="1031"/>
      <c r="H1861" s="1133">
        <v>42695</v>
      </c>
      <c r="I1861" s="1133"/>
      <c r="J1861" s="102" t="s">
        <v>1341</v>
      </c>
      <c r="K1861" s="31" t="s">
        <v>1374</v>
      </c>
      <c r="L1861" s="498" t="s">
        <v>1441</v>
      </c>
      <c r="M1861" s="573">
        <v>6.09</v>
      </c>
      <c r="N1861" s="508">
        <f t="shared" ref="N1861:N1866" si="185">ROUND(SUM(L1861,M1861),-INT(LOG(SUM(L1861,M1861)))-1+2)</f>
        <v>6.1</v>
      </c>
      <c r="O1861" s="30"/>
    </row>
    <row r="1862" spans="2:15" ht="22.5" customHeight="1" x14ac:dyDescent="0.55000000000000004">
      <c r="B1862" s="977">
        <f t="shared" si="183"/>
        <v>1327</v>
      </c>
      <c r="C1862" s="978"/>
      <c r="D1862" s="942"/>
      <c r="E1862" s="943"/>
      <c r="F1862" s="1031" t="s">
        <v>614</v>
      </c>
      <c r="G1862" s="1031"/>
      <c r="H1862" s="1032">
        <v>42699</v>
      </c>
      <c r="I1862" s="1032"/>
      <c r="J1862" s="102" t="s">
        <v>1341</v>
      </c>
      <c r="K1862" s="76" t="s">
        <v>1393</v>
      </c>
      <c r="L1862" s="404" t="s">
        <v>1442</v>
      </c>
      <c r="M1862" s="517">
        <v>2.63</v>
      </c>
      <c r="N1862" s="479">
        <f t="shared" si="185"/>
        <v>2.6</v>
      </c>
      <c r="O1862" s="30"/>
    </row>
    <row r="1863" spans="2:15" ht="22.5" customHeight="1" x14ac:dyDescent="0.55000000000000004">
      <c r="B1863" s="977">
        <f t="shared" si="183"/>
        <v>1326</v>
      </c>
      <c r="C1863" s="978"/>
      <c r="D1863" s="942"/>
      <c r="E1863" s="943"/>
      <c r="F1863" s="1031" t="s">
        <v>1335</v>
      </c>
      <c r="G1863" s="1031"/>
      <c r="H1863" s="1032">
        <v>42702</v>
      </c>
      <c r="I1863" s="1032"/>
      <c r="J1863" s="102" t="s">
        <v>1341</v>
      </c>
      <c r="K1863" s="102" t="s">
        <v>1393</v>
      </c>
      <c r="L1863" s="177" t="s">
        <v>1443</v>
      </c>
      <c r="M1863" s="568">
        <v>3.44</v>
      </c>
      <c r="N1863" s="322">
        <f t="shared" si="185"/>
        <v>3.4</v>
      </c>
      <c r="O1863" s="30"/>
    </row>
    <row r="1864" spans="2:15" ht="22.5" customHeight="1" x14ac:dyDescent="0.55000000000000004">
      <c r="B1864" s="977">
        <f t="shared" si="183"/>
        <v>1325</v>
      </c>
      <c r="C1864" s="978"/>
      <c r="D1864" s="942"/>
      <c r="E1864" s="943"/>
      <c r="F1864" s="1031" t="s">
        <v>1359</v>
      </c>
      <c r="G1864" s="1031"/>
      <c r="H1864" s="1032">
        <v>42699</v>
      </c>
      <c r="I1864" s="1032"/>
      <c r="J1864" s="102" t="s">
        <v>1341</v>
      </c>
      <c r="K1864" s="102" t="s">
        <v>1374</v>
      </c>
      <c r="L1864" s="177" t="s">
        <v>1444</v>
      </c>
      <c r="M1864" s="510">
        <v>2.44</v>
      </c>
      <c r="N1864" s="322">
        <f t="shared" si="185"/>
        <v>2.4</v>
      </c>
      <c r="O1864" s="30"/>
    </row>
    <row r="1865" spans="2:15" ht="22.5" customHeight="1" x14ac:dyDescent="0.55000000000000004">
      <c r="B1865" s="977">
        <f t="shared" si="183"/>
        <v>1324</v>
      </c>
      <c r="C1865" s="978"/>
      <c r="D1865" s="942"/>
      <c r="E1865" s="943"/>
      <c r="F1865" s="1031" t="s">
        <v>837</v>
      </c>
      <c r="G1865" s="1031"/>
      <c r="H1865" s="1032">
        <v>42702</v>
      </c>
      <c r="I1865" s="1032"/>
      <c r="J1865" s="102" t="s">
        <v>1341</v>
      </c>
      <c r="K1865" s="102" t="s">
        <v>1374</v>
      </c>
      <c r="L1865" s="177" t="s">
        <v>1445</v>
      </c>
      <c r="M1865" s="568">
        <v>4.32</v>
      </c>
      <c r="N1865" s="322">
        <f t="shared" si="185"/>
        <v>4.3</v>
      </c>
      <c r="O1865" s="30"/>
    </row>
    <row r="1866" spans="2:15" ht="22.5" customHeight="1" x14ac:dyDescent="0.55000000000000004">
      <c r="B1866" s="982">
        <f t="shared" si="183"/>
        <v>1323</v>
      </c>
      <c r="C1866" s="983"/>
      <c r="D1866" s="922"/>
      <c r="E1866" s="923"/>
      <c r="F1866" s="1048" t="s">
        <v>1446</v>
      </c>
      <c r="G1866" s="1048"/>
      <c r="H1866" s="1044">
        <v>42695</v>
      </c>
      <c r="I1866" s="1044"/>
      <c r="J1866" s="43" t="s">
        <v>1341</v>
      </c>
      <c r="K1866" s="43" t="s">
        <v>1374</v>
      </c>
      <c r="L1866" s="181" t="s">
        <v>1447</v>
      </c>
      <c r="M1866" s="512">
        <v>6.55</v>
      </c>
      <c r="N1866" s="324">
        <f t="shared" si="185"/>
        <v>6.6</v>
      </c>
      <c r="O1866" s="30"/>
    </row>
    <row r="1867" spans="2:15" ht="22.5" customHeight="1" x14ac:dyDescent="0.55000000000000004">
      <c r="B1867" s="918">
        <f t="shared" si="183"/>
        <v>1322</v>
      </c>
      <c r="C1867" s="919"/>
      <c r="D1867" s="920" t="s">
        <v>1448</v>
      </c>
      <c r="E1867" s="1129"/>
      <c r="F1867" s="967" t="s">
        <v>1162</v>
      </c>
      <c r="G1867" s="1125"/>
      <c r="H1867" s="926">
        <v>42698</v>
      </c>
      <c r="I1867" s="1125"/>
      <c r="J1867" s="38" t="s">
        <v>35</v>
      </c>
      <c r="K1867" s="76" t="s">
        <v>1393</v>
      </c>
      <c r="L1867" s="521" t="s">
        <v>1449</v>
      </c>
      <c r="M1867" s="556">
        <v>8.3000000000000007</v>
      </c>
      <c r="N1867" s="561">
        <v>8.3000000000000007</v>
      </c>
      <c r="O1867" s="30"/>
    </row>
    <row r="1868" spans="2:15" ht="22.5" customHeight="1" x14ac:dyDescent="0.55000000000000004">
      <c r="B1868" s="928">
        <f t="shared" si="183"/>
        <v>1321</v>
      </c>
      <c r="C1868" s="929"/>
      <c r="D1868" s="1130"/>
      <c r="E1868" s="1131"/>
      <c r="F1868" s="968" t="s">
        <v>843</v>
      </c>
      <c r="G1868" s="1126"/>
      <c r="H1868" s="1009">
        <v>42698</v>
      </c>
      <c r="I1868" s="1126"/>
      <c r="J1868" s="44" t="s">
        <v>1450</v>
      </c>
      <c r="K1868" s="43" t="s">
        <v>1342</v>
      </c>
      <c r="L1868" s="529" t="s">
        <v>1451</v>
      </c>
      <c r="M1868" s="571">
        <v>3.44</v>
      </c>
      <c r="N1868" s="572">
        <v>3.4</v>
      </c>
      <c r="O1868" s="30"/>
    </row>
    <row r="1869" spans="2:15" ht="22.5" customHeight="1" x14ac:dyDescent="0.55000000000000004">
      <c r="B1869" s="971">
        <f t="shared" ref="B1869:B1897" si="186">1+B1870</f>
        <v>1320</v>
      </c>
      <c r="C1869" s="972"/>
      <c r="D1869" s="942" t="s">
        <v>1452</v>
      </c>
      <c r="E1869" s="943"/>
      <c r="F1869" s="1031" t="s">
        <v>727</v>
      </c>
      <c r="G1869" s="1031"/>
      <c r="H1869" s="1133">
        <v>42695</v>
      </c>
      <c r="I1869" s="1133"/>
      <c r="J1869" s="76" t="s">
        <v>1341</v>
      </c>
      <c r="K1869" s="37" t="s">
        <v>1374</v>
      </c>
      <c r="L1869" s="498" t="s">
        <v>1453</v>
      </c>
      <c r="M1869" s="573">
        <v>5.4</v>
      </c>
      <c r="N1869" s="574">
        <v>5.4</v>
      </c>
      <c r="O1869" s="30"/>
    </row>
    <row r="1870" spans="2:15" ht="22.5" customHeight="1" x14ac:dyDescent="0.55000000000000004">
      <c r="B1870" s="977">
        <f t="shared" si="186"/>
        <v>1319</v>
      </c>
      <c r="C1870" s="978"/>
      <c r="D1870" s="942"/>
      <c r="E1870" s="943"/>
      <c r="F1870" s="1031" t="s">
        <v>878</v>
      </c>
      <c r="G1870" s="1031"/>
      <c r="H1870" s="1032">
        <v>42696</v>
      </c>
      <c r="I1870" s="1032"/>
      <c r="J1870" s="76" t="s">
        <v>1341</v>
      </c>
      <c r="K1870" s="76" t="s">
        <v>1393</v>
      </c>
      <c r="L1870" s="177" t="s">
        <v>1454</v>
      </c>
      <c r="M1870" s="510">
        <v>5.19</v>
      </c>
      <c r="N1870" s="575">
        <v>5.2</v>
      </c>
      <c r="O1870" s="30"/>
    </row>
    <row r="1871" spans="2:15" ht="22.5" customHeight="1" x14ac:dyDescent="0.55000000000000004">
      <c r="B1871" s="977">
        <f t="shared" si="186"/>
        <v>1318</v>
      </c>
      <c r="C1871" s="978"/>
      <c r="D1871" s="942"/>
      <c r="E1871" s="943"/>
      <c r="F1871" s="1031" t="s">
        <v>878</v>
      </c>
      <c r="G1871" s="1031"/>
      <c r="H1871" s="1032">
        <v>42696</v>
      </c>
      <c r="I1871" s="1032"/>
      <c r="J1871" s="76" t="s">
        <v>1341</v>
      </c>
      <c r="K1871" s="76" t="s">
        <v>1374</v>
      </c>
      <c r="L1871" s="404">
        <v>2.09</v>
      </c>
      <c r="M1871" s="569">
        <v>14.9</v>
      </c>
      <c r="N1871" s="340">
        <v>17</v>
      </c>
      <c r="O1871" s="30"/>
    </row>
    <row r="1872" spans="2:15" ht="22.5" customHeight="1" x14ac:dyDescent="0.55000000000000004">
      <c r="B1872" s="982">
        <f t="shared" si="186"/>
        <v>1317</v>
      </c>
      <c r="C1872" s="983"/>
      <c r="D1872" s="922"/>
      <c r="E1872" s="923"/>
      <c r="F1872" s="1046" t="s">
        <v>1392</v>
      </c>
      <c r="G1872" s="1046"/>
      <c r="H1872" s="1044">
        <v>42696</v>
      </c>
      <c r="I1872" s="1044"/>
      <c r="J1872" s="51" t="s">
        <v>1341</v>
      </c>
      <c r="K1872" s="51" t="s">
        <v>1374</v>
      </c>
      <c r="L1872" s="84" t="s">
        <v>1455</v>
      </c>
      <c r="M1872" s="512">
        <v>1.75</v>
      </c>
      <c r="N1872" s="324">
        <v>1.8</v>
      </c>
      <c r="O1872" s="30"/>
    </row>
    <row r="1873" spans="2:15" ht="22.5" customHeight="1" x14ac:dyDescent="0.55000000000000004">
      <c r="B1873" s="971">
        <f t="shared" si="186"/>
        <v>1316</v>
      </c>
      <c r="C1873" s="972"/>
      <c r="D1873" s="942" t="s">
        <v>1456</v>
      </c>
      <c r="E1873" s="943"/>
      <c r="F1873" s="1132" t="s">
        <v>878</v>
      </c>
      <c r="G1873" s="1132"/>
      <c r="H1873" s="1133">
        <v>42695</v>
      </c>
      <c r="I1873" s="1133"/>
      <c r="J1873" s="37" t="s">
        <v>1438</v>
      </c>
      <c r="K1873" s="37" t="s">
        <v>1374</v>
      </c>
      <c r="L1873" s="498">
        <v>3.15</v>
      </c>
      <c r="M1873" s="576">
        <v>22.8</v>
      </c>
      <c r="N1873" s="537">
        <f>ROUND(SUM(L1873,M1873),-INT(LOG(SUM(L1873,M1873)))-1+2)</f>
        <v>26</v>
      </c>
      <c r="O1873" s="30"/>
    </row>
    <row r="1874" spans="2:15" ht="22.5" customHeight="1" x14ac:dyDescent="0.55000000000000004">
      <c r="B1874" s="977">
        <f t="shared" si="186"/>
        <v>1315</v>
      </c>
      <c r="C1874" s="978"/>
      <c r="D1874" s="942"/>
      <c r="E1874" s="943"/>
      <c r="F1874" s="1031" t="s">
        <v>727</v>
      </c>
      <c r="G1874" s="1031"/>
      <c r="H1874" s="1032">
        <v>42692</v>
      </c>
      <c r="I1874" s="1032"/>
      <c r="J1874" s="76" t="s">
        <v>1438</v>
      </c>
      <c r="K1874" s="76" t="s">
        <v>1374</v>
      </c>
      <c r="L1874" s="404">
        <v>2.41</v>
      </c>
      <c r="M1874" s="577">
        <v>13.1</v>
      </c>
      <c r="N1874" s="485">
        <f>ROUND(SUM(L1874,M1874),-INT(LOG(SUM(L1874,M1874)))-1+2)</f>
        <v>16</v>
      </c>
      <c r="O1874" s="526"/>
    </row>
    <row r="1875" spans="2:15" ht="22.5" customHeight="1" x14ac:dyDescent="0.55000000000000004">
      <c r="B1875" s="977">
        <f t="shared" si="186"/>
        <v>1314</v>
      </c>
      <c r="C1875" s="978"/>
      <c r="D1875" s="942"/>
      <c r="E1875" s="943"/>
      <c r="F1875" s="1031" t="s">
        <v>1431</v>
      </c>
      <c r="G1875" s="1031"/>
      <c r="H1875" s="1032">
        <v>42695</v>
      </c>
      <c r="I1875" s="1032"/>
      <c r="J1875" s="76" t="s">
        <v>1341</v>
      </c>
      <c r="K1875" s="76" t="s">
        <v>1381</v>
      </c>
      <c r="L1875" s="177">
        <v>1.5</v>
      </c>
      <c r="M1875" s="510">
        <v>8.6199999999999992</v>
      </c>
      <c r="N1875" s="340">
        <f>ROUND(SUM(L1875,M1875),-INT(LOG(SUM(L1875,M1875)))-1+2)</f>
        <v>10</v>
      </c>
      <c r="O1875" s="30"/>
    </row>
    <row r="1876" spans="2:15" ht="22.5" customHeight="1" x14ac:dyDescent="0.55000000000000004">
      <c r="B1876" s="977">
        <f t="shared" si="186"/>
        <v>1313</v>
      </c>
      <c r="C1876" s="978"/>
      <c r="D1876" s="942"/>
      <c r="E1876" s="943"/>
      <c r="F1876" s="1031" t="s">
        <v>1457</v>
      </c>
      <c r="G1876" s="1031"/>
      <c r="H1876" s="1032">
        <v>42695</v>
      </c>
      <c r="I1876" s="1032"/>
      <c r="J1876" s="76" t="s">
        <v>1438</v>
      </c>
      <c r="K1876" s="76" t="s">
        <v>1374</v>
      </c>
      <c r="L1876" s="404" t="s">
        <v>408</v>
      </c>
      <c r="M1876" s="568">
        <v>3.96</v>
      </c>
      <c r="N1876" s="322">
        <f>ROUND(SUM(L1876,M1876),-INT(LOG(SUM(L1876,M1876)))-1+2)</f>
        <v>4</v>
      </c>
      <c r="O1876" s="30"/>
    </row>
    <row r="1877" spans="2:15" ht="22.5" customHeight="1" x14ac:dyDescent="0.55000000000000004">
      <c r="B1877" s="982">
        <f t="shared" si="186"/>
        <v>1312</v>
      </c>
      <c r="C1877" s="983"/>
      <c r="D1877" s="922"/>
      <c r="E1877" s="923"/>
      <c r="F1877" s="1046" t="s">
        <v>1377</v>
      </c>
      <c r="G1877" s="1046"/>
      <c r="H1877" s="1044">
        <v>42695</v>
      </c>
      <c r="I1877" s="1044"/>
      <c r="J1877" s="51" t="s">
        <v>1341</v>
      </c>
      <c r="K1877" s="51" t="s">
        <v>1374</v>
      </c>
      <c r="L1877" s="84" t="s">
        <v>414</v>
      </c>
      <c r="M1877" s="512">
        <v>4.34</v>
      </c>
      <c r="N1877" s="324">
        <f>ROUND(SUM(L1877,M1877),-INT(LOG(SUM(L1877,M1877)))-1+2)</f>
        <v>4.3</v>
      </c>
      <c r="O1877" s="30"/>
    </row>
    <row r="1878" spans="2:15" ht="22.5" customHeight="1" x14ac:dyDescent="0.55000000000000004">
      <c r="B1878" s="971">
        <f t="shared" si="186"/>
        <v>1311</v>
      </c>
      <c r="C1878" s="972"/>
      <c r="D1878" s="942" t="s">
        <v>1458</v>
      </c>
      <c r="E1878" s="943"/>
      <c r="F1878" s="1132" t="s">
        <v>831</v>
      </c>
      <c r="G1878" s="1132"/>
      <c r="H1878" s="1036">
        <v>42690</v>
      </c>
      <c r="I1878" s="1036"/>
      <c r="J1878" s="37" t="s">
        <v>1438</v>
      </c>
      <c r="K1878" s="37" t="s">
        <v>1374</v>
      </c>
      <c r="L1878" s="542">
        <v>1.8</v>
      </c>
      <c r="M1878" s="559">
        <v>12.6</v>
      </c>
      <c r="N1878" s="560">
        <v>14</v>
      </c>
      <c r="O1878" s="30"/>
    </row>
    <row r="1879" spans="2:15" ht="23.25" customHeight="1" x14ac:dyDescent="0.55000000000000004">
      <c r="B1879" s="977">
        <f t="shared" si="186"/>
        <v>1310</v>
      </c>
      <c r="C1879" s="978"/>
      <c r="D1879" s="942"/>
      <c r="E1879" s="943"/>
      <c r="F1879" s="1031" t="s">
        <v>1161</v>
      </c>
      <c r="G1879" s="1031"/>
      <c r="H1879" s="1032">
        <v>42690</v>
      </c>
      <c r="I1879" s="1032"/>
      <c r="J1879" s="76" t="s">
        <v>1341</v>
      </c>
      <c r="K1879" s="76" t="s">
        <v>1381</v>
      </c>
      <c r="L1879" s="542" t="s">
        <v>1459</v>
      </c>
      <c r="M1879" s="542">
        <v>4.38</v>
      </c>
      <c r="N1879" s="544">
        <v>4.4000000000000004</v>
      </c>
      <c r="O1879" s="30"/>
    </row>
    <row r="1880" spans="2:15" ht="22.5" customHeight="1" x14ac:dyDescent="0.55000000000000004">
      <c r="B1880" s="977">
        <f t="shared" si="186"/>
        <v>1309</v>
      </c>
      <c r="C1880" s="978"/>
      <c r="D1880" s="942"/>
      <c r="E1880" s="943"/>
      <c r="F1880" s="1031" t="s">
        <v>1460</v>
      </c>
      <c r="G1880" s="1031"/>
      <c r="H1880" s="1032">
        <v>42688</v>
      </c>
      <c r="I1880" s="1032"/>
      <c r="J1880" s="76" t="s">
        <v>1341</v>
      </c>
      <c r="K1880" s="76" t="s">
        <v>1374</v>
      </c>
      <c r="L1880" s="548" t="s">
        <v>434</v>
      </c>
      <c r="M1880" s="548">
        <v>2.13</v>
      </c>
      <c r="N1880" s="570">
        <v>2.1</v>
      </c>
      <c r="O1880" s="30"/>
    </row>
    <row r="1881" spans="2:15" ht="22.5" customHeight="1" x14ac:dyDescent="0.55000000000000004">
      <c r="B1881" s="977">
        <f t="shared" si="186"/>
        <v>1308</v>
      </c>
      <c r="C1881" s="978"/>
      <c r="D1881" s="942"/>
      <c r="E1881" s="943"/>
      <c r="F1881" s="1031" t="s">
        <v>1412</v>
      </c>
      <c r="G1881" s="1031"/>
      <c r="H1881" s="1032">
        <v>42690</v>
      </c>
      <c r="I1881" s="1032"/>
      <c r="J1881" s="76" t="s">
        <v>1341</v>
      </c>
      <c r="K1881" s="76" t="s">
        <v>1381</v>
      </c>
      <c r="L1881" s="188">
        <v>1.89</v>
      </c>
      <c r="M1881" s="578">
        <v>19.600000000000001</v>
      </c>
      <c r="N1881" s="189">
        <v>21</v>
      </c>
      <c r="O1881" s="30"/>
    </row>
    <row r="1882" spans="2:15" ht="22.5" customHeight="1" x14ac:dyDescent="0.55000000000000004">
      <c r="B1882" s="982">
        <f>1+B1883</f>
        <v>1307</v>
      </c>
      <c r="C1882" s="983"/>
      <c r="D1882" s="922"/>
      <c r="E1882" s="923"/>
      <c r="F1882" s="1046" t="s">
        <v>1412</v>
      </c>
      <c r="G1882" s="1046"/>
      <c r="H1882" s="1047">
        <v>42690</v>
      </c>
      <c r="I1882" s="1047"/>
      <c r="J1882" s="51" t="s">
        <v>1341</v>
      </c>
      <c r="K1882" s="51" t="s">
        <v>1374</v>
      </c>
      <c r="L1882" s="44">
        <v>2.11</v>
      </c>
      <c r="M1882" s="44">
        <v>20.399999999999999</v>
      </c>
      <c r="N1882" s="291">
        <v>23</v>
      </c>
      <c r="O1882" s="30"/>
    </row>
    <row r="1883" spans="2:15" ht="22.5" customHeight="1" x14ac:dyDescent="0.55000000000000004">
      <c r="B1883" s="918">
        <f t="shared" si="186"/>
        <v>1306</v>
      </c>
      <c r="C1883" s="919"/>
      <c r="D1883" s="942" t="s">
        <v>1461</v>
      </c>
      <c r="E1883" s="943"/>
      <c r="F1883" s="1031" t="s">
        <v>1462</v>
      </c>
      <c r="G1883" s="1031"/>
      <c r="H1883" s="1007">
        <v>42688</v>
      </c>
      <c r="I1883" s="1008"/>
      <c r="J1883" s="102" t="s">
        <v>1438</v>
      </c>
      <c r="K1883" s="102" t="s">
        <v>1374</v>
      </c>
      <c r="L1883" s="542">
        <v>1.51</v>
      </c>
      <c r="M1883" s="542">
        <v>7.65</v>
      </c>
      <c r="N1883" s="544">
        <v>9.1999999999999993</v>
      </c>
      <c r="O1883" s="30"/>
    </row>
    <row r="1884" spans="2:15" ht="22.5" customHeight="1" x14ac:dyDescent="0.55000000000000004">
      <c r="B1884" s="948">
        <f t="shared" si="186"/>
        <v>1305</v>
      </c>
      <c r="C1884" s="949"/>
      <c r="D1884" s="942"/>
      <c r="E1884" s="943"/>
      <c r="F1884" s="1031" t="s">
        <v>1463</v>
      </c>
      <c r="G1884" s="1031"/>
      <c r="H1884" s="1007">
        <v>42688</v>
      </c>
      <c r="I1884" s="1008"/>
      <c r="J1884" s="102" t="s">
        <v>1341</v>
      </c>
      <c r="K1884" s="102" t="s">
        <v>1381</v>
      </c>
      <c r="L1884" s="542">
        <v>1.81</v>
      </c>
      <c r="M1884" s="559">
        <v>16</v>
      </c>
      <c r="N1884" s="560">
        <v>18</v>
      </c>
      <c r="O1884" s="30"/>
    </row>
    <row r="1885" spans="2:15" ht="22.5" customHeight="1" x14ac:dyDescent="0.55000000000000004">
      <c r="B1885" s="928">
        <f t="shared" si="186"/>
        <v>1304</v>
      </c>
      <c r="C1885" s="929"/>
      <c r="D1885" s="922"/>
      <c r="E1885" s="923"/>
      <c r="F1885" s="1048" t="s">
        <v>632</v>
      </c>
      <c r="G1885" s="1048"/>
      <c r="H1885" s="1044">
        <v>42688</v>
      </c>
      <c r="I1885" s="1044"/>
      <c r="J1885" s="43" t="s">
        <v>1341</v>
      </c>
      <c r="K1885" s="43" t="s">
        <v>1374</v>
      </c>
      <c r="L1885" s="44">
        <v>2.06</v>
      </c>
      <c r="M1885" s="44">
        <v>12.7</v>
      </c>
      <c r="N1885" s="525">
        <v>15</v>
      </c>
      <c r="O1885" s="30"/>
    </row>
    <row r="1886" spans="2:15" ht="22.5" customHeight="1" x14ac:dyDescent="0.55000000000000004">
      <c r="B1886" s="918">
        <f t="shared" si="186"/>
        <v>1303</v>
      </c>
      <c r="C1886" s="919"/>
      <c r="D1886" s="942" t="s">
        <v>1464</v>
      </c>
      <c r="E1886" s="943"/>
      <c r="F1886" s="1031" t="s">
        <v>871</v>
      </c>
      <c r="G1886" s="1031"/>
      <c r="H1886" s="1007">
        <v>42682</v>
      </c>
      <c r="I1886" s="1008"/>
      <c r="J1886" s="102" t="s">
        <v>1341</v>
      </c>
      <c r="K1886" s="102" t="s">
        <v>1381</v>
      </c>
      <c r="L1886" s="542">
        <v>1.26</v>
      </c>
      <c r="M1886" s="542">
        <v>9.5399999999999991</v>
      </c>
      <c r="N1886" s="560">
        <v>11</v>
      </c>
      <c r="O1886" s="30"/>
    </row>
    <row r="1887" spans="2:15" ht="22.5" customHeight="1" x14ac:dyDescent="0.55000000000000004">
      <c r="B1887" s="948">
        <f t="shared" si="186"/>
        <v>1302</v>
      </c>
      <c r="C1887" s="949"/>
      <c r="D1887" s="942"/>
      <c r="E1887" s="943"/>
      <c r="F1887" s="1031" t="s">
        <v>1465</v>
      </c>
      <c r="G1887" s="1031"/>
      <c r="H1887" s="1007">
        <v>42682</v>
      </c>
      <c r="I1887" s="1008"/>
      <c r="J1887" s="102" t="s">
        <v>1341</v>
      </c>
      <c r="K1887" s="102" t="s">
        <v>1374</v>
      </c>
      <c r="L1887" s="542" t="s">
        <v>1466</v>
      </c>
      <c r="M1887" s="542">
        <v>3.14</v>
      </c>
      <c r="N1887" s="544">
        <v>3.1</v>
      </c>
      <c r="O1887" s="30"/>
    </row>
    <row r="1888" spans="2:15" ht="22.5" customHeight="1" x14ac:dyDescent="0.55000000000000004">
      <c r="B1888" s="928">
        <f t="shared" si="186"/>
        <v>1301</v>
      </c>
      <c r="C1888" s="929"/>
      <c r="D1888" s="922"/>
      <c r="E1888" s="923"/>
      <c r="F1888" s="1048" t="s">
        <v>1467</v>
      </c>
      <c r="G1888" s="1048"/>
      <c r="H1888" s="1044">
        <v>42681</v>
      </c>
      <c r="I1888" s="1044"/>
      <c r="J1888" s="43" t="s">
        <v>1341</v>
      </c>
      <c r="K1888" s="43" t="s">
        <v>1381</v>
      </c>
      <c r="L1888" s="44" t="s">
        <v>1353</v>
      </c>
      <c r="M1888" s="44">
        <v>2.17</v>
      </c>
      <c r="N1888" s="46">
        <v>2.2000000000000002</v>
      </c>
      <c r="O1888" s="30"/>
    </row>
    <row r="1889" spans="2:15" ht="22.5" customHeight="1" x14ac:dyDescent="0.55000000000000004">
      <c r="B1889" s="918">
        <f t="shared" si="186"/>
        <v>1300</v>
      </c>
      <c r="C1889" s="919"/>
      <c r="D1889" s="920" t="s">
        <v>1468</v>
      </c>
      <c r="E1889" s="1129"/>
      <c r="F1889" s="967" t="s">
        <v>1431</v>
      </c>
      <c r="G1889" s="1125"/>
      <c r="H1889" s="926">
        <v>42681</v>
      </c>
      <c r="I1889" s="1125"/>
      <c r="J1889" s="38" t="s">
        <v>1438</v>
      </c>
      <c r="K1889" s="76" t="s">
        <v>1342</v>
      </c>
      <c r="L1889" s="521" t="s">
        <v>1375</v>
      </c>
      <c r="M1889" s="556">
        <v>5.46</v>
      </c>
      <c r="N1889" s="561">
        <v>5.5</v>
      </c>
      <c r="O1889" s="30"/>
    </row>
    <row r="1890" spans="2:15" ht="22.5" customHeight="1" x14ac:dyDescent="0.55000000000000004">
      <c r="B1890" s="928">
        <f t="shared" si="186"/>
        <v>1299</v>
      </c>
      <c r="C1890" s="929"/>
      <c r="D1890" s="1130"/>
      <c r="E1890" s="1131"/>
      <c r="F1890" s="968" t="s">
        <v>1255</v>
      </c>
      <c r="G1890" s="1126"/>
      <c r="H1890" s="1009">
        <v>42681</v>
      </c>
      <c r="I1890" s="1126"/>
      <c r="J1890" s="44" t="s">
        <v>35</v>
      </c>
      <c r="K1890" s="43" t="s">
        <v>1342</v>
      </c>
      <c r="L1890" s="529">
        <v>1.3</v>
      </c>
      <c r="M1890" s="524">
        <v>14.6</v>
      </c>
      <c r="N1890" s="525">
        <v>16</v>
      </c>
      <c r="O1890" s="30"/>
    </row>
    <row r="1891" spans="2:15" ht="22.5" customHeight="1" x14ac:dyDescent="0.55000000000000004">
      <c r="B1891" s="994">
        <f t="shared" si="186"/>
        <v>1298</v>
      </c>
      <c r="C1891" s="937"/>
      <c r="D1891" s="936" t="s">
        <v>1469</v>
      </c>
      <c r="E1891" s="1119"/>
      <c r="F1891" s="936" t="s">
        <v>1470</v>
      </c>
      <c r="G1891" s="1119"/>
      <c r="H1891" s="940">
        <v>42676</v>
      </c>
      <c r="I1891" s="1119"/>
      <c r="J1891" s="55" t="s">
        <v>35</v>
      </c>
      <c r="K1891" s="55" t="s">
        <v>1393</v>
      </c>
      <c r="L1891" s="353">
        <v>4.55</v>
      </c>
      <c r="M1891" s="564">
        <v>30.9</v>
      </c>
      <c r="N1891" s="351">
        <v>35</v>
      </c>
      <c r="O1891" s="30"/>
    </row>
    <row r="1892" spans="2:15" ht="22.5" customHeight="1" x14ac:dyDescent="0.55000000000000004">
      <c r="B1892" s="971">
        <f t="shared" si="186"/>
        <v>1297</v>
      </c>
      <c r="C1892" s="972"/>
      <c r="D1892" s="942" t="s">
        <v>1471</v>
      </c>
      <c r="E1892" s="943"/>
      <c r="F1892" s="1031" t="s">
        <v>621</v>
      </c>
      <c r="G1892" s="1031"/>
      <c r="H1892" s="1007">
        <v>42674</v>
      </c>
      <c r="I1892" s="1008"/>
      <c r="J1892" s="102" t="s">
        <v>1341</v>
      </c>
      <c r="K1892" s="102" t="s">
        <v>1381</v>
      </c>
      <c r="L1892" s="579" t="s">
        <v>1472</v>
      </c>
      <c r="M1892" s="542">
        <v>2.71</v>
      </c>
      <c r="N1892" s="544">
        <v>2.7</v>
      </c>
      <c r="O1892" s="30"/>
    </row>
    <row r="1893" spans="2:15" ht="22.5" customHeight="1" x14ac:dyDescent="0.55000000000000004">
      <c r="B1893" s="977">
        <f t="shared" si="186"/>
        <v>1296</v>
      </c>
      <c r="C1893" s="978"/>
      <c r="D1893" s="942"/>
      <c r="E1893" s="943"/>
      <c r="F1893" s="1031" t="s">
        <v>621</v>
      </c>
      <c r="G1893" s="1031"/>
      <c r="H1893" s="1007">
        <v>42670</v>
      </c>
      <c r="I1893" s="1008"/>
      <c r="J1893" s="102" t="s">
        <v>1341</v>
      </c>
      <c r="K1893" s="102" t="s">
        <v>1374</v>
      </c>
      <c r="L1893" s="542">
        <v>1.82</v>
      </c>
      <c r="M1893" s="559">
        <v>12</v>
      </c>
      <c r="N1893" s="560">
        <v>14</v>
      </c>
      <c r="O1893" s="30"/>
    </row>
    <row r="1894" spans="2:15" ht="22.5" customHeight="1" x14ac:dyDescent="0.55000000000000004">
      <c r="B1894" s="977">
        <f t="shared" si="186"/>
        <v>1295</v>
      </c>
      <c r="C1894" s="978"/>
      <c r="D1894" s="942"/>
      <c r="E1894" s="943"/>
      <c r="F1894" s="1031" t="s">
        <v>266</v>
      </c>
      <c r="G1894" s="1031"/>
      <c r="H1894" s="1007">
        <v>42674</v>
      </c>
      <c r="I1894" s="1008"/>
      <c r="J1894" s="102" t="s">
        <v>1341</v>
      </c>
      <c r="K1894" s="102" t="s">
        <v>1374</v>
      </c>
      <c r="L1894" s="548">
        <v>2.74</v>
      </c>
      <c r="M1894" s="578">
        <v>17.5</v>
      </c>
      <c r="N1894" s="580">
        <v>20</v>
      </c>
      <c r="O1894" s="30"/>
    </row>
    <row r="1895" spans="2:15" ht="22.5" customHeight="1" x14ac:dyDescent="0.55000000000000004">
      <c r="B1895" s="977">
        <f t="shared" si="186"/>
        <v>1294</v>
      </c>
      <c r="C1895" s="978"/>
      <c r="D1895" s="942"/>
      <c r="E1895" s="943"/>
      <c r="F1895" s="1031" t="s">
        <v>1420</v>
      </c>
      <c r="G1895" s="1031"/>
      <c r="H1895" s="1007">
        <v>42671</v>
      </c>
      <c r="I1895" s="1008"/>
      <c r="J1895" s="102" t="s">
        <v>1341</v>
      </c>
      <c r="K1895" s="102" t="s">
        <v>1374</v>
      </c>
      <c r="L1895" s="548">
        <v>3.8</v>
      </c>
      <c r="M1895" s="578">
        <v>14.4</v>
      </c>
      <c r="N1895" s="580">
        <v>18</v>
      </c>
      <c r="O1895" s="526"/>
    </row>
    <row r="1896" spans="2:15" ht="22.5" customHeight="1" x14ac:dyDescent="0.55000000000000004">
      <c r="B1896" s="977">
        <f t="shared" si="186"/>
        <v>1293</v>
      </c>
      <c r="C1896" s="978"/>
      <c r="D1896" s="942"/>
      <c r="E1896" s="943"/>
      <c r="F1896" s="1031" t="s">
        <v>1473</v>
      </c>
      <c r="G1896" s="1031"/>
      <c r="H1896" s="1007">
        <v>42671</v>
      </c>
      <c r="I1896" s="1008"/>
      <c r="J1896" s="102" t="s">
        <v>1341</v>
      </c>
      <c r="K1896" s="102" t="s">
        <v>1374</v>
      </c>
      <c r="L1896" s="188">
        <v>3.97</v>
      </c>
      <c r="M1896" s="578">
        <v>25.5</v>
      </c>
      <c r="N1896" s="189">
        <v>29</v>
      </c>
      <c r="O1896" s="30"/>
    </row>
    <row r="1897" spans="2:15" ht="22.5" customHeight="1" x14ac:dyDescent="0.55000000000000004">
      <c r="B1897" s="982">
        <f t="shared" si="186"/>
        <v>1292</v>
      </c>
      <c r="C1897" s="983"/>
      <c r="D1897" s="922"/>
      <c r="E1897" s="923"/>
      <c r="F1897" s="1048" t="s">
        <v>1457</v>
      </c>
      <c r="G1897" s="1048"/>
      <c r="H1897" s="1044">
        <v>42674</v>
      </c>
      <c r="I1897" s="1044"/>
      <c r="J1897" s="43" t="s">
        <v>1341</v>
      </c>
      <c r="K1897" s="43" t="s">
        <v>1374</v>
      </c>
      <c r="L1897" s="44" t="s">
        <v>1459</v>
      </c>
      <c r="M1897" s="44" t="s">
        <v>1474</v>
      </c>
      <c r="N1897" s="291" t="s">
        <v>1277</v>
      </c>
      <c r="O1897" s="30"/>
    </row>
    <row r="1898" spans="2:15" ht="22.5" customHeight="1" x14ac:dyDescent="0.55000000000000004">
      <c r="B1898" s="994">
        <f>1+B1899</f>
        <v>1291</v>
      </c>
      <c r="C1898" s="937"/>
      <c r="D1898" s="936" t="s">
        <v>1475</v>
      </c>
      <c r="E1898" s="1119"/>
      <c r="F1898" s="936" t="s">
        <v>1431</v>
      </c>
      <c r="G1898" s="1119"/>
      <c r="H1898" s="940">
        <v>42668</v>
      </c>
      <c r="I1898" s="1119"/>
      <c r="J1898" s="55" t="s">
        <v>35</v>
      </c>
      <c r="K1898" s="55" t="s">
        <v>1342</v>
      </c>
      <c r="L1898" s="353">
        <v>2.5299999999999998</v>
      </c>
      <c r="M1898" s="564">
        <v>12.3</v>
      </c>
      <c r="N1898" s="351">
        <v>15</v>
      </c>
      <c r="O1898" s="30"/>
    </row>
    <row r="1899" spans="2:15" ht="22.5" customHeight="1" x14ac:dyDescent="0.55000000000000004">
      <c r="B1899" s="918">
        <f>1+B1900</f>
        <v>1290</v>
      </c>
      <c r="C1899" s="919"/>
      <c r="D1899" s="920" t="s">
        <v>1476</v>
      </c>
      <c r="E1899" s="1122"/>
      <c r="F1899" s="967" t="s">
        <v>1477</v>
      </c>
      <c r="G1899" s="1125"/>
      <c r="H1899" s="926">
        <v>42667</v>
      </c>
      <c r="I1899" s="1125"/>
      <c r="J1899" s="38" t="s">
        <v>35</v>
      </c>
      <c r="K1899" s="76" t="s">
        <v>1393</v>
      </c>
      <c r="L1899" s="521">
        <v>6.99</v>
      </c>
      <c r="M1899" s="522">
        <v>37.4</v>
      </c>
      <c r="N1899" s="523">
        <v>44</v>
      </c>
      <c r="O1899" s="30"/>
    </row>
    <row r="1900" spans="2:15" ht="22.5" customHeight="1" x14ac:dyDescent="0.55000000000000004">
      <c r="B1900" s="928">
        <f>1+B1901</f>
        <v>1289</v>
      </c>
      <c r="C1900" s="929"/>
      <c r="D1900" s="1123"/>
      <c r="E1900" s="1124"/>
      <c r="F1900" s="968" t="s">
        <v>1478</v>
      </c>
      <c r="G1900" s="1126"/>
      <c r="H1900" s="1009">
        <v>42668</v>
      </c>
      <c r="I1900" s="1126"/>
      <c r="J1900" s="44" t="s">
        <v>35</v>
      </c>
      <c r="K1900" s="43" t="s">
        <v>1342</v>
      </c>
      <c r="L1900" s="529" t="s">
        <v>857</v>
      </c>
      <c r="M1900" s="552">
        <v>6.33</v>
      </c>
      <c r="N1900" s="572">
        <v>6.3</v>
      </c>
      <c r="O1900" s="30"/>
    </row>
    <row r="1901" spans="2:15" ht="22.5" customHeight="1" x14ac:dyDescent="0.55000000000000004">
      <c r="B1901" s="971">
        <f t="shared" ref="B1901:B1934" si="187">1+B1902</f>
        <v>1288</v>
      </c>
      <c r="C1901" s="972"/>
      <c r="D1901" s="942" t="s">
        <v>1479</v>
      </c>
      <c r="E1901" s="943"/>
      <c r="F1901" s="1031" t="s">
        <v>878</v>
      </c>
      <c r="G1901" s="1031"/>
      <c r="H1901" s="1007">
        <v>42662</v>
      </c>
      <c r="I1901" s="1008"/>
      <c r="J1901" s="102" t="s">
        <v>1341</v>
      </c>
      <c r="K1901" s="102" t="s">
        <v>1381</v>
      </c>
      <c r="L1901" s="579" t="s">
        <v>1480</v>
      </c>
      <c r="M1901" s="542">
        <v>3.52</v>
      </c>
      <c r="N1901" s="544">
        <v>3.5</v>
      </c>
      <c r="O1901" s="30"/>
    </row>
    <row r="1902" spans="2:15" ht="22.5" customHeight="1" x14ac:dyDescent="0.55000000000000004">
      <c r="B1902" s="977">
        <f t="shared" si="187"/>
        <v>1287</v>
      </c>
      <c r="C1902" s="978"/>
      <c r="D1902" s="942"/>
      <c r="E1902" s="943"/>
      <c r="F1902" s="1031" t="s">
        <v>970</v>
      </c>
      <c r="G1902" s="1031"/>
      <c r="H1902" s="1007">
        <v>42662</v>
      </c>
      <c r="I1902" s="1008"/>
      <c r="J1902" s="102" t="s">
        <v>1341</v>
      </c>
      <c r="K1902" s="102" t="s">
        <v>1342</v>
      </c>
      <c r="L1902" s="542" t="s">
        <v>1481</v>
      </c>
      <c r="M1902" s="542">
        <v>6.88</v>
      </c>
      <c r="N1902" s="544">
        <v>6.9</v>
      </c>
      <c r="O1902" s="30"/>
    </row>
    <row r="1903" spans="2:15" ht="22.5" customHeight="1" x14ac:dyDescent="0.55000000000000004">
      <c r="B1903" s="977">
        <f t="shared" si="187"/>
        <v>1286</v>
      </c>
      <c r="C1903" s="978"/>
      <c r="D1903" s="942"/>
      <c r="E1903" s="943"/>
      <c r="F1903" s="1031" t="s">
        <v>831</v>
      </c>
      <c r="G1903" s="1031"/>
      <c r="H1903" s="1007">
        <v>42662</v>
      </c>
      <c r="I1903" s="1008"/>
      <c r="J1903" s="102" t="s">
        <v>1341</v>
      </c>
      <c r="K1903" s="102" t="s">
        <v>1342</v>
      </c>
      <c r="L1903" s="548" t="s">
        <v>1482</v>
      </c>
      <c r="M1903" s="578" t="s">
        <v>1483</v>
      </c>
      <c r="N1903" s="580" t="s">
        <v>598</v>
      </c>
      <c r="O1903" s="30"/>
    </row>
    <row r="1904" spans="2:15" ht="22.5" customHeight="1" x14ac:dyDescent="0.55000000000000004">
      <c r="B1904" s="977">
        <f t="shared" si="187"/>
        <v>1285</v>
      </c>
      <c r="C1904" s="978"/>
      <c r="D1904" s="942"/>
      <c r="E1904" s="943"/>
      <c r="F1904" s="1031" t="s">
        <v>831</v>
      </c>
      <c r="G1904" s="1031"/>
      <c r="H1904" s="1007">
        <v>42662</v>
      </c>
      <c r="I1904" s="1008"/>
      <c r="J1904" s="102" t="s">
        <v>1341</v>
      </c>
      <c r="K1904" s="102" t="s">
        <v>1381</v>
      </c>
      <c r="L1904" s="188" t="s">
        <v>1389</v>
      </c>
      <c r="M1904" s="548">
        <v>3.53</v>
      </c>
      <c r="N1904" s="189">
        <v>3.5</v>
      </c>
      <c r="O1904" s="30"/>
    </row>
    <row r="1905" spans="2:15" ht="22.5" customHeight="1" x14ac:dyDescent="0.55000000000000004">
      <c r="B1905" s="982">
        <f t="shared" si="187"/>
        <v>1284</v>
      </c>
      <c r="C1905" s="983"/>
      <c r="D1905" s="922"/>
      <c r="E1905" s="923"/>
      <c r="F1905" s="1048" t="s">
        <v>846</v>
      </c>
      <c r="G1905" s="1048"/>
      <c r="H1905" s="1044">
        <v>42667</v>
      </c>
      <c r="I1905" s="1044"/>
      <c r="J1905" s="43" t="s">
        <v>1341</v>
      </c>
      <c r="K1905" s="43" t="s">
        <v>1374</v>
      </c>
      <c r="L1905" s="44" t="s">
        <v>1451</v>
      </c>
      <c r="M1905" s="44">
        <v>3.56</v>
      </c>
      <c r="N1905" s="46">
        <v>3.6</v>
      </c>
      <c r="O1905" s="30"/>
    </row>
    <row r="1906" spans="2:15" ht="22.5" customHeight="1" x14ac:dyDescent="0.55000000000000004">
      <c r="B1906" s="971">
        <f t="shared" si="187"/>
        <v>1283</v>
      </c>
      <c r="C1906" s="972"/>
      <c r="D1906" s="942" t="s">
        <v>1484</v>
      </c>
      <c r="E1906" s="943"/>
      <c r="F1906" s="1031" t="s">
        <v>1420</v>
      </c>
      <c r="G1906" s="1031"/>
      <c r="H1906" s="1007">
        <v>42660</v>
      </c>
      <c r="I1906" s="1008"/>
      <c r="J1906" s="102" t="s">
        <v>1341</v>
      </c>
      <c r="K1906" s="102" t="s">
        <v>1381</v>
      </c>
      <c r="L1906" s="579" t="s">
        <v>1365</v>
      </c>
      <c r="M1906" s="542">
        <v>4.72</v>
      </c>
      <c r="N1906" s="544">
        <v>4.7</v>
      </c>
      <c r="O1906" s="30"/>
    </row>
    <row r="1907" spans="2:15" ht="22.5" customHeight="1" x14ac:dyDescent="0.55000000000000004">
      <c r="B1907" s="977">
        <f t="shared" si="187"/>
        <v>1282</v>
      </c>
      <c r="C1907" s="978"/>
      <c r="D1907" s="942"/>
      <c r="E1907" s="943"/>
      <c r="F1907" s="1031" t="s">
        <v>831</v>
      </c>
      <c r="G1907" s="1031"/>
      <c r="H1907" s="1007">
        <v>42657</v>
      </c>
      <c r="I1907" s="1008"/>
      <c r="J1907" s="102" t="s">
        <v>1341</v>
      </c>
      <c r="K1907" s="102" t="s">
        <v>1381</v>
      </c>
      <c r="L1907" s="542">
        <v>2.04</v>
      </c>
      <c r="M1907" s="559">
        <v>10.7</v>
      </c>
      <c r="N1907" s="560">
        <v>13</v>
      </c>
      <c r="O1907" s="30"/>
    </row>
    <row r="1908" spans="2:15" ht="22.5" customHeight="1" x14ac:dyDescent="0.55000000000000004">
      <c r="B1908" s="977">
        <f t="shared" si="187"/>
        <v>1281</v>
      </c>
      <c r="C1908" s="978"/>
      <c r="D1908" s="942"/>
      <c r="E1908" s="943"/>
      <c r="F1908" s="1031" t="s">
        <v>881</v>
      </c>
      <c r="G1908" s="1031"/>
      <c r="H1908" s="1007">
        <v>42660</v>
      </c>
      <c r="I1908" s="1008"/>
      <c r="J1908" s="102" t="s">
        <v>1341</v>
      </c>
      <c r="K1908" s="102" t="s">
        <v>1381</v>
      </c>
      <c r="L1908" s="188" t="s">
        <v>1485</v>
      </c>
      <c r="M1908" s="548">
        <v>3.22</v>
      </c>
      <c r="N1908" s="189">
        <v>3.2</v>
      </c>
      <c r="O1908" s="30"/>
    </row>
    <row r="1909" spans="2:15" ht="22.5" customHeight="1" x14ac:dyDescent="0.55000000000000004">
      <c r="B1909" s="982">
        <f t="shared" si="187"/>
        <v>1280</v>
      </c>
      <c r="C1909" s="983"/>
      <c r="D1909" s="922"/>
      <c r="E1909" s="923"/>
      <c r="F1909" s="1048" t="s">
        <v>1486</v>
      </c>
      <c r="G1909" s="1048"/>
      <c r="H1909" s="1044">
        <v>42657</v>
      </c>
      <c r="I1909" s="1044"/>
      <c r="J1909" s="43" t="s">
        <v>1341</v>
      </c>
      <c r="K1909" s="43" t="s">
        <v>1381</v>
      </c>
      <c r="L1909" s="44" t="s">
        <v>1487</v>
      </c>
      <c r="M1909" s="44">
        <v>2.34</v>
      </c>
      <c r="N1909" s="46">
        <v>2.2999999999999998</v>
      </c>
      <c r="O1909" s="30"/>
    </row>
    <row r="1910" spans="2:15" ht="22.5" customHeight="1" x14ac:dyDescent="0.55000000000000004">
      <c r="B1910" s="971">
        <f t="shared" si="187"/>
        <v>1279</v>
      </c>
      <c r="C1910" s="972"/>
      <c r="D1910" s="942" t="s">
        <v>1488</v>
      </c>
      <c r="E1910" s="943"/>
      <c r="F1910" s="1031" t="s">
        <v>614</v>
      </c>
      <c r="G1910" s="1031"/>
      <c r="H1910" s="1007">
        <v>42655</v>
      </c>
      <c r="I1910" s="1008"/>
      <c r="J1910" s="102" t="s">
        <v>1341</v>
      </c>
      <c r="K1910" s="102" t="s">
        <v>1381</v>
      </c>
      <c r="L1910" s="579" t="s">
        <v>1489</v>
      </c>
      <c r="M1910" s="542">
        <v>3.11</v>
      </c>
      <c r="N1910" s="544">
        <v>3.1</v>
      </c>
      <c r="O1910" s="509"/>
    </row>
    <row r="1911" spans="2:15" ht="22.5" customHeight="1" x14ac:dyDescent="0.55000000000000004">
      <c r="B1911" s="977">
        <f t="shared" si="187"/>
        <v>1278</v>
      </c>
      <c r="C1911" s="978"/>
      <c r="D1911" s="942"/>
      <c r="E1911" s="943"/>
      <c r="F1911" s="1031" t="s">
        <v>831</v>
      </c>
      <c r="G1911" s="1031"/>
      <c r="H1911" s="1007">
        <v>42650</v>
      </c>
      <c r="I1911" s="1008"/>
      <c r="J1911" s="102" t="s">
        <v>1341</v>
      </c>
      <c r="K1911" s="102" t="s">
        <v>1381</v>
      </c>
      <c r="L1911" s="542">
        <v>1.5</v>
      </c>
      <c r="M1911" s="542">
        <v>9.81</v>
      </c>
      <c r="N1911" s="560">
        <v>11</v>
      </c>
      <c r="O1911" s="30"/>
    </row>
    <row r="1912" spans="2:15" ht="22.5" customHeight="1" x14ac:dyDescent="0.55000000000000004">
      <c r="B1912" s="977">
        <f t="shared" si="187"/>
        <v>1277</v>
      </c>
      <c r="C1912" s="978"/>
      <c r="D1912" s="942"/>
      <c r="E1912" s="943"/>
      <c r="F1912" s="1031" t="s">
        <v>264</v>
      </c>
      <c r="G1912" s="1031"/>
      <c r="H1912" s="1007">
        <v>42655</v>
      </c>
      <c r="I1912" s="1008"/>
      <c r="J1912" s="102" t="s">
        <v>1341</v>
      </c>
      <c r="K1912" s="102" t="s">
        <v>1381</v>
      </c>
      <c r="L1912" s="188">
        <v>1.82</v>
      </c>
      <c r="M1912" s="578">
        <v>16.7</v>
      </c>
      <c r="N1912" s="189">
        <v>19</v>
      </c>
      <c r="O1912" s="526"/>
    </row>
    <row r="1913" spans="2:15" ht="22.5" customHeight="1" x14ac:dyDescent="0.55000000000000004">
      <c r="B1913" s="982">
        <f t="shared" si="187"/>
        <v>1276</v>
      </c>
      <c r="C1913" s="983"/>
      <c r="D1913" s="922"/>
      <c r="E1913" s="923"/>
      <c r="F1913" s="1048" t="s">
        <v>1398</v>
      </c>
      <c r="G1913" s="1048"/>
      <c r="H1913" s="1044">
        <v>42655</v>
      </c>
      <c r="I1913" s="1044"/>
      <c r="J1913" s="43" t="s">
        <v>1341</v>
      </c>
      <c r="K1913" s="43" t="s">
        <v>1381</v>
      </c>
      <c r="L1913" s="44" t="s">
        <v>1490</v>
      </c>
      <c r="M1913" s="44">
        <v>7.01</v>
      </c>
      <c r="N1913" s="46">
        <v>7</v>
      </c>
      <c r="O1913" s="30"/>
    </row>
    <row r="1914" spans="2:15" ht="22.5" customHeight="1" x14ac:dyDescent="0.55000000000000004">
      <c r="B1914" s="994">
        <f t="shared" si="187"/>
        <v>1275</v>
      </c>
      <c r="C1914" s="937"/>
      <c r="D1914" s="936" t="s">
        <v>1491</v>
      </c>
      <c r="E1914" s="1118"/>
      <c r="F1914" s="936" t="s">
        <v>1492</v>
      </c>
      <c r="G1914" s="1119"/>
      <c r="H1914" s="940">
        <v>42648</v>
      </c>
      <c r="I1914" s="1119"/>
      <c r="J1914" s="55" t="s">
        <v>1341</v>
      </c>
      <c r="K1914" s="55" t="s">
        <v>1381</v>
      </c>
      <c r="L1914" s="353" t="s">
        <v>1493</v>
      </c>
      <c r="M1914" s="562">
        <v>1.36</v>
      </c>
      <c r="N1914" s="582">
        <v>1.4</v>
      </c>
      <c r="O1914" s="30"/>
    </row>
    <row r="1915" spans="2:15" ht="22.5" customHeight="1" x14ac:dyDescent="0.55000000000000004">
      <c r="B1915" s="994">
        <f t="shared" si="187"/>
        <v>1274</v>
      </c>
      <c r="C1915" s="937"/>
      <c r="D1915" s="936" t="s">
        <v>1494</v>
      </c>
      <c r="E1915" s="1118"/>
      <c r="F1915" s="936" t="s">
        <v>1495</v>
      </c>
      <c r="G1915" s="1119"/>
      <c r="H1915" s="940">
        <v>42639</v>
      </c>
      <c r="I1915" s="1119"/>
      <c r="J1915" s="55" t="s">
        <v>1341</v>
      </c>
      <c r="K1915" s="55" t="s">
        <v>1381</v>
      </c>
      <c r="L1915" s="353">
        <v>1.35</v>
      </c>
      <c r="M1915" s="562">
        <v>9.2799999999999994</v>
      </c>
      <c r="N1915" s="583">
        <v>11</v>
      </c>
      <c r="O1915" s="30"/>
    </row>
    <row r="1916" spans="2:15" ht="22.5" customHeight="1" x14ac:dyDescent="0.55000000000000004">
      <c r="B1916" s="971">
        <f t="shared" si="187"/>
        <v>1273</v>
      </c>
      <c r="C1916" s="972"/>
      <c r="D1916" s="942" t="s">
        <v>1496</v>
      </c>
      <c r="E1916" s="943"/>
      <c r="F1916" s="1031" t="s">
        <v>262</v>
      </c>
      <c r="G1916" s="1031"/>
      <c r="H1916" s="1007">
        <v>42639</v>
      </c>
      <c r="I1916" s="1008"/>
      <c r="J1916" s="102" t="s">
        <v>1341</v>
      </c>
      <c r="K1916" s="102" t="s">
        <v>1381</v>
      </c>
      <c r="L1916" s="579" t="s">
        <v>1497</v>
      </c>
      <c r="M1916" s="542">
        <v>2.4300000000000002</v>
      </c>
      <c r="N1916" s="544">
        <v>2.4</v>
      </c>
      <c r="O1916" s="30"/>
    </row>
    <row r="1917" spans="2:15" ht="22.5" customHeight="1" x14ac:dyDescent="0.55000000000000004">
      <c r="B1917" s="977">
        <f t="shared" si="187"/>
        <v>1272</v>
      </c>
      <c r="C1917" s="978"/>
      <c r="D1917" s="942"/>
      <c r="E1917" s="943"/>
      <c r="F1917" s="1031" t="s">
        <v>701</v>
      </c>
      <c r="G1917" s="1031"/>
      <c r="H1917" s="1007">
        <v>42636</v>
      </c>
      <c r="I1917" s="1008"/>
      <c r="J1917" s="102" t="s">
        <v>1341</v>
      </c>
      <c r="K1917" s="102" t="s">
        <v>1381</v>
      </c>
      <c r="L1917" s="542" t="s">
        <v>1498</v>
      </c>
      <c r="M1917" s="542">
        <v>4.8099999999999996</v>
      </c>
      <c r="N1917" s="544">
        <v>4.8</v>
      </c>
      <c r="O1917" s="30"/>
    </row>
    <row r="1918" spans="2:15" ht="22.5" customHeight="1" x14ac:dyDescent="0.55000000000000004">
      <c r="B1918" s="977">
        <f t="shared" si="187"/>
        <v>1271</v>
      </c>
      <c r="C1918" s="978"/>
      <c r="D1918" s="942"/>
      <c r="E1918" s="943"/>
      <c r="F1918" s="1031" t="s">
        <v>1462</v>
      </c>
      <c r="G1918" s="1031"/>
      <c r="H1918" s="1007">
        <v>42639</v>
      </c>
      <c r="I1918" s="1008"/>
      <c r="J1918" s="102" t="s">
        <v>1341</v>
      </c>
      <c r="K1918" s="102" t="s">
        <v>1381</v>
      </c>
      <c r="L1918" s="548">
        <v>1.66</v>
      </c>
      <c r="M1918" s="578">
        <v>11.9</v>
      </c>
      <c r="N1918" s="580">
        <v>14</v>
      </c>
      <c r="O1918" s="30"/>
    </row>
    <row r="1919" spans="2:15" ht="22.5" customHeight="1" x14ac:dyDescent="0.55000000000000004">
      <c r="B1919" s="977">
        <f t="shared" si="187"/>
        <v>1270</v>
      </c>
      <c r="C1919" s="978"/>
      <c r="D1919" s="942"/>
      <c r="E1919" s="943"/>
      <c r="F1919" s="1031" t="s">
        <v>574</v>
      </c>
      <c r="G1919" s="1031"/>
      <c r="H1919" s="1007">
        <v>42639</v>
      </c>
      <c r="I1919" s="1008"/>
      <c r="J1919" s="102" t="s">
        <v>1341</v>
      </c>
      <c r="K1919" s="102" t="s">
        <v>1381</v>
      </c>
      <c r="L1919" s="548">
        <v>7.16</v>
      </c>
      <c r="M1919" s="578">
        <v>42.4</v>
      </c>
      <c r="N1919" s="580">
        <v>50</v>
      </c>
      <c r="O1919" s="30"/>
    </row>
    <row r="1920" spans="2:15" ht="22.5" customHeight="1" x14ac:dyDescent="0.55000000000000004">
      <c r="B1920" s="977">
        <f t="shared" si="187"/>
        <v>1269</v>
      </c>
      <c r="C1920" s="978"/>
      <c r="D1920" s="942"/>
      <c r="E1920" s="943"/>
      <c r="F1920" s="1031" t="s">
        <v>837</v>
      </c>
      <c r="G1920" s="1031"/>
      <c r="H1920" s="1007">
        <v>42639</v>
      </c>
      <c r="I1920" s="1008"/>
      <c r="J1920" s="102" t="s">
        <v>1341</v>
      </c>
      <c r="K1920" s="102" t="s">
        <v>1381</v>
      </c>
      <c r="L1920" s="188" t="s">
        <v>1499</v>
      </c>
      <c r="M1920" s="548">
        <v>1.76</v>
      </c>
      <c r="N1920" s="189">
        <v>1.8</v>
      </c>
      <c r="O1920" s="30"/>
    </row>
    <row r="1921" spans="2:15" ht="22.5" customHeight="1" x14ac:dyDescent="0.55000000000000004">
      <c r="B1921" s="982">
        <f t="shared" si="187"/>
        <v>1268</v>
      </c>
      <c r="C1921" s="983"/>
      <c r="D1921" s="922"/>
      <c r="E1921" s="923"/>
      <c r="F1921" s="1048" t="s">
        <v>1500</v>
      </c>
      <c r="G1921" s="1048"/>
      <c r="H1921" s="1044">
        <v>42639</v>
      </c>
      <c r="I1921" s="1044"/>
      <c r="J1921" s="43" t="s">
        <v>1341</v>
      </c>
      <c r="K1921" s="43" t="s">
        <v>1381</v>
      </c>
      <c r="L1921" s="44">
        <v>2.4900000000000002</v>
      </c>
      <c r="M1921" s="44">
        <v>11.2</v>
      </c>
      <c r="N1921" s="291">
        <v>14</v>
      </c>
      <c r="O1921" s="30"/>
    </row>
    <row r="1922" spans="2:15" ht="22.5" customHeight="1" x14ac:dyDescent="0.55000000000000004">
      <c r="B1922" s="918">
        <f t="shared" si="187"/>
        <v>1267</v>
      </c>
      <c r="C1922" s="919"/>
      <c r="D1922" s="920" t="s">
        <v>1501</v>
      </c>
      <c r="E1922" s="1122"/>
      <c r="F1922" s="967" t="s">
        <v>1308</v>
      </c>
      <c r="G1922" s="1125"/>
      <c r="H1922" s="926">
        <v>42606</v>
      </c>
      <c r="I1922" s="1125"/>
      <c r="J1922" s="38" t="s">
        <v>35</v>
      </c>
      <c r="K1922" s="76" t="s">
        <v>1393</v>
      </c>
      <c r="L1922" s="555" t="s">
        <v>1499</v>
      </c>
      <c r="M1922" s="556">
        <v>1.83</v>
      </c>
      <c r="N1922" s="561">
        <v>1.8</v>
      </c>
      <c r="O1922" s="30"/>
    </row>
    <row r="1923" spans="2:15" ht="22.5" customHeight="1" x14ac:dyDescent="0.55000000000000004">
      <c r="B1923" s="928">
        <f t="shared" si="187"/>
        <v>1266</v>
      </c>
      <c r="C1923" s="929"/>
      <c r="D1923" s="1123"/>
      <c r="E1923" s="1124"/>
      <c r="F1923" s="968" t="s">
        <v>842</v>
      </c>
      <c r="G1923" s="1126"/>
      <c r="H1923" s="1009">
        <v>42606</v>
      </c>
      <c r="I1923" s="1126"/>
      <c r="J1923" s="44" t="s">
        <v>35</v>
      </c>
      <c r="K1923" s="43" t="s">
        <v>1342</v>
      </c>
      <c r="L1923" s="529" t="s">
        <v>998</v>
      </c>
      <c r="M1923" s="552">
        <v>6.63</v>
      </c>
      <c r="N1923" s="572">
        <v>6.6</v>
      </c>
      <c r="O1923" s="30"/>
    </row>
    <row r="1924" spans="2:15" ht="23.25" customHeight="1" x14ac:dyDescent="0.55000000000000004">
      <c r="B1924" s="994">
        <f t="shared" si="187"/>
        <v>1265</v>
      </c>
      <c r="C1924" s="937"/>
      <c r="D1924" s="584" t="s">
        <v>1502</v>
      </c>
      <c r="E1924" s="581"/>
      <c r="F1924" s="936" t="s">
        <v>1462</v>
      </c>
      <c r="G1924" s="1119"/>
      <c r="H1924" s="940">
        <v>42604</v>
      </c>
      <c r="I1924" s="1119"/>
      <c r="J1924" s="55" t="s">
        <v>35</v>
      </c>
      <c r="K1924" s="55" t="s">
        <v>1393</v>
      </c>
      <c r="L1924" s="353" t="s">
        <v>1503</v>
      </c>
      <c r="M1924" s="562">
        <v>4.84</v>
      </c>
      <c r="N1924" s="354">
        <v>4.8</v>
      </c>
      <c r="O1924" s="30"/>
    </row>
    <row r="1925" spans="2:15" ht="22.5" customHeight="1" x14ac:dyDescent="0.55000000000000004">
      <c r="B1925" s="994">
        <f t="shared" si="187"/>
        <v>1264</v>
      </c>
      <c r="C1925" s="937"/>
      <c r="D1925" s="584" t="s">
        <v>1504</v>
      </c>
      <c r="E1925" s="581"/>
      <c r="F1925" s="936" t="s">
        <v>262</v>
      </c>
      <c r="G1925" s="1119"/>
      <c r="H1925" s="940">
        <v>42598</v>
      </c>
      <c r="I1925" s="1119"/>
      <c r="J1925" s="55" t="s">
        <v>35</v>
      </c>
      <c r="K1925" s="55" t="s">
        <v>1393</v>
      </c>
      <c r="L1925" s="353" t="s">
        <v>1505</v>
      </c>
      <c r="M1925" s="562">
        <v>6.25</v>
      </c>
      <c r="N1925" s="354">
        <v>6.3</v>
      </c>
      <c r="O1925" s="30"/>
    </row>
    <row r="1926" spans="2:15" ht="22.5" customHeight="1" x14ac:dyDescent="0.55000000000000004">
      <c r="B1926" s="994">
        <f t="shared" si="187"/>
        <v>1263</v>
      </c>
      <c r="C1926" s="937"/>
      <c r="D1926" s="584" t="s">
        <v>1506</v>
      </c>
      <c r="E1926" s="581"/>
      <c r="F1926" s="936" t="s">
        <v>701</v>
      </c>
      <c r="G1926" s="1119"/>
      <c r="H1926" s="940">
        <v>42577</v>
      </c>
      <c r="I1926" s="1119"/>
      <c r="J1926" s="55" t="s">
        <v>35</v>
      </c>
      <c r="K1926" s="55" t="s">
        <v>1393</v>
      </c>
      <c r="L1926" s="353" t="s">
        <v>1507</v>
      </c>
      <c r="M1926" s="562">
        <v>8.81</v>
      </c>
      <c r="N1926" s="354">
        <v>8.8000000000000007</v>
      </c>
      <c r="O1926" s="526"/>
    </row>
    <row r="1927" spans="2:15" ht="22.5" customHeight="1" x14ac:dyDescent="0.55000000000000004">
      <c r="B1927" s="994">
        <f t="shared" si="187"/>
        <v>1262</v>
      </c>
      <c r="C1927" s="937"/>
      <c r="D1927" s="584" t="s">
        <v>1508</v>
      </c>
      <c r="E1927" s="581"/>
      <c r="F1927" s="936" t="s">
        <v>1462</v>
      </c>
      <c r="G1927" s="1119"/>
      <c r="H1927" s="940">
        <v>42576</v>
      </c>
      <c r="I1927" s="1119"/>
      <c r="J1927" s="55" t="s">
        <v>35</v>
      </c>
      <c r="K1927" s="55" t="s">
        <v>1393</v>
      </c>
      <c r="L1927" s="353" t="s">
        <v>1509</v>
      </c>
      <c r="M1927" s="562">
        <v>1.96</v>
      </c>
      <c r="N1927" s="354">
        <v>2</v>
      </c>
      <c r="O1927" s="30"/>
    </row>
    <row r="1928" spans="2:15" ht="21.75" customHeight="1" x14ac:dyDescent="0.55000000000000004">
      <c r="B1928" s="994">
        <f t="shared" si="187"/>
        <v>1261</v>
      </c>
      <c r="C1928" s="937"/>
      <c r="D1928" s="936" t="s">
        <v>1510</v>
      </c>
      <c r="E1928" s="1118"/>
      <c r="F1928" s="936" t="s">
        <v>1424</v>
      </c>
      <c r="G1928" s="1119"/>
      <c r="H1928" s="940">
        <v>42570</v>
      </c>
      <c r="I1928" s="1119"/>
      <c r="J1928" s="55" t="s">
        <v>35</v>
      </c>
      <c r="K1928" s="55" t="s">
        <v>1393</v>
      </c>
      <c r="L1928" s="353">
        <v>1.08</v>
      </c>
      <c r="M1928" s="564">
        <v>10.3</v>
      </c>
      <c r="N1928" s="351">
        <v>11</v>
      </c>
      <c r="O1928" s="30"/>
    </row>
    <row r="1929" spans="2:15" ht="23.25" customHeight="1" x14ac:dyDescent="0.55000000000000004">
      <c r="B1929" s="994">
        <f t="shared" si="187"/>
        <v>1260</v>
      </c>
      <c r="C1929" s="937"/>
      <c r="D1929" s="936" t="s">
        <v>1511</v>
      </c>
      <c r="E1929" s="1118"/>
      <c r="F1929" s="936" t="s">
        <v>614</v>
      </c>
      <c r="G1929" s="1119"/>
      <c r="H1929" s="940">
        <v>42548</v>
      </c>
      <c r="I1929" s="1119"/>
      <c r="J1929" s="55" t="s">
        <v>35</v>
      </c>
      <c r="K1929" s="55" t="s">
        <v>1393</v>
      </c>
      <c r="L1929" s="353">
        <v>1.93</v>
      </c>
      <c r="M1929" s="564">
        <v>11.7</v>
      </c>
      <c r="N1929" s="351">
        <v>14</v>
      </c>
      <c r="O1929" s="30"/>
    </row>
    <row r="1930" spans="2:15" ht="22.5" customHeight="1" x14ac:dyDescent="0.55000000000000004">
      <c r="B1930" s="918">
        <f t="shared" si="187"/>
        <v>1259</v>
      </c>
      <c r="C1930" s="919"/>
      <c r="D1930" s="920" t="s">
        <v>1512</v>
      </c>
      <c r="E1930" s="1122"/>
      <c r="F1930" s="967" t="s">
        <v>701</v>
      </c>
      <c r="G1930" s="1125"/>
      <c r="H1930" s="926">
        <v>42534</v>
      </c>
      <c r="I1930" s="1125"/>
      <c r="J1930" s="38" t="s">
        <v>35</v>
      </c>
      <c r="K1930" s="76" t="s">
        <v>1393</v>
      </c>
      <c r="L1930" s="555" t="s">
        <v>1513</v>
      </c>
      <c r="M1930" s="556">
        <v>4.03</v>
      </c>
      <c r="N1930" s="561">
        <v>4</v>
      </c>
      <c r="O1930" s="30"/>
    </row>
    <row r="1931" spans="2:15" ht="22.5" customHeight="1" x14ac:dyDescent="0.55000000000000004">
      <c r="B1931" s="928">
        <f t="shared" si="187"/>
        <v>1258</v>
      </c>
      <c r="C1931" s="929"/>
      <c r="D1931" s="1123"/>
      <c r="E1931" s="1124"/>
      <c r="F1931" s="968" t="s">
        <v>1514</v>
      </c>
      <c r="G1931" s="1126"/>
      <c r="H1931" s="1009">
        <v>42534</v>
      </c>
      <c r="I1931" s="1126"/>
      <c r="J1931" s="44" t="s">
        <v>35</v>
      </c>
      <c r="K1931" s="43" t="s">
        <v>1393</v>
      </c>
      <c r="L1931" s="529" t="s">
        <v>1515</v>
      </c>
      <c r="M1931" s="552">
        <v>3.11</v>
      </c>
      <c r="N1931" s="572">
        <v>3.1</v>
      </c>
      <c r="O1931" s="30"/>
    </row>
    <row r="1932" spans="2:15" ht="22.5" customHeight="1" x14ac:dyDescent="0.55000000000000004">
      <c r="B1932" s="994">
        <f t="shared" si="187"/>
        <v>1257</v>
      </c>
      <c r="C1932" s="937"/>
      <c r="D1932" s="936" t="s">
        <v>1516</v>
      </c>
      <c r="E1932" s="1118"/>
      <c r="F1932" s="936" t="s">
        <v>1517</v>
      </c>
      <c r="G1932" s="1119"/>
      <c r="H1932" s="940">
        <v>42516</v>
      </c>
      <c r="I1932" s="1119"/>
      <c r="J1932" s="55" t="s">
        <v>35</v>
      </c>
      <c r="K1932" s="55" t="s">
        <v>1393</v>
      </c>
      <c r="L1932" s="353">
        <v>2.1</v>
      </c>
      <c r="M1932" s="564">
        <v>17.899999999999999</v>
      </c>
      <c r="N1932" s="351">
        <v>20</v>
      </c>
      <c r="O1932" s="30"/>
    </row>
    <row r="1933" spans="2:15" ht="22.5" customHeight="1" x14ac:dyDescent="0.55000000000000004">
      <c r="B1933" s="918">
        <f t="shared" si="187"/>
        <v>1256</v>
      </c>
      <c r="C1933" s="919"/>
      <c r="D1933" s="967" t="s">
        <v>1518</v>
      </c>
      <c r="E1933" s="1120"/>
      <c r="F1933" s="967" t="s">
        <v>701</v>
      </c>
      <c r="G1933" s="919"/>
      <c r="H1933" s="926">
        <v>42513</v>
      </c>
      <c r="I1933" s="927"/>
      <c r="J1933" s="38" t="s">
        <v>35</v>
      </c>
      <c r="K1933" s="76" t="s">
        <v>1393</v>
      </c>
      <c r="L1933" s="521" t="s">
        <v>1519</v>
      </c>
      <c r="M1933" s="556">
        <v>3.56</v>
      </c>
      <c r="N1933" s="561">
        <v>3.6</v>
      </c>
      <c r="O1933" s="30"/>
    </row>
    <row r="1934" spans="2:15" ht="22.5" customHeight="1" x14ac:dyDescent="0.55000000000000004">
      <c r="B1934" s="948">
        <f t="shared" si="187"/>
        <v>1255</v>
      </c>
      <c r="C1934" s="949"/>
      <c r="D1934" s="965"/>
      <c r="E1934" s="966"/>
      <c r="F1934" s="1031" t="s">
        <v>1462</v>
      </c>
      <c r="G1934" s="1031"/>
      <c r="H1934" s="1007">
        <v>42513</v>
      </c>
      <c r="I1934" s="1008"/>
      <c r="J1934" s="38" t="s">
        <v>35</v>
      </c>
      <c r="K1934" s="76" t="s">
        <v>1393</v>
      </c>
      <c r="L1934" s="579">
        <v>0.81100000000000005</v>
      </c>
      <c r="M1934" s="543">
        <v>4.4000000000000004</v>
      </c>
      <c r="N1934" s="544">
        <v>5.2</v>
      </c>
      <c r="O1934" s="30"/>
    </row>
    <row r="1935" spans="2:15" ht="22.5" customHeight="1" x14ac:dyDescent="0.55000000000000004">
      <c r="B1935" s="928">
        <f>1+B1936</f>
        <v>1254</v>
      </c>
      <c r="C1935" s="929"/>
      <c r="D1935" s="1127"/>
      <c r="E1935" s="1128"/>
      <c r="F1935" s="1048" t="s">
        <v>1424</v>
      </c>
      <c r="G1935" s="1048"/>
      <c r="H1935" s="1009">
        <v>42508</v>
      </c>
      <c r="I1935" s="1010"/>
      <c r="J1935" s="44" t="s">
        <v>35</v>
      </c>
      <c r="K1935" s="43" t="s">
        <v>1393</v>
      </c>
      <c r="L1935" s="529" t="s">
        <v>1520</v>
      </c>
      <c r="M1935" s="552">
        <v>5.69</v>
      </c>
      <c r="N1935" s="572">
        <v>5.7</v>
      </c>
      <c r="O1935" s="30"/>
    </row>
    <row r="1936" spans="2:15" ht="22.5" customHeight="1" x14ac:dyDescent="0.55000000000000004">
      <c r="B1936" s="918">
        <f t="shared" ref="B1936:B1942" si="188">1+B1937</f>
        <v>1253</v>
      </c>
      <c r="C1936" s="919"/>
      <c r="D1936" s="942" t="s">
        <v>1521</v>
      </c>
      <c r="E1936" s="943"/>
      <c r="F1936" s="967" t="s">
        <v>1310</v>
      </c>
      <c r="G1936" s="919"/>
      <c r="H1936" s="1007">
        <v>42492</v>
      </c>
      <c r="I1936" s="1008"/>
      <c r="J1936" s="31" t="s">
        <v>31</v>
      </c>
      <c r="K1936" s="31"/>
      <c r="L1936" s="542">
        <v>1.55</v>
      </c>
      <c r="M1936" s="559">
        <v>12.9</v>
      </c>
      <c r="N1936" s="560">
        <v>14</v>
      </c>
      <c r="O1936" s="509"/>
    </row>
    <row r="1937" spans="2:15" ht="22.5" customHeight="1" x14ac:dyDescent="0.55000000000000004">
      <c r="B1937" s="948">
        <f t="shared" si="188"/>
        <v>1252</v>
      </c>
      <c r="C1937" s="949"/>
      <c r="D1937" s="942"/>
      <c r="E1937" s="943"/>
      <c r="F1937" s="1031" t="s">
        <v>1129</v>
      </c>
      <c r="G1937" s="1031"/>
      <c r="H1937" s="1007">
        <v>42491</v>
      </c>
      <c r="I1937" s="1008"/>
      <c r="J1937" s="102" t="s">
        <v>31</v>
      </c>
      <c r="K1937" s="102"/>
      <c r="L1937" s="542">
        <v>1.1000000000000001</v>
      </c>
      <c r="M1937" s="542">
        <v>4.9400000000000004</v>
      </c>
      <c r="N1937" s="544">
        <v>6</v>
      </c>
      <c r="O1937" s="30"/>
    </row>
    <row r="1938" spans="2:15" ht="22.5" customHeight="1" x14ac:dyDescent="0.55000000000000004">
      <c r="B1938" s="948">
        <f t="shared" si="188"/>
        <v>1251</v>
      </c>
      <c r="C1938" s="949"/>
      <c r="D1938" s="942"/>
      <c r="E1938" s="943"/>
      <c r="F1938" s="1031" t="s">
        <v>1311</v>
      </c>
      <c r="G1938" s="1031"/>
      <c r="H1938" s="1007">
        <v>42492</v>
      </c>
      <c r="I1938" s="1008"/>
      <c r="J1938" s="102" t="s">
        <v>31</v>
      </c>
      <c r="K1938" s="102"/>
      <c r="L1938" s="542">
        <v>1.64</v>
      </c>
      <c r="M1938" s="559">
        <v>11.6</v>
      </c>
      <c r="N1938" s="560">
        <v>13</v>
      </c>
      <c r="O1938" s="509"/>
    </row>
    <row r="1939" spans="2:15" ht="22.5" customHeight="1" x14ac:dyDescent="0.55000000000000004">
      <c r="B1939" s="948">
        <f t="shared" si="188"/>
        <v>1250</v>
      </c>
      <c r="C1939" s="949"/>
      <c r="D1939" s="942"/>
      <c r="E1939" s="943"/>
      <c r="F1939" s="1031" t="s">
        <v>1522</v>
      </c>
      <c r="G1939" s="1031"/>
      <c r="H1939" s="1007">
        <v>42492</v>
      </c>
      <c r="I1939" s="1008"/>
      <c r="J1939" s="102" t="s">
        <v>31</v>
      </c>
      <c r="K1939" s="102"/>
      <c r="L1939" s="548">
        <v>1.08</v>
      </c>
      <c r="M1939" s="548">
        <v>4.74</v>
      </c>
      <c r="N1939" s="570">
        <v>5.8</v>
      </c>
      <c r="O1939" s="30"/>
    </row>
    <row r="1940" spans="2:15" ht="22.5" customHeight="1" x14ac:dyDescent="0.55000000000000004">
      <c r="B1940" s="948">
        <f t="shared" si="188"/>
        <v>1249</v>
      </c>
      <c r="C1940" s="949"/>
      <c r="D1940" s="942"/>
      <c r="E1940" s="943"/>
      <c r="F1940" s="1031" t="s">
        <v>1308</v>
      </c>
      <c r="G1940" s="1031"/>
      <c r="H1940" s="1007">
        <v>42488</v>
      </c>
      <c r="I1940" s="1008"/>
      <c r="J1940" s="102" t="s">
        <v>31</v>
      </c>
      <c r="K1940" s="102"/>
      <c r="L1940" s="548" t="s">
        <v>1388</v>
      </c>
      <c r="M1940" s="548">
        <v>3.1</v>
      </c>
      <c r="N1940" s="570">
        <v>3.1</v>
      </c>
      <c r="O1940" s="30"/>
    </row>
    <row r="1941" spans="2:15" ht="22.5" customHeight="1" x14ac:dyDescent="0.55000000000000004">
      <c r="B1941" s="948">
        <f t="shared" si="188"/>
        <v>1248</v>
      </c>
      <c r="C1941" s="949"/>
      <c r="D1941" s="942"/>
      <c r="E1941" s="943"/>
      <c r="F1941" s="1031" t="s">
        <v>1363</v>
      </c>
      <c r="G1941" s="1031"/>
      <c r="H1941" s="1007">
        <v>42492</v>
      </c>
      <c r="I1941" s="1008"/>
      <c r="J1941" s="102" t="s">
        <v>31</v>
      </c>
      <c r="K1941" s="102"/>
      <c r="L1941" s="188">
        <v>2.75</v>
      </c>
      <c r="M1941" s="578">
        <v>12.6</v>
      </c>
      <c r="N1941" s="580">
        <v>15</v>
      </c>
      <c r="O1941" s="30"/>
    </row>
    <row r="1942" spans="2:15" ht="22.5" customHeight="1" x14ac:dyDescent="0.55000000000000004">
      <c r="B1942" s="928">
        <f t="shared" si="188"/>
        <v>1247</v>
      </c>
      <c r="C1942" s="929"/>
      <c r="D1942" s="922"/>
      <c r="E1942" s="923"/>
      <c r="F1942" s="1048" t="s">
        <v>1523</v>
      </c>
      <c r="G1942" s="1048"/>
      <c r="H1942" s="1044">
        <v>42492</v>
      </c>
      <c r="I1942" s="1044"/>
      <c r="J1942" s="43" t="s">
        <v>31</v>
      </c>
      <c r="K1942" s="43"/>
      <c r="L1942" s="44" t="s">
        <v>1524</v>
      </c>
      <c r="M1942" s="44">
        <v>1.54</v>
      </c>
      <c r="N1942" s="572">
        <v>1.5</v>
      </c>
      <c r="O1942" s="30"/>
    </row>
    <row r="1943" spans="2:15" ht="22.5" customHeight="1" x14ac:dyDescent="0.55000000000000004">
      <c r="B1943" s="918">
        <f>1+B1944</f>
        <v>1246</v>
      </c>
      <c r="C1943" s="919"/>
      <c r="D1943" s="967" t="s">
        <v>1525</v>
      </c>
      <c r="E1943" s="1120"/>
      <c r="F1943" s="967" t="s">
        <v>1310</v>
      </c>
      <c r="G1943" s="919"/>
      <c r="H1943" s="926">
        <v>42486</v>
      </c>
      <c r="I1943" s="927"/>
      <c r="J1943" s="31" t="s">
        <v>31</v>
      </c>
      <c r="K1943" s="31"/>
      <c r="L1943" s="521" t="s">
        <v>1169</v>
      </c>
      <c r="M1943" s="556">
        <v>3.96</v>
      </c>
      <c r="N1943" s="561">
        <v>4</v>
      </c>
      <c r="O1943" s="30"/>
    </row>
    <row r="1944" spans="2:15" ht="22.5" customHeight="1" x14ac:dyDescent="0.55000000000000004">
      <c r="B1944" s="948">
        <f>1+B1945</f>
        <v>1245</v>
      </c>
      <c r="C1944" s="949"/>
      <c r="D1944" s="965"/>
      <c r="E1944" s="966"/>
      <c r="F1944" s="1031" t="s">
        <v>1311</v>
      </c>
      <c r="G1944" s="1031"/>
      <c r="H1944" s="1007">
        <v>42487</v>
      </c>
      <c r="I1944" s="1008"/>
      <c r="J1944" s="76" t="s">
        <v>31</v>
      </c>
      <c r="K1944" s="76"/>
      <c r="L1944" s="542">
        <v>2.1800000000000002</v>
      </c>
      <c r="M1944" s="585">
        <v>11.9</v>
      </c>
      <c r="N1944" s="560">
        <v>14</v>
      </c>
      <c r="O1944" s="30"/>
    </row>
    <row r="1945" spans="2:15" ht="22.5" customHeight="1" x14ac:dyDescent="0.55000000000000004">
      <c r="B1945" s="928">
        <f>1+B1946</f>
        <v>1244</v>
      </c>
      <c r="C1945" s="929"/>
      <c r="D1945" s="1127"/>
      <c r="E1945" s="1128"/>
      <c r="F1945" s="1048" t="s">
        <v>1523</v>
      </c>
      <c r="G1945" s="1048"/>
      <c r="H1945" s="1009">
        <v>42487</v>
      </c>
      <c r="I1945" s="1010"/>
      <c r="J1945" s="43" t="s">
        <v>31</v>
      </c>
      <c r="K1945" s="43"/>
      <c r="L1945" s="529" t="s">
        <v>1526</v>
      </c>
      <c r="M1945" s="552">
        <v>3.42</v>
      </c>
      <c r="N1945" s="572">
        <v>3.4</v>
      </c>
      <c r="O1945" s="30"/>
    </row>
    <row r="1946" spans="2:15" ht="22.5" customHeight="1" x14ac:dyDescent="0.55000000000000004">
      <c r="B1946" s="918">
        <f t="shared" ref="B1946:B1954" si="189">1+B1947</f>
        <v>1243</v>
      </c>
      <c r="C1946" s="919"/>
      <c r="D1946" s="942" t="s">
        <v>1527</v>
      </c>
      <c r="E1946" s="943"/>
      <c r="F1946" s="1064" t="s">
        <v>1129</v>
      </c>
      <c r="G1946" s="1064"/>
      <c r="H1946" s="988">
        <v>42484</v>
      </c>
      <c r="I1946" s="989"/>
      <c r="J1946" s="102" t="s">
        <v>31</v>
      </c>
      <c r="K1946" s="102"/>
      <c r="L1946" s="554" t="s">
        <v>1378</v>
      </c>
      <c r="M1946" s="548">
        <v>5.3</v>
      </c>
      <c r="N1946" s="570">
        <v>5.3</v>
      </c>
      <c r="O1946" s="30"/>
    </row>
    <row r="1947" spans="2:15" ht="22.5" customHeight="1" x14ac:dyDescent="0.55000000000000004">
      <c r="B1947" s="948">
        <f t="shared" si="189"/>
        <v>1242</v>
      </c>
      <c r="C1947" s="949"/>
      <c r="D1947" s="942"/>
      <c r="E1947" s="943"/>
      <c r="F1947" s="1031" t="s">
        <v>1522</v>
      </c>
      <c r="G1947" s="1031"/>
      <c r="H1947" s="1007">
        <v>42485</v>
      </c>
      <c r="I1947" s="1008"/>
      <c r="J1947" s="102" t="s">
        <v>31</v>
      </c>
      <c r="K1947" s="102"/>
      <c r="L1947" s="542" t="s">
        <v>1528</v>
      </c>
      <c r="M1947" s="542">
        <v>5.19</v>
      </c>
      <c r="N1947" s="544">
        <v>5.2</v>
      </c>
      <c r="O1947" s="30"/>
    </row>
    <row r="1948" spans="2:15" ht="22.5" customHeight="1" x14ac:dyDescent="0.55000000000000004">
      <c r="B1948" s="948">
        <f t="shared" si="189"/>
        <v>1241</v>
      </c>
      <c r="C1948" s="949"/>
      <c r="D1948" s="942"/>
      <c r="E1948" s="943"/>
      <c r="F1948" s="1031" t="s">
        <v>530</v>
      </c>
      <c r="G1948" s="1031"/>
      <c r="H1948" s="1007">
        <v>42482</v>
      </c>
      <c r="I1948" s="1008"/>
      <c r="J1948" s="102" t="s">
        <v>31</v>
      </c>
      <c r="K1948" s="102"/>
      <c r="L1948" s="542" t="s">
        <v>451</v>
      </c>
      <c r="M1948" s="542">
        <v>3.15</v>
      </c>
      <c r="N1948" s="544">
        <v>3.2</v>
      </c>
      <c r="O1948" s="30"/>
    </row>
    <row r="1949" spans="2:15" ht="22.5" customHeight="1" x14ac:dyDescent="0.55000000000000004">
      <c r="B1949" s="948">
        <f t="shared" si="189"/>
        <v>1240</v>
      </c>
      <c r="C1949" s="949"/>
      <c r="D1949" s="942"/>
      <c r="E1949" s="943"/>
      <c r="F1949" s="1031" t="s">
        <v>1308</v>
      </c>
      <c r="G1949" s="1031"/>
      <c r="H1949" s="1007">
        <v>42482</v>
      </c>
      <c r="I1949" s="1008"/>
      <c r="J1949" s="102" t="s">
        <v>31</v>
      </c>
      <c r="K1949" s="102"/>
      <c r="L1949" s="542" t="s">
        <v>802</v>
      </c>
      <c r="M1949" s="542">
        <v>3.71</v>
      </c>
      <c r="N1949" s="570">
        <v>3.7</v>
      </c>
      <c r="O1949" s="30"/>
    </row>
    <row r="1950" spans="2:15" ht="22.5" customHeight="1" x14ac:dyDescent="0.55000000000000004">
      <c r="B1950" s="948">
        <f t="shared" si="189"/>
        <v>1239</v>
      </c>
      <c r="C1950" s="949"/>
      <c r="D1950" s="942"/>
      <c r="E1950" s="943"/>
      <c r="F1950" s="1031" t="s">
        <v>1363</v>
      </c>
      <c r="G1950" s="1031"/>
      <c r="H1950" s="1007">
        <v>42485</v>
      </c>
      <c r="I1950" s="1008"/>
      <c r="J1950" s="102" t="s">
        <v>31</v>
      </c>
      <c r="K1950" s="102"/>
      <c r="L1950" s="539">
        <v>2.23</v>
      </c>
      <c r="M1950" s="539">
        <v>8.6</v>
      </c>
      <c r="N1950" s="586">
        <v>11</v>
      </c>
      <c r="O1950" s="30"/>
    </row>
    <row r="1951" spans="2:15" ht="22.5" customHeight="1" x14ac:dyDescent="0.55000000000000004">
      <c r="B1951" s="948">
        <f t="shared" si="189"/>
        <v>1238</v>
      </c>
      <c r="C1951" s="949"/>
      <c r="D1951" s="942"/>
      <c r="E1951" s="943"/>
      <c r="F1951" s="1031" t="s">
        <v>701</v>
      </c>
      <c r="G1951" s="1031"/>
      <c r="H1951" s="1007">
        <v>42485</v>
      </c>
      <c r="I1951" s="1008"/>
      <c r="J1951" s="38" t="s">
        <v>35</v>
      </c>
      <c r="K1951" s="76" t="s">
        <v>1393</v>
      </c>
      <c r="L1951" s="38" t="s">
        <v>1529</v>
      </c>
      <c r="M1951" s="542">
        <v>3.06</v>
      </c>
      <c r="N1951" s="288">
        <v>3.1</v>
      </c>
      <c r="O1951" s="509"/>
    </row>
    <row r="1952" spans="2:15" ht="22.5" customHeight="1" x14ac:dyDescent="0.55000000000000004">
      <c r="B1952" s="948">
        <f t="shared" si="189"/>
        <v>1237</v>
      </c>
      <c r="C1952" s="949"/>
      <c r="D1952" s="942"/>
      <c r="E1952" s="943"/>
      <c r="F1952" s="1031" t="s">
        <v>727</v>
      </c>
      <c r="G1952" s="1031"/>
      <c r="H1952" s="1007">
        <v>42485</v>
      </c>
      <c r="I1952" s="1008"/>
      <c r="J1952" s="76" t="s">
        <v>31</v>
      </c>
      <c r="K1952" s="76"/>
      <c r="L1952" s="188" t="s">
        <v>1530</v>
      </c>
      <c r="M1952" s="548">
        <v>1.73</v>
      </c>
      <c r="N1952" s="189">
        <v>1.7</v>
      </c>
      <c r="O1952" s="30"/>
    </row>
    <row r="1953" spans="2:15" ht="22.5" customHeight="1" x14ac:dyDescent="0.55000000000000004">
      <c r="B1953" s="948">
        <f t="shared" si="189"/>
        <v>1236</v>
      </c>
      <c r="C1953" s="949"/>
      <c r="D1953" s="942"/>
      <c r="E1953" s="943"/>
      <c r="F1953" s="1031" t="s">
        <v>1531</v>
      </c>
      <c r="G1953" s="1031"/>
      <c r="H1953" s="1007">
        <v>42485</v>
      </c>
      <c r="I1953" s="1008"/>
      <c r="J1953" s="102" t="s">
        <v>31</v>
      </c>
      <c r="K1953" s="37"/>
      <c r="L1953" s="38" t="s">
        <v>1519</v>
      </c>
      <c r="M1953" s="542">
        <v>1.31</v>
      </c>
      <c r="N1953" s="288">
        <v>1.3</v>
      </c>
      <c r="O1953" s="30"/>
    </row>
    <row r="1954" spans="2:15" ht="22.5" customHeight="1" x14ac:dyDescent="0.55000000000000004">
      <c r="B1954" s="928">
        <f t="shared" si="189"/>
        <v>1235</v>
      </c>
      <c r="C1954" s="929"/>
      <c r="D1954" s="922"/>
      <c r="E1954" s="923"/>
      <c r="F1954" s="1048" t="s">
        <v>1532</v>
      </c>
      <c r="G1954" s="1048"/>
      <c r="H1954" s="1044">
        <v>42485</v>
      </c>
      <c r="I1954" s="1044"/>
      <c r="J1954" s="43" t="s">
        <v>31</v>
      </c>
      <c r="K1954" s="43"/>
      <c r="L1954" s="44" t="s">
        <v>1004</v>
      </c>
      <c r="M1954" s="44">
        <v>3.84</v>
      </c>
      <c r="N1954" s="46">
        <v>3.8</v>
      </c>
      <c r="O1954" s="30"/>
    </row>
    <row r="1955" spans="2:15" ht="22.5" customHeight="1" x14ac:dyDescent="0.55000000000000004">
      <c r="B1955" s="918">
        <f>1+B1956</f>
        <v>1234</v>
      </c>
      <c r="C1955" s="919"/>
      <c r="D1955" s="942" t="s">
        <v>1533</v>
      </c>
      <c r="E1955" s="943"/>
      <c r="F1955" s="1031" t="s">
        <v>1463</v>
      </c>
      <c r="G1955" s="1031"/>
      <c r="H1955" s="1007">
        <v>42480</v>
      </c>
      <c r="I1955" s="1008"/>
      <c r="J1955" s="102" t="s">
        <v>31</v>
      </c>
      <c r="K1955" s="102"/>
      <c r="L1955" s="579" t="s">
        <v>1534</v>
      </c>
      <c r="M1955" s="542">
        <v>8.33</v>
      </c>
      <c r="N1955" s="544">
        <v>8.3000000000000007</v>
      </c>
      <c r="O1955" s="30"/>
    </row>
    <row r="1956" spans="2:15" ht="22.5" customHeight="1" x14ac:dyDescent="0.55000000000000004">
      <c r="B1956" s="948">
        <f>1+B1957</f>
        <v>1233</v>
      </c>
      <c r="C1956" s="949"/>
      <c r="D1956" s="942"/>
      <c r="E1956" s="943"/>
      <c r="F1956" s="965" t="s">
        <v>1310</v>
      </c>
      <c r="G1956" s="949"/>
      <c r="H1956" s="1007">
        <v>42479</v>
      </c>
      <c r="I1956" s="1008"/>
      <c r="J1956" s="102" t="s">
        <v>31</v>
      </c>
      <c r="K1956" s="102"/>
      <c r="L1956" s="548">
        <v>1.73</v>
      </c>
      <c r="M1956" s="578">
        <v>10.9</v>
      </c>
      <c r="N1956" s="580">
        <v>13</v>
      </c>
      <c r="O1956" s="30"/>
    </row>
    <row r="1957" spans="2:15" ht="22.5" customHeight="1" x14ac:dyDescent="0.55000000000000004">
      <c r="B1957" s="948">
        <f>1+B1958</f>
        <v>1232</v>
      </c>
      <c r="C1957" s="949"/>
      <c r="D1957" s="942"/>
      <c r="E1957" s="943"/>
      <c r="F1957" s="1031" t="s">
        <v>1311</v>
      </c>
      <c r="G1957" s="1031"/>
      <c r="H1957" s="1007">
        <v>42480</v>
      </c>
      <c r="I1957" s="1008"/>
      <c r="J1957" s="102" t="s">
        <v>31</v>
      </c>
      <c r="K1957" s="102"/>
      <c r="L1957" s="548" t="s">
        <v>447</v>
      </c>
      <c r="M1957" s="548">
        <v>7.22</v>
      </c>
      <c r="N1957" s="570">
        <v>7.2</v>
      </c>
      <c r="O1957" s="30"/>
    </row>
    <row r="1958" spans="2:15" ht="22.5" customHeight="1" x14ac:dyDescent="0.55000000000000004">
      <c r="B1958" s="948">
        <f>1+B1959</f>
        <v>1231</v>
      </c>
      <c r="C1958" s="949"/>
      <c r="D1958" s="942"/>
      <c r="E1958" s="943"/>
      <c r="F1958" s="1031" t="s">
        <v>1308</v>
      </c>
      <c r="G1958" s="1031"/>
      <c r="H1958" s="1007">
        <v>42479</v>
      </c>
      <c r="I1958" s="1008"/>
      <c r="J1958" s="102" t="s">
        <v>31</v>
      </c>
      <c r="K1958" s="102"/>
      <c r="L1958" s="188" t="s">
        <v>1535</v>
      </c>
      <c r="M1958" s="548">
        <v>1.97</v>
      </c>
      <c r="N1958" s="587">
        <v>2</v>
      </c>
      <c r="O1958" s="30"/>
    </row>
    <row r="1959" spans="2:15" ht="22.5" customHeight="1" x14ac:dyDescent="0.55000000000000004">
      <c r="B1959" s="928">
        <f>1+B1960</f>
        <v>1230</v>
      </c>
      <c r="C1959" s="929"/>
      <c r="D1959" s="922"/>
      <c r="E1959" s="923"/>
      <c r="F1959" s="1048" t="s">
        <v>1424</v>
      </c>
      <c r="G1959" s="1048"/>
      <c r="H1959" s="1044">
        <v>42480</v>
      </c>
      <c r="I1959" s="1044"/>
      <c r="J1959" s="52" t="s">
        <v>35</v>
      </c>
      <c r="K1959" s="51" t="s">
        <v>1393</v>
      </c>
      <c r="L1959" s="44" t="s">
        <v>1536</v>
      </c>
      <c r="M1959" s="44">
        <v>5.93</v>
      </c>
      <c r="N1959" s="291">
        <v>5.9</v>
      </c>
      <c r="O1959" s="526"/>
    </row>
    <row r="1960" spans="2:15" ht="22.5" customHeight="1" x14ac:dyDescent="0.55000000000000004">
      <c r="B1960" s="918">
        <f t="shared" ref="B1960:B1979" si="190">1+B1961</f>
        <v>1229</v>
      </c>
      <c r="C1960" s="919"/>
      <c r="D1960" s="942" t="s">
        <v>1537</v>
      </c>
      <c r="E1960" s="943"/>
      <c r="F1960" s="1031" t="s">
        <v>831</v>
      </c>
      <c r="G1960" s="1031"/>
      <c r="H1960" s="1007">
        <v>42477</v>
      </c>
      <c r="I1960" s="1008"/>
      <c r="J1960" s="102" t="s">
        <v>31</v>
      </c>
      <c r="K1960" s="102"/>
      <c r="L1960" s="579" t="s">
        <v>1538</v>
      </c>
      <c r="M1960" s="542" t="s">
        <v>1539</v>
      </c>
      <c r="N1960" s="544" t="s">
        <v>863</v>
      </c>
      <c r="O1960" s="30"/>
    </row>
    <row r="1961" spans="2:15" ht="23.25" customHeight="1" x14ac:dyDescent="0.55000000000000004">
      <c r="B1961" s="948">
        <f t="shared" si="190"/>
        <v>1228</v>
      </c>
      <c r="C1961" s="949"/>
      <c r="D1961" s="942"/>
      <c r="E1961" s="943"/>
      <c r="F1961" s="1031" t="s">
        <v>530</v>
      </c>
      <c r="G1961" s="1031"/>
      <c r="H1961" s="1007">
        <v>42475</v>
      </c>
      <c r="I1961" s="1008"/>
      <c r="J1961" s="102" t="s">
        <v>31</v>
      </c>
      <c r="K1961" s="102"/>
      <c r="L1961" s="542" t="s">
        <v>1390</v>
      </c>
      <c r="M1961" s="542">
        <v>3.75</v>
      </c>
      <c r="N1961" s="544">
        <v>3.8</v>
      </c>
      <c r="O1961" s="30"/>
    </row>
    <row r="1962" spans="2:15" ht="23.25" customHeight="1" x14ac:dyDescent="0.55000000000000004">
      <c r="B1962" s="948">
        <f t="shared" si="190"/>
        <v>1227</v>
      </c>
      <c r="C1962" s="949"/>
      <c r="D1962" s="942"/>
      <c r="E1962" s="943"/>
      <c r="F1962" s="1031" t="s">
        <v>1129</v>
      </c>
      <c r="G1962" s="1031"/>
      <c r="H1962" s="1007">
        <v>42477</v>
      </c>
      <c r="I1962" s="1008"/>
      <c r="J1962" s="102" t="s">
        <v>31</v>
      </c>
      <c r="K1962" s="102"/>
      <c r="L1962" s="542">
        <v>1.56</v>
      </c>
      <c r="M1962" s="542">
        <v>9.57</v>
      </c>
      <c r="N1962" s="560">
        <v>11</v>
      </c>
      <c r="O1962" s="30"/>
    </row>
    <row r="1963" spans="2:15" ht="23.25" customHeight="1" x14ac:dyDescent="0.55000000000000004">
      <c r="B1963" s="948">
        <f t="shared" si="190"/>
        <v>1226</v>
      </c>
      <c r="C1963" s="949"/>
      <c r="D1963" s="942"/>
      <c r="E1963" s="943"/>
      <c r="F1963" s="1031" t="s">
        <v>1522</v>
      </c>
      <c r="G1963" s="1031"/>
      <c r="H1963" s="1007">
        <v>42478</v>
      </c>
      <c r="I1963" s="1008"/>
      <c r="J1963" s="102" t="s">
        <v>31</v>
      </c>
      <c r="K1963" s="102"/>
      <c r="L1963" s="548" t="s">
        <v>1540</v>
      </c>
      <c r="M1963" s="548">
        <v>2.73</v>
      </c>
      <c r="N1963" s="570">
        <v>2.7</v>
      </c>
      <c r="O1963" s="526"/>
    </row>
    <row r="1964" spans="2:15" ht="23.25" customHeight="1" x14ac:dyDescent="0.55000000000000004">
      <c r="B1964" s="948">
        <f t="shared" si="190"/>
        <v>1225</v>
      </c>
      <c r="C1964" s="949"/>
      <c r="D1964" s="942"/>
      <c r="E1964" s="943"/>
      <c r="F1964" s="1031" t="s">
        <v>1363</v>
      </c>
      <c r="G1964" s="1031"/>
      <c r="H1964" s="1007">
        <v>42478</v>
      </c>
      <c r="I1964" s="1008"/>
      <c r="J1964" s="102" t="s">
        <v>31</v>
      </c>
      <c r="K1964" s="102"/>
      <c r="L1964" s="548" t="s">
        <v>1433</v>
      </c>
      <c r="M1964" s="548">
        <v>4.13</v>
      </c>
      <c r="N1964" s="570">
        <v>4.0999999999999996</v>
      </c>
      <c r="O1964" s="30"/>
    </row>
    <row r="1965" spans="2:15" ht="23.25" customHeight="1" x14ac:dyDescent="0.55000000000000004">
      <c r="B1965" s="948">
        <f t="shared" si="190"/>
        <v>1224</v>
      </c>
      <c r="C1965" s="949"/>
      <c r="D1965" s="942"/>
      <c r="E1965" s="943"/>
      <c r="F1965" s="1031" t="s">
        <v>1523</v>
      </c>
      <c r="G1965" s="1031"/>
      <c r="H1965" s="1007">
        <v>42478</v>
      </c>
      <c r="I1965" s="1008"/>
      <c r="J1965" s="102" t="s">
        <v>31</v>
      </c>
      <c r="K1965" s="102"/>
      <c r="L1965" s="188" t="s">
        <v>1541</v>
      </c>
      <c r="M1965" s="548">
        <v>4.53</v>
      </c>
      <c r="N1965" s="189">
        <v>4.5</v>
      </c>
      <c r="O1965" s="30"/>
    </row>
    <row r="1966" spans="2:15" ht="23.25" customHeight="1" x14ac:dyDescent="0.55000000000000004">
      <c r="B1966" s="928">
        <f t="shared" si="190"/>
        <v>1223</v>
      </c>
      <c r="C1966" s="929"/>
      <c r="D1966" s="922"/>
      <c r="E1966" s="923"/>
      <c r="F1966" s="1048" t="s">
        <v>1532</v>
      </c>
      <c r="G1966" s="1048"/>
      <c r="H1966" s="1044">
        <v>42478</v>
      </c>
      <c r="I1966" s="1044"/>
      <c r="J1966" s="43" t="s">
        <v>31</v>
      </c>
      <c r="K1966" s="43"/>
      <c r="L1966" s="44" t="s">
        <v>343</v>
      </c>
      <c r="M1966" s="44">
        <v>4.95</v>
      </c>
      <c r="N1966" s="46">
        <v>5</v>
      </c>
      <c r="O1966" s="30"/>
    </row>
    <row r="1967" spans="2:15" ht="23.25" customHeight="1" x14ac:dyDescent="0.55000000000000004">
      <c r="B1967" s="918">
        <f t="shared" si="190"/>
        <v>1222</v>
      </c>
      <c r="C1967" s="919"/>
      <c r="D1967" s="942" t="s">
        <v>1542</v>
      </c>
      <c r="E1967" s="943"/>
      <c r="F1967" s="1031" t="s">
        <v>1543</v>
      </c>
      <c r="G1967" s="1031"/>
      <c r="H1967" s="1007">
        <v>42472</v>
      </c>
      <c r="I1967" s="1008"/>
      <c r="J1967" s="102" t="s">
        <v>31</v>
      </c>
      <c r="K1967" s="102"/>
      <c r="L1967" s="579" t="s">
        <v>1249</v>
      </c>
      <c r="M1967" s="542">
        <v>2.14</v>
      </c>
      <c r="N1967" s="544">
        <v>2.1</v>
      </c>
      <c r="O1967" s="30"/>
    </row>
    <row r="1968" spans="2:15" ht="23.25" customHeight="1" x14ac:dyDescent="0.55000000000000004">
      <c r="B1968" s="948">
        <f t="shared" si="190"/>
        <v>1221</v>
      </c>
      <c r="C1968" s="949"/>
      <c r="D1968" s="942"/>
      <c r="E1968" s="943"/>
      <c r="F1968" s="1031" t="s">
        <v>1311</v>
      </c>
      <c r="G1968" s="1031"/>
      <c r="H1968" s="1007">
        <v>42473</v>
      </c>
      <c r="I1968" s="1008"/>
      <c r="J1968" s="102" t="s">
        <v>31</v>
      </c>
      <c r="K1968" s="102"/>
      <c r="L1968" s="542">
        <v>2.1</v>
      </c>
      <c r="M1968" s="542">
        <v>9.32</v>
      </c>
      <c r="N1968" s="560">
        <v>11</v>
      </c>
      <c r="O1968" s="30"/>
    </row>
    <row r="1969" spans="2:15" ht="23.25" customHeight="1" x14ac:dyDescent="0.55000000000000004">
      <c r="B1969" s="948">
        <f t="shared" si="190"/>
        <v>1220</v>
      </c>
      <c r="C1969" s="949"/>
      <c r="D1969" s="942"/>
      <c r="E1969" s="943"/>
      <c r="F1969" s="1031" t="s">
        <v>727</v>
      </c>
      <c r="G1969" s="1031"/>
      <c r="H1969" s="1007">
        <v>42472</v>
      </c>
      <c r="I1969" s="1008"/>
      <c r="J1969" s="102" t="s">
        <v>31</v>
      </c>
      <c r="K1969" s="102"/>
      <c r="L1969" s="548" t="s">
        <v>1454</v>
      </c>
      <c r="M1969" s="548">
        <v>3.85</v>
      </c>
      <c r="N1969" s="570">
        <v>3.9</v>
      </c>
      <c r="O1969" s="30"/>
    </row>
    <row r="1970" spans="2:15" ht="23.25" customHeight="1" x14ac:dyDescent="0.55000000000000004">
      <c r="B1970" s="948">
        <f t="shared" si="190"/>
        <v>1219</v>
      </c>
      <c r="C1970" s="949"/>
      <c r="D1970" s="942"/>
      <c r="E1970" s="943"/>
      <c r="F1970" s="1031" t="s">
        <v>1523</v>
      </c>
      <c r="G1970" s="1031"/>
      <c r="H1970" s="1007">
        <v>42473</v>
      </c>
      <c r="I1970" s="1008"/>
      <c r="J1970" s="102" t="s">
        <v>31</v>
      </c>
      <c r="K1970" s="102"/>
      <c r="L1970" s="548">
        <v>1.4</v>
      </c>
      <c r="M1970" s="548">
        <v>7.05</v>
      </c>
      <c r="N1970" s="570">
        <v>8.5</v>
      </c>
      <c r="O1970" s="588"/>
    </row>
    <row r="1971" spans="2:15" ht="23.25" customHeight="1" x14ac:dyDescent="0.55000000000000004">
      <c r="B1971" s="948">
        <f t="shared" si="190"/>
        <v>1218</v>
      </c>
      <c r="C1971" s="949"/>
      <c r="D1971" s="942"/>
      <c r="E1971" s="943"/>
      <c r="F1971" s="1031" t="s">
        <v>1322</v>
      </c>
      <c r="G1971" s="1031"/>
      <c r="H1971" s="1007">
        <v>42473</v>
      </c>
      <c r="I1971" s="1008"/>
      <c r="J1971" s="102" t="s">
        <v>31</v>
      </c>
      <c r="K1971" s="102"/>
      <c r="L1971" s="188" t="s">
        <v>1442</v>
      </c>
      <c r="M1971" s="554">
        <v>0.92700000000000005</v>
      </c>
      <c r="N1971" s="189">
        <v>0.93</v>
      </c>
      <c r="O1971" s="526"/>
    </row>
    <row r="1972" spans="2:15" ht="22.5" customHeight="1" x14ac:dyDescent="0.55000000000000004">
      <c r="B1972" s="928">
        <f t="shared" si="190"/>
        <v>1217</v>
      </c>
      <c r="C1972" s="929"/>
      <c r="D1972" s="922"/>
      <c r="E1972" s="923"/>
      <c r="F1972" s="1048" t="s">
        <v>1544</v>
      </c>
      <c r="G1972" s="1048"/>
      <c r="H1972" s="1044">
        <v>42472</v>
      </c>
      <c r="I1972" s="1044"/>
      <c r="J1972" s="43" t="s">
        <v>31</v>
      </c>
      <c r="K1972" s="43"/>
      <c r="L1972" s="44" t="s">
        <v>1545</v>
      </c>
      <c r="M1972" s="44">
        <v>1.24</v>
      </c>
      <c r="N1972" s="291">
        <v>1.2</v>
      </c>
      <c r="O1972" s="30"/>
    </row>
    <row r="1973" spans="2:15" ht="22.5" customHeight="1" x14ac:dyDescent="0.55000000000000004">
      <c r="B1973" s="918">
        <f t="shared" si="190"/>
        <v>1216</v>
      </c>
      <c r="C1973" s="919"/>
      <c r="D1973" s="942" t="s">
        <v>1546</v>
      </c>
      <c r="E1973" s="943"/>
      <c r="F1973" s="1031" t="s">
        <v>831</v>
      </c>
      <c r="G1973" s="1031"/>
      <c r="H1973" s="1007">
        <v>42471</v>
      </c>
      <c r="I1973" s="1008"/>
      <c r="J1973" s="102" t="s">
        <v>31</v>
      </c>
      <c r="K1973" s="102"/>
      <c r="L1973" s="579" t="s">
        <v>1547</v>
      </c>
      <c r="M1973" s="542">
        <v>2.15</v>
      </c>
      <c r="N1973" s="544">
        <v>2.2000000000000002</v>
      </c>
      <c r="O1973" s="30"/>
    </row>
    <row r="1974" spans="2:15" ht="22.5" customHeight="1" x14ac:dyDescent="0.55000000000000004">
      <c r="B1974" s="948">
        <f t="shared" si="190"/>
        <v>1215</v>
      </c>
      <c r="C1974" s="949"/>
      <c r="D1974" s="942"/>
      <c r="E1974" s="943"/>
      <c r="F1974" s="1031" t="s">
        <v>574</v>
      </c>
      <c r="G1974" s="1031"/>
      <c r="H1974" s="1007">
        <v>42470</v>
      </c>
      <c r="I1974" s="1008"/>
      <c r="J1974" s="102" t="s">
        <v>31</v>
      </c>
      <c r="K1974" s="102"/>
      <c r="L1974" s="542">
        <v>5.79</v>
      </c>
      <c r="M1974" s="559">
        <v>27.3</v>
      </c>
      <c r="N1974" s="560">
        <v>33</v>
      </c>
      <c r="O1974" s="589"/>
    </row>
    <row r="1975" spans="2:15" ht="22.5" customHeight="1" x14ac:dyDescent="0.55000000000000004">
      <c r="B1975" s="948">
        <f t="shared" si="190"/>
        <v>1214</v>
      </c>
      <c r="C1975" s="949"/>
      <c r="D1975" s="942"/>
      <c r="E1975" s="943"/>
      <c r="F1975" s="1031" t="s">
        <v>530</v>
      </c>
      <c r="G1975" s="1031"/>
      <c r="H1975" s="1007">
        <v>42468</v>
      </c>
      <c r="I1975" s="1008"/>
      <c r="J1975" s="102" t="s">
        <v>31</v>
      </c>
      <c r="K1975" s="102"/>
      <c r="L1975" s="542" t="s">
        <v>1249</v>
      </c>
      <c r="M1975" s="542">
        <v>2.27</v>
      </c>
      <c r="N1975" s="544">
        <v>2.2999999999999998</v>
      </c>
      <c r="O1975" s="589"/>
    </row>
    <row r="1976" spans="2:15" ht="22.5" customHeight="1" x14ac:dyDescent="0.55000000000000004">
      <c r="B1976" s="948">
        <f t="shared" si="190"/>
        <v>1213</v>
      </c>
      <c r="C1976" s="949"/>
      <c r="D1976" s="942"/>
      <c r="E1976" s="943"/>
      <c r="F1976" s="1031" t="s">
        <v>1308</v>
      </c>
      <c r="G1976" s="1031"/>
      <c r="H1976" s="1007">
        <v>42468</v>
      </c>
      <c r="I1976" s="1008"/>
      <c r="J1976" s="102" t="s">
        <v>31</v>
      </c>
      <c r="K1976" s="102"/>
      <c r="L1976" s="548">
        <v>1.39</v>
      </c>
      <c r="M1976" s="548">
        <v>6.62</v>
      </c>
      <c r="N1976" s="570">
        <v>8</v>
      </c>
      <c r="O1976" s="589"/>
    </row>
    <row r="1977" spans="2:15" ht="22.5" customHeight="1" x14ac:dyDescent="0.55000000000000004">
      <c r="B1977" s="948">
        <f t="shared" si="190"/>
        <v>1212</v>
      </c>
      <c r="C1977" s="949"/>
      <c r="D1977" s="942"/>
      <c r="E1977" s="943"/>
      <c r="F1977" s="1031" t="s">
        <v>837</v>
      </c>
      <c r="G1977" s="1031"/>
      <c r="H1977" s="1007">
        <v>42471</v>
      </c>
      <c r="I1977" s="1008"/>
      <c r="J1977" s="102" t="s">
        <v>31</v>
      </c>
      <c r="K1977" s="102"/>
      <c r="L1977" s="548" t="s">
        <v>435</v>
      </c>
      <c r="M1977" s="548">
        <v>1.45</v>
      </c>
      <c r="N1977" s="570">
        <v>1.5</v>
      </c>
      <c r="O1977" s="589"/>
    </row>
    <row r="1978" spans="2:15" ht="22.5" customHeight="1" x14ac:dyDescent="0.55000000000000004">
      <c r="B1978" s="948">
        <f t="shared" si="190"/>
        <v>1211</v>
      </c>
      <c r="C1978" s="949"/>
      <c r="D1978" s="942"/>
      <c r="E1978" s="943"/>
      <c r="F1978" s="1031" t="s">
        <v>1522</v>
      </c>
      <c r="G1978" s="1031"/>
      <c r="H1978" s="1007">
        <v>42471</v>
      </c>
      <c r="I1978" s="1008"/>
      <c r="J1978" s="102" t="s">
        <v>31</v>
      </c>
      <c r="K1978" s="102"/>
      <c r="L1978" s="188">
        <v>1.87</v>
      </c>
      <c r="M1978" s="548">
        <v>7.64</v>
      </c>
      <c r="N1978" s="189">
        <v>9.5</v>
      </c>
      <c r="O1978" s="589"/>
    </row>
    <row r="1979" spans="2:15" ht="22.5" customHeight="1" x14ac:dyDescent="0.55000000000000004">
      <c r="B1979" s="928">
        <f t="shared" si="190"/>
        <v>1210</v>
      </c>
      <c r="C1979" s="929"/>
      <c r="D1979" s="922"/>
      <c r="E1979" s="923"/>
      <c r="F1979" s="1048" t="s">
        <v>1532</v>
      </c>
      <c r="G1979" s="1048"/>
      <c r="H1979" s="1044">
        <v>42471</v>
      </c>
      <c r="I1979" s="1044"/>
      <c r="J1979" s="43" t="s">
        <v>31</v>
      </c>
      <c r="K1979" s="43"/>
      <c r="L1979" s="44">
        <v>1.39</v>
      </c>
      <c r="M1979" s="44">
        <v>7.16</v>
      </c>
      <c r="N1979" s="291">
        <v>8.6</v>
      </c>
      <c r="O1979" s="590"/>
    </row>
    <row r="1980" spans="2:15" ht="22.5" customHeight="1" x14ac:dyDescent="0.55000000000000004">
      <c r="B1980" s="918">
        <f>1+B1981</f>
        <v>1209</v>
      </c>
      <c r="C1980" s="919"/>
      <c r="D1980" s="920" t="s">
        <v>1548</v>
      </c>
      <c r="E1980" s="1122"/>
      <c r="F1980" s="967" t="s">
        <v>1523</v>
      </c>
      <c r="G1980" s="1125"/>
      <c r="H1980" s="926">
        <v>42466</v>
      </c>
      <c r="I1980" s="1125"/>
      <c r="J1980" s="76" t="s">
        <v>31</v>
      </c>
      <c r="K1980" s="76"/>
      <c r="L1980" s="555">
        <v>0.89300000000000002</v>
      </c>
      <c r="M1980" s="556">
        <v>2.74</v>
      </c>
      <c r="N1980" s="561">
        <v>3.6</v>
      </c>
      <c r="O1980" s="590"/>
    </row>
    <row r="1981" spans="2:15" ht="22.5" customHeight="1" x14ac:dyDescent="0.55000000000000004">
      <c r="B1981" s="928">
        <f>1+B1982</f>
        <v>1208</v>
      </c>
      <c r="C1981" s="929"/>
      <c r="D1981" s="1123"/>
      <c r="E1981" s="1124"/>
      <c r="F1981" s="968" t="s">
        <v>602</v>
      </c>
      <c r="G1981" s="1126"/>
      <c r="H1981" s="1009">
        <v>42466</v>
      </c>
      <c r="I1981" s="1126"/>
      <c r="J1981" s="52" t="s">
        <v>31</v>
      </c>
      <c r="K1981" s="51"/>
      <c r="L1981" s="529" t="s">
        <v>1549</v>
      </c>
      <c r="M1981" s="552">
        <v>2</v>
      </c>
      <c r="N1981" s="572">
        <v>2</v>
      </c>
      <c r="O1981" s="589"/>
    </row>
    <row r="1982" spans="2:15" ht="22.5" customHeight="1" x14ac:dyDescent="0.55000000000000004">
      <c r="B1982" s="994">
        <f>1+B1983</f>
        <v>1207</v>
      </c>
      <c r="C1982" s="937"/>
      <c r="D1982" s="936" t="s">
        <v>1550</v>
      </c>
      <c r="E1982" s="1118"/>
      <c r="F1982" s="936" t="s">
        <v>1543</v>
      </c>
      <c r="G1982" s="1119"/>
      <c r="H1982" s="940">
        <v>42464</v>
      </c>
      <c r="I1982" s="1119"/>
      <c r="J1982" s="55" t="s">
        <v>31</v>
      </c>
      <c r="K1982" s="55"/>
      <c r="L1982" s="353">
        <v>3.93</v>
      </c>
      <c r="M1982" s="564">
        <v>16.600000000000001</v>
      </c>
      <c r="N1982" s="351">
        <v>21</v>
      </c>
      <c r="O1982" s="589"/>
    </row>
    <row r="1983" spans="2:15" ht="22.5" customHeight="1" x14ac:dyDescent="0.55000000000000004">
      <c r="B1983" s="918">
        <f t="shared" ref="B1983:B1996" si="191">1+B1984</f>
        <v>1206</v>
      </c>
      <c r="C1983" s="919"/>
      <c r="D1983" s="942" t="s">
        <v>1551</v>
      </c>
      <c r="E1983" s="943"/>
      <c r="F1983" s="967" t="s">
        <v>1310</v>
      </c>
      <c r="G1983" s="919"/>
      <c r="H1983" s="1032">
        <v>42464</v>
      </c>
      <c r="I1983" s="1032"/>
      <c r="J1983" s="76" t="s">
        <v>31</v>
      </c>
      <c r="K1983" s="76"/>
      <c r="L1983" s="542">
        <v>3.24</v>
      </c>
      <c r="M1983" s="559">
        <v>15.1</v>
      </c>
      <c r="N1983" s="591">
        <v>18</v>
      </c>
      <c r="O1983" s="589"/>
    </row>
    <row r="1984" spans="2:15" ht="22.5" customHeight="1" x14ac:dyDescent="0.55000000000000004">
      <c r="B1984" s="948">
        <f t="shared" si="191"/>
        <v>1205</v>
      </c>
      <c r="C1984" s="949"/>
      <c r="D1984" s="942"/>
      <c r="E1984" s="943"/>
      <c r="F1984" s="965" t="s">
        <v>1310</v>
      </c>
      <c r="G1984" s="949"/>
      <c r="H1984" s="1007">
        <v>42461</v>
      </c>
      <c r="I1984" s="1008"/>
      <c r="J1984" s="102" t="s">
        <v>31</v>
      </c>
      <c r="K1984" s="102"/>
      <c r="L1984" s="542">
        <v>5.89</v>
      </c>
      <c r="M1984" s="559">
        <v>30.5</v>
      </c>
      <c r="N1984" s="591">
        <v>36</v>
      </c>
      <c r="O1984" s="589"/>
    </row>
    <row r="1985" spans="2:15" ht="22.5" customHeight="1" x14ac:dyDescent="0.55000000000000004">
      <c r="B1985" s="948">
        <f t="shared" si="191"/>
        <v>1204</v>
      </c>
      <c r="C1985" s="949"/>
      <c r="D1985" s="942"/>
      <c r="E1985" s="943"/>
      <c r="F1985" s="965" t="s">
        <v>1552</v>
      </c>
      <c r="G1985" s="949"/>
      <c r="H1985" s="1007">
        <v>42464</v>
      </c>
      <c r="I1985" s="1008"/>
      <c r="J1985" s="102" t="s">
        <v>31</v>
      </c>
      <c r="K1985" s="102"/>
      <c r="L1985" s="542">
        <v>5.29</v>
      </c>
      <c r="M1985" s="542">
        <v>24.8</v>
      </c>
      <c r="N1985" s="40">
        <v>30</v>
      </c>
      <c r="O1985" s="590"/>
    </row>
    <row r="1986" spans="2:15" ht="22.5" customHeight="1" x14ac:dyDescent="0.55000000000000004">
      <c r="B1986" s="948">
        <f t="shared" si="191"/>
        <v>1203</v>
      </c>
      <c r="C1986" s="949"/>
      <c r="D1986" s="942"/>
      <c r="E1986" s="943"/>
      <c r="F1986" s="965" t="s">
        <v>1470</v>
      </c>
      <c r="G1986" s="949"/>
      <c r="H1986" s="1007">
        <v>42464</v>
      </c>
      <c r="I1986" s="1008"/>
      <c r="J1986" s="102" t="s">
        <v>31</v>
      </c>
      <c r="K1986" s="102"/>
      <c r="L1986" s="548" t="s">
        <v>473</v>
      </c>
      <c r="M1986" s="548">
        <v>4.5999999999999996</v>
      </c>
      <c r="N1986" s="587">
        <v>4.5999999999999996</v>
      </c>
      <c r="O1986" s="589"/>
    </row>
    <row r="1987" spans="2:15" ht="22.5" customHeight="1" x14ac:dyDescent="0.55000000000000004">
      <c r="B1987" s="948">
        <f t="shared" si="191"/>
        <v>1202</v>
      </c>
      <c r="C1987" s="949"/>
      <c r="D1987" s="942"/>
      <c r="E1987" s="943"/>
      <c r="F1987" s="965" t="s">
        <v>1129</v>
      </c>
      <c r="G1987" s="949"/>
      <c r="H1987" s="1007">
        <v>42464</v>
      </c>
      <c r="I1987" s="1008"/>
      <c r="J1987" s="102" t="s">
        <v>31</v>
      </c>
      <c r="K1987" s="102"/>
      <c r="L1987" s="548" t="s">
        <v>164</v>
      </c>
      <c r="M1987" s="548">
        <v>1.84</v>
      </c>
      <c r="N1987" s="587">
        <v>1.8</v>
      </c>
      <c r="O1987" s="589"/>
    </row>
    <row r="1988" spans="2:15" ht="22.5" customHeight="1" x14ac:dyDescent="0.55000000000000004">
      <c r="B1988" s="948">
        <f t="shared" si="191"/>
        <v>1201</v>
      </c>
      <c r="C1988" s="949"/>
      <c r="D1988" s="942"/>
      <c r="E1988" s="943"/>
      <c r="F1988" s="965" t="s">
        <v>1311</v>
      </c>
      <c r="G1988" s="949"/>
      <c r="H1988" s="1007">
        <v>42464</v>
      </c>
      <c r="I1988" s="1008"/>
      <c r="J1988" s="102" t="s">
        <v>31</v>
      </c>
      <c r="K1988" s="102"/>
      <c r="L1988" s="548">
        <v>2.91</v>
      </c>
      <c r="M1988" s="548">
        <v>12.2</v>
      </c>
      <c r="N1988" s="587">
        <v>15</v>
      </c>
      <c r="O1988" s="589"/>
    </row>
    <row r="1989" spans="2:15" ht="22.5" customHeight="1" x14ac:dyDescent="0.55000000000000004">
      <c r="B1989" s="948">
        <f t="shared" si="191"/>
        <v>1200</v>
      </c>
      <c r="C1989" s="949"/>
      <c r="D1989" s="942"/>
      <c r="E1989" s="943"/>
      <c r="F1989" s="965" t="s">
        <v>1311</v>
      </c>
      <c r="G1989" s="949"/>
      <c r="H1989" s="1007">
        <v>42464</v>
      </c>
      <c r="I1989" s="1008"/>
      <c r="J1989" s="102" t="s">
        <v>31</v>
      </c>
      <c r="K1989" s="102"/>
      <c r="L1989" s="548">
        <v>3.5</v>
      </c>
      <c r="M1989" s="578">
        <v>17.5</v>
      </c>
      <c r="N1989" s="592">
        <v>21</v>
      </c>
      <c r="O1989" s="590"/>
    </row>
    <row r="1990" spans="2:15" ht="22.5" customHeight="1" x14ac:dyDescent="0.55000000000000004">
      <c r="B1990" s="948">
        <f t="shared" si="191"/>
        <v>1199</v>
      </c>
      <c r="C1990" s="949"/>
      <c r="D1990" s="942"/>
      <c r="E1990" s="943"/>
      <c r="F1990" s="965" t="s">
        <v>1311</v>
      </c>
      <c r="G1990" s="949"/>
      <c r="H1990" s="1007">
        <v>42464</v>
      </c>
      <c r="I1990" s="1008"/>
      <c r="J1990" s="102" t="s">
        <v>31</v>
      </c>
      <c r="K1990" s="102"/>
      <c r="L1990" s="548">
        <v>0.92900000000000005</v>
      </c>
      <c r="M1990" s="578">
        <v>5.54</v>
      </c>
      <c r="N1990" s="592">
        <v>6.5</v>
      </c>
      <c r="O1990" s="590"/>
    </row>
    <row r="1991" spans="2:15" ht="22.5" customHeight="1" x14ac:dyDescent="0.55000000000000004">
      <c r="B1991" s="948">
        <f t="shared" si="191"/>
        <v>1198</v>
      </c>
      <c r="C1991" s="949"/>
      <c r="D1991" s="942"/>
      <c r="E1991" s="943"/>
      <c r="F1991" s="965" t="s">
        <v>1308</v>
      </c>
      <c r="G1991" s="949"/>
      <c r="H1991" s="1007">
        <v>42461</v>
      </c>
      <c r="I1991" s="1008"/>
      <c r="J1991" s="102" t="s">
        <v>31</v>
      </c>
      <c r="K1991" s="102"/>
      <c r="L1991" s="188" t="s">
        <v>849</v>
      </c>
      <c r="M1991" s="578">
        <v>3.92</v>
      </c>
      <c r="N1991" s="189">
        <v>3.9</v>
      </c>
      <c r="O1991" s="590"/>
    </row>
    <row r="1992" spans="2:15" ht="22.5" customHeight="1" x14ac:dyDescent="0.55000000000000004">
      <c r="B1992" s="948">
        <f t="shared" si="191"/>
        <v>1197</v>
      </c>
      <c r="C1992" s="949"/>
      <c r="D1992" s="942"/>
      <c r="E1992" s="943"/>
      <c r="F1992" s="965" t="s">
        <v>1363</v>
      </c>
      <c r="G1992" s="949"/>
      <c r="H1992" s="1007">
        <v>42464</v>
      </c>
      <c r="I1992" s="1008"/>
      <c r="J1992" s="102" t="s">
        <v>31</v>
      </c>
      <c r="K1992" s="102"/>
      <c r="L1992" s="188" t="s">
        <v>419</v>
      </c>
      <c r="M1992" s="578">
        <v>4.66</v>
      </c>
      <c r="N1992" s="189">
        <v>4.7</v>
      </c>
      <c r="O1992" s="590"/>
    </row>
    <row r="1993" spans="2:15" ht="22.5" customHeight="1" x14ac:dyDescent="0.55000000000000004">
      <c r="B1993" s="948">
        <f t="shared" si="191"/>
        <v>1196</v>
      </c>
      <c r="C1993" s="949"/>
      <c r="D1993" s="942"/>
      <c r="E1993" s="943"/>
      <c r="F1993" s="965" t="s">
        <v>1522</v>
      </c>
      <c r="G1993" s="949"/>
      <c r="H1993" s="1007">
        <v>42464</v>
      </c>
      <c r="I1993" s="1008"/>
      <c r="J1993" s="102" t="s">
        <v>31</v>
      </c>
      <c r="K1993" s="102"/>
      <c r="L1993" s="188">
        <v>1.0900000000000001</v>
      </c>
      <c r="M1993" s="578">
        <v>5.13</v>
      </c>
      <c r="N1993" s="189">
        <v>6.2</v>
      </c>
      <c r="O1993" s="590"/>
    </row>
    <row r="1994" spans="2:15" ht="22.5" customHeight="1" x14ac:dyDescent="0.55000000000000004">
      <c r="B1994" s="948">
        <f t="shared" si="191"/>
        <v>1195</v>
      </c>
      <c r="C1994" s="949"/>
      <c r="D1994" s="942"/>
      <c r="E1994" s="943"/>
      <c r="F1994" s="1031" t="s">
        <v>1531</v>
      </c>
      <c r="G1994" s="1031"/>
      <c r="H1994" s="1007">
        <v>42464</v>
      </c>
      <c r="I1994" s="1008"/>
      <c r="J1994" s="102" t="s">
        <v>31</v>
      </c>
      <c r="K1994" s="102"/>
      <c r="L1994" s="188" t="s">
        <v>438</v>
      </c>
      <c r="M1994" s="578" t="s">
        <v>1157</v>
      </c>
      <c r="N1994" s="189" t="s">
        <v>512</v>
      </c>
      <c r="O1994" s="590"/>
    </row>
    <row r="1995" spans="2:15" ht="22.5" customHeight="1" x14ac:dyDescent="0.55000000000000004">
      <c r="B1995" s="948">
        <f t="shared" si="191"/>
        <v>1194</v>
      </c>
      <c r="C1995" s="949"/>
      <c r="D1995" s="942"/>
      <c r="E1995" s="943"/>
      <c r="F1995" s="1031" t="s">
        <v>1553</v>
      </c>
      <c r="G1995" s="1031"/>
      <c r="H1995" s="1007">
        <v>42464</v>
      </c>
      <c r="I1995" s="1008"/>
      <c r="J1995" s="102" t="s">
        <v>31</v>
      </c>
      <c r="K1995" s="102"/>
      <c r="L1995" s="188" t="s">
        <v>419</v>
      </c>
      <c r="M1995" s="548">
        <v>1.65</v>
      </c>
      <c r="N1995" s="189">
        <v>1.7</v>
      </c>
      <c r="O1995" s="589"/>
    </row>
    <row r="1996" spans="2:15" ht="22.5" customHeight="1" x14ac:dyDescent="0.55000000000000004">
      <c r="B1996" s="928">
        <f t="shared" si="191"/>
        <v>1193</v>
      </c>
      <c r="C1996" s="929"/>
      <c r="D1996" s="922"/>
      <c r="E1996" s="923"/>
      <c r="F1996" s="1048" t="s">
        <v>632</v>
      </c>
      <c r="G1996" s="1048"/>
      <c r="H1996" s="1007">
        <v>42464</v>
      </c>
      <c r="I1996" s="1008"/>
      <c r="J1996" s="43" t="s">
        <v>31</v>
      </c>
      <c r="K1996" s="43"/>
      <c r="L1996" s="44">
        <v>2.13</v>
      </c>
      <c r="M1996" s="44">
        <v>8.81</v>
      </c>
      <c r="N1996" s="291">
        <v>11</v>
      </c>
      <c r="O1996" s="589"/>
    </row>
    <row r="1997" spans="2:15" ht="22.5" customHeight="1" x14ac:dyDescent="0.55000000000000004">
      <c r="B1997" s="994">
        <f>1+B1998</f>
        <v>1192</v>
      </c>
      <c r="C1997" s="937"/>
      <c r="D1997" s="936" t="s">
        <v>1554</v>
      </c>
      <c r="E1997" s="1118"/>
      <c r="F1997" s="936" t="s">
        <v>1555</v>
      </c>
      <c r="G1997" s="1119"/>
      <c r="H1997" s="940">
        <v>42458</v>
      </c>
      <c r="I1997" s="1119"/>
      <c r="J1997" s="55" t="s">
        <v>31</v>
      </c>
      <c r="K1997" s="55"/>
      <c r="L1997" s="355">
        <v>0.95099999999999996</v>
      </c>
      <c r="M1997" s="562">
        <v>1.88</v>
      </c>
      <c r="N1997" s="354">
        <v>2.8</v>
      </c>
      <c r="O1997" s="590"/>
    </row>
    <row r="1998" spans="2:15" ht="22.5" customHeight="1" x14ac:dyDescent="0.55000000000000004">
      <c r="B1998" s="918">
        <f t="shared" ref="B1998:B2005" si="192">1+B1999</f>
        <v>1191</v>
      </c>
      <c r="C1998" s="919"/>
      <c r="D1998" s="942" t="s">
        <v>1556</v>
      </c>
      <c r="E1998" s="943"/>
      <c r="F1998" s="1031" t="s">
        <v>831</v>
      </c>
      <c r="G1998" s="1031"/>
      <c r="H1998" s="1032">
        <v>42457</v>
      </c>
      <c r="I1998" s="1032"/>
      <c r="J1998" s="76" t="s">
        <v>31</v>
      </c>
      <c r="K1998" s="76"/>
      <c r="L1998" s="542" t="s">
        <v>1384</v>
      </c>
      <c r="M1998" s="542">
        <v>5.2</v>
      </c>
      <c r="N1998" s="40">
        <v>5.2</v>
      </c>
      <c r="O1998" s="590"/>
    </row>
    <row r="1999" spans="2:15" ht="22.5" customHeight="1" x14ac:dyDescent="0.55000000000000004">
      <c r="B1999" s="948">
        <f t="shared" si="192"/>
        <v>1190</v>
      </c>
      <c r="C1999" s="949"/>
      <c r="D1999" s="942"/>
      <c r="E1999" s="943"/>
      <c r="F1999" s="1031" t="s">
        <v>574</v>
      </c>
      <c r="G1999" s="1031"/>
      <c r="H1999" s="1007">
        <v>42457</v>
      </c>
      <c r="I1999" s="1008"/>
      <c r="J1999" s="102" t="s">
        <v>31</v>
      </c>
      <c r="K1999" s="102"/>
      <c r="L1999" s="542" t="s">
        <v>1004</v>
      </c>
      <c r="M1999" s="542">
        <v>8.4600000000000009</v>
      </c>
      <c r="N1999" s="40">
        <v>8.5</v>
      </c>
      <c r="O1999" s="589"/>
    </row>
    <row r="2000" spans="2:15" ht="22.5" customHeight="1" x14ac:dyDescent="0.55000000000000004">
      <c r="B2000" s="948">
        <f t="shared" si="192"/>
        <v>1189</v>
      </c>
      <c r="C2000" s="949"/>
      <c r="D2000" s="942"/>
      <c r="E2000" s="943"/>
      <c r="F2000" s="1031" t="s">
        <v>1522</v>
      </c>
      <c r="G2000" s="1031"/>
      <c r="H2000" s="1007">
        <v>42457</v>
      </c>
      <c r="I2000" s="1008"/>
      <c r="J2000" s="102" t="s">
        <v>31</v>
      </c>
      <c r="K2000" s="102"/>
      <c r="L2000" s="579" t="s">
        <v>1249</v>
      </c>
      <c r="M2000" s="542">
        <v>6.22</v>
      </c>
      <c r="N2000" s="40">
        <v>6.2</v>
      </c>
      <c r="O2000" s="590"/>
    </row>
    <row r="2001" spans="2:15" ht="22.5" customHeight="1" x14ac:dyDescent="0.55000000000000004">
      <c r="B2001" s="948">
        <f t="shared" si="192"/>
        <v>1188</v>
      </c>
      <c r="C2001" s="949"/>
      <c r="D2001" s="942"/>
      <c r="E2001" s="943"/>
      <c r="F2001" s="1031" t="s">
        <v>1522</v>
      </c>
      <c r="G2001" s="1031"/>
      <c r="H2001" s="1007">
        <v>42457</v>
      </c>
      <c r="I2001" s="1008"/>
      <c r="J2001" s="102" t="s">
        <v>31</v>
      </c>
      <c r="K2001" s="102"/>
      <c r="L2001" s="542">
        <v>2.74</v>
      </c>
      <c r="M2001" s="559">
        <v>12</v>
      </c>
      <c r="N2001" s="591">
        <v>15</v>
      </c>
      <c r="O2001" s="590"/>
    </row>
    <row r="2002" spans="2:15" ht="22.5" customHeight="1" x14ac:dyDescent="0.55000000000000004">
      <c r="B2002" s="948">
        <f t="shared" si="192"/>
        <v>1187</v>
      </c>
      <c r="C2002" s="949"/>
      <c r="D2002" s="942"/>
      <c r="E2002" s="943"/>
      <c r="F2002" s="1031" t="s">
        <v>1522</v>
      </c>
      <c r="G2002" s="1031"/>
      <c r="H2002" s="1007">
        <v>42457</v>
      </c>
      <c r="I2002" s="1008"/>
      <c r="J2002" s="102" t="s">
        <v>31</v>
      </c>
      <c r="K2002" s="102"/>
      <c r="L2002" s="548">
        <v>1.67</v>
      </c>
      <c r="M2002" s="578">
        <v>10.1</v>
      </c>
      <c r="N2002" s="592">
        <v>12</v>
      </c>
      <c r="O2002" s="590"/>
    </row>
    <row r="2003" spans="2:15" ht="22.5" customHeight="1" x14ac:dyDescent="0.55000000000000004">
      <c r="B2003" s="948">
        <f t="shared" si="192"/>
        <v>1186</v>
      </c>
      <c r="C2003" s="949"/>
      <c r="D2003" s="942"/>
      <c r="E2003" s="943"/>
      <c r="F2003" s="1031" t="s">
        <v>632</v>
      </c>
      <c r="G2003" s="1031"/>
      <c r="H2003" s="1032">
        <v>42457</v>
      </c>
      <c r="I2003" s="1032"/>
      <c r="J2003" s="76" t="s">
        <v>31</v>
      </c>
      <c r="K2003" s="102"/>
      <c r="L2003" s="548" t="s">
        <v>1528</v>
      </c>
      <c r="M2003" s="548">
        <v>3.07</v>
      </c>
      <c r="N2003" s="587">
        <v>3.1</v>
      </c>
      <c r="O2003" s="589"/>
    </row>
    <row r="2004" spans="2:15" ht="22.5" customHeight="1" x14ac:dyDescent="0.55000000000000004">
      <c r="B2004" s="948">
        <f t="shared" si="192"/>
        <v>1185</v>
      </c>
      <c r="C2004" s="949"/>
      <c r="D2004" s="942"/>
      <c r="E2004" s="943"/>
      <c r="F2004" s="1031" t="s">
        <v>1523</v>
      </c>
      <c r="G2004" s="1031"/>
      <c r="H2004" s="1007">
        <v>42457</v>
      </c>
      <c r="I2004" s="1008"/>
      <c r="J2004" s="76" t="s">
        <v>31</v>
      </c>
      <c r="K2004" s="102"/>
      <c r="L2004" s="548">
        <v>1.46</v>
      </c>
      <c r="M2004" s="548">
        <v>7.07</v>
      </c>
      <c r="N2004" s="587">
        <v>8.5</v>
      </c>
      <c r="O2004" s="589"/>
    </row>
    <row r="2005" spans="2:15" ht="22.5" customHeight="1" x14ac:dyDescent="0.55000000000000004">
      <c r="B2005" s="948">
        <f t="shared" si="192"/>
        <v>1184</v>
      </c>
      <c r="C2005" s="949"/>
      <c r="D2005" s="942"/>
      <c r="E2005" s="943"/>
      <c r="F2005" s="1031" t="s">
        <v>1523</v>
      </c>
      <c r="G2005" s="1031"/>
      <c r="H2005" s="1007">
        <v>42457</v>
      </c>
      <c r="I2005" s="1008"/>
      <c r="J2005" s="102" t="s">
        <v>31</v>
      </c>
      <c r="K2005" s="102"/>
      <c r="L2005" s="554">
        <v>0.88</v>
      </c>
      <c r="M2005" s="548">
        <v>2.4700000000000002</v>
      </c>
      <c r="N2005" s="189">
        <v>3.4</v>
      </c>
      <c r="O2005" s="590"/>
    </row>
    <row r="2006" spans="2:15" ht="22.5" customHeight="1" x14ac:dyDescent="0.55000000000000004">
      <c r="B2006" s="928">
        <f>1+B2007</f>
        <v>1183</v>
      </c>
      <c r="C2006" s="929"/>
      <c r="D2006" s="942"/>
      <c r="E2006" s="943"/>
      <c r="F2006" s="1031" t="s">
        <v>1523</v>
      </c>
      <c r="G2006" s="1031"/>
      <c r="H2006" s="1007">
        <v>42457</v>
      </c>
      <c r="I2006" s="1008"/>
      <c r="J2006" s="102" t="s">
        <v>31</v>
      </c>
      <c r="K2006" s="102"/>
      <c r="L2006" s="188" t="s">
        <v>1557</v>
      </c>
      <c r="M2006" s="548" t="s">
        <v>1558</v>
      </c>
      <c r="N2006" s="189" t="s">
        <v>453</v>
      </c>
      <c r="O2006" s="590"/>
    </row>
    <row r="2007" spans="2:15" ht="22.5" customHeight="1" x14ac:dyDescent="0.55000000000000004">
      <c r="B2007" s="994">
        <f>1+B2008</f>
        <v>1182</v>
      </c>
      <c r="C2007" s="937"/>
      <c r="D2007" s="936" t="s">
        <v>1559</v>
      </c>
      <c r="E2007" s="1118"/>
      <c r="F2007" s="936" t="s">
        <v>1560</v>
      </c>
      <c r="G2007" s="1119"/>
      <c r="H2007" s="940">
        <v>42453</v>
      </c>
      <c r="I2007" s="1119"/>
      <c r="J2007" s="55" t="s">
        <v>31</v>
      </c>
      <c r="K2007" s="55"/>
      <c r="L2007" s="353">
        <v>1.24</v>
      </c>
      <c r="M2007" s="562">
        <v>7.96</v>
      </c>
      <c r="N2007" s="354">
        <v>9.1999999999999993</v>
      </c>
      <c r="O2007" s="590"/>
    </row>
    <row r="2008" spans="2:15" ht="22.5" customHeight="1" x14ac:dyDescent="0.55000000000000004">
      <c r="B2008" s="918">
        <f t="shared" ref="B2008:B2019" si="193">1+B2009</f>
        <v>1181</v>
      </c>
      <c r="C2008" s="919"/>
      <c r="D2008" s="942" t="s">
        <v>1561</v>
      </c>
      <c r="E2008" s="943"/>
      <c r="F2008" s="967" t="s">
        <v>614</v>
      </c>
      <c r="G2008" s="919"/>
      <c r="H2008" s="1032">
        <v>42452</v>
      </c>
      <c r="I2008" s="1032"/>
      <c r="J2008" s="76" t="s">
        <v>35</v>
      </c>
      <c r="K2008" s="76" t="s">
        <v>1393</v>
      </c>
      <c r="L2008" s="542">
        <v>2.46</v>
      </c>
      <c r="M2008" s="559">
        <v>11.4</v>
      </c>
      <c r="N2008" s="591">
        <v>14</v>
      </c>
      <c r="O2008" s="590"/>
    </row>
    <row r="2009" spans="2:15" ht="22.5" customHeight="1" x14ac:dyDescent="0.55000000000000004">
      <c r="B2009" s="948">
        <f t="shared" si="193"/>
        <v>1180</v>
      </c>
      <c r="C2009" s="949"/>
      <c r="D2009" s="942"/>
      <c r="E2009" s="943"/>
      <c r="F2009" s="965" t="s">
        <v>614</v>
      </c>
      <c r="G2009" s="949"/>
      <c r="H2009" s="1007">
        <v>42452</v>
      </c>
      <c r="I2009" s="1008"/>
      <c r="J2009" s="102" t="s">
        <v>35</v>
      </c>
      <c r="K2009" s="102" t="s">
        <v>1342</v>
      </c>
      <c r="L2009" s="542" t="s">
        <v>1562</v>
      </c>
      <c r="M2009" s="559" t="s">
        <v>1011</v>
      </c>
      <c r="N2009" s="591" t="s">
        <v>1563</v>
      </c>
      <c r="O2009" s="589"/>
    </row>
    <row r="2010" spans="2:15" ht="22.5" customHeight="1" x14ac:dyDescent="0.55000000000000004">
      <c r="B2010" s="948">
        <f t="shared" si="193"/>
        <v>1179</v>
      </c>
      <c r="C2010" s="949"/>
      <c r="D2010" s="942"/>
      <c r="E2010" s="943"/>
      <c r="F2010" s="965" t="s">
        <v>1337</v>
      </c>
      <c r="G2010" s="949"/>
      <c r="H2010" s="1007">
        <v>42452</v>
      </c>
      <c r="I2010" s="1008"/>
      <c r="J2010" s="102" t="s">
        <v>31</v>
      </c>
      <c r="K2010" s="102"/>
      <c r="L2010" s="542" t="s">
        <v>1169</v>
      </c>
      <c r="M2010" s="542">
        <v>1.52</v>
      </c>
      <c r="N2010" s="40">
        <v>1.5</v>
      </c>
      <c r="O2010" s="590"/>
    </row>
    <row r="2011" spans="2:15" ht="22.5" customHeight="1" x14ac:dyDescent="0.55000000000000004">
      <c r="B2011" s="948">
        <f t="shared" si="193"/>
        <v>1178</v>
      </c>
      <c r="C2011" s="949"/>
      <c r="D2011" s="942"/>
      <c r="E2011" s="943"/>
      <c r="F2011" s="965" t="s">
        <v>1564</v>
      </c>
      <c r="G2011" s="949"/>
      <c r="H2011" s="1007">
        <v>42451</v>
      </c>
      <c r="I2011" s="1008"/>
      <c r="J2011" s="102" t="s">
        <v>31</v>
      </c>
      <c r="K2011" s="102"/>
      <c r="L2011" s="548" t="s">
        <v>1399</v>
      </c>
      <c r="M2011" s="548">
        <v>5.51</v>
      </c>
      <c r="N2011" s="587">
        <v>5.5</v>
      </c>
      <c r="O2011" s="590"/>
    </row>
    <row r="2012" spans="2:15" ht="22.5" customHeight="1" x14ac:dyDescent="0.55000000000000004">
      <c r="B2012" s="948">
        <f t="shared" si="193"/>
        <v>1177</v>
      </c>
      <c r="C2012" s="949"/>
      <c r="D2012" s="942"/>
      <c r="E2012" s="943"/>
      <c r="F2012" s="965" t="s">
        <v>1565</v>
      </c>
      <c r="G2012" s="949"/>
      <c r="H2012" s="1007">
        <v>42449</v>
      </c>
      <c r="I2012" s="1008"/>
      <c r="J2012" s="102" t="s">
        <v>31</v>
      </c>
      <c r="K2012" s="102"/>
      <c r="L2012" s="548" t="s">
        <v>448</v>
      </c>
      <c r="M2012" s="548">
        <v>3</v>
      </c>
      <c r="N2012" s="587">
        <v>3</v>
      </c>
      <c r="O2012" s="590"/>
    </row>
    <row r="2013" spans="2:15" ht="22.5" customHeight="1" x14ac:dyDescent="0.55000000000000004">
      <c r="B2013" s="948">
        <f t="shared" si="193"/>
        <v>1176</v>
      </c>
      <c r="C2013" s="949"/>
      <c r="D2013" s="942"/>
      <c r="E2013" s="943"/>
      <c r="F2013" s="965" t="s">
        <v>1565</v>
      </c>
      <c r="G2013" s="949"/>
      <c r="H2013" s="1007">
        <v>42445</v>
      </c>
      <c r="I2013" s="1008"/>
      <c r="J2013" s="102" t="s">
        <v>31</v>
      </c>
      <c r="K2013" s="102"/>
      <c r="L2013" s="548" t="s">
        <v>597</v>
      </c>
      <c r="M2013" s="548">
        <v>4.53</v>
      </c>
      <c r="N2013" s="587">
        <v>4.5</v>
      </c>
      <c r="O2013" s="590"/>
    </row>
    <row r="2014" spans="2:15" ht="22.5" customHeight="1" x14ac:dyDescent="0.55000000000000004">
      <c r="B2014" s="948">
        <f t="shared" si="193"/>
        <v>1175</v>
      </c>
      <c r="C2014" s="949"/>
      <c r="D2014" s="942"/>
      <c r="E2014" s="943"/>
      <c r="F2014" s="965" t="s">
        <v>1308</v>
      </c>
      <c r="G2014" s="949"/>
      <c r="H2014" s="1007">
        <v>42451</v>
      </c>
      <c r="I2014" s="1008"/>
      <c r="J2014" s="102" t="s">
        <v>31</v>
      </c>
      <c r="K2014" s="102"/>
      <c r="L2014" s="548">
        <v>3.21</v>
      </c>
      <c r="M2014" s="578">
        <v>13.7</v>
      </c>
      <c r="N2014" s="592">
        <v>17</v>
      </c>
      <c r="O2014" s="589"/>
    </row>
    <row r="2015" spans="2:15" ht="22.5" customHeight="1" x14ac:dyDescent="0.55000000000000004">
      <c r="B2015" s="948">
        <f t="shared" si="193"/>
        <v>1174</v>
      </c>
      <c r="C2015" s="949"/>
      <c r="D2015" s="942"/>
      <c r="E2015" s="943"/>
      <c r="F2015" s="965" t="s">
        <v>1308</v>
      </c>
      <c r="G2015" s="949"/>
      <c r="H2015" s="1007">
        <v>42451</v>
      </c>
      <c r="I2015" s="1008"/>
      <c r="J2015" s="102" t="s">
        <v>31</v>
      </c>
      <c r="K2015" s="102"/>
      <c r="L2015" s="548">
        <v>2.2799999999999998</v>
      </c>
      <c r="M2015" s="578">
        <v>13.8</v>
      </c>
      <c r="N2015" s="592">
        <v>16</v>
      </c>
      <c r="O2015" s="589"/>
    </row>
    <row r="2016" spans="2:15" ht="22.5" customHeight="1" x14ac:dyDescent="0.55000000000000004">
      <c r="B2016" s="948">
        <f t="shared" si="193"/>
        <v>1173</v>
      </c>
      <c r="C2016" s="949"/>
      <c r="D2016" s="942"/>
      <c r="E2016" s="943"/>
      <c r="F2016" s="965" t="s">
        <v>1308</v>
      </c>
      <c r="G2016" s="949"/>
      <c r="H2016" s="1007">
        <v>42451</v>
      </c>
      <c r="I2016" s="1008"/>
      <c r="J2016" s="102" t="s">
        <v>31</v>
      </c>
      <c r="K2016" s="102"/>
      <c r="L2016" s="188">
        <v>3.19</v>
      </c>
      <c r="M2016" s="578">
        <v>20.5</v>
      </c>
      <c r="N2016" s="189">
        <v>24</v>
      </c>
      <c r="O2016" s="589"/>
    </row>
    <row r="2017" spans="2:15" ht="22.5" customHeight="1" x14ac:dyDescent="0.55000000000000004">
      <c r="B2017" s="948">
        <f t="shared" si="193"/>
        <v>1172</v>
      </c>
      <c r="C2017" s="949"/>
      <c r="D2017" s="942"/>
      <c r="E2017" s="943"/>
      <c r="F2017" s="965" t="s">
        <v>1161</v>
      </c>
      <c r="G2017" s="949"/>
      <c r="H2017" s="1007">
        <v>42451</v>
      </c>
      <c r="I2017" s="1008"/>
      <c r="J2017" s="102" t="s">
        <v>31</v>
      </c>
      <c r="K2017" s="102"/>
      <c r="L2017" s="188">
        <v>2.74</v>
      </c>
      <c r="M2017" s="578">
        <v>12.3</v>
      </c>
      <c r="N2017" s="189">
        <v>15</v>
      </c>
      <c r="O2017" s="589"/>
    </row>
    <row r="2018" spans="2:15" ht="22.5" customHeight="1" x14ac:dyDescent="0.55000000000000004">
      <c r="B2018" s="948">
        <f t="shared" si="193"/>
        <v>1171</v>
      </c>
      <c r="C2018" s="949"/>
      <c r="D2018" s="942"/>
      <c r="E2018" s="943"/>
      <c r="F2018" s="1031" t="s">
        <v>1335</v>
      </c>
      <c r="G2018" s="1031"/>
      <c r="H2018" s="1007">
        <v>42451</v>
      </c>
      <c r="I2018" s="1008"/>
      <c r="J2018" s="102" t="s">
        <v>31</v>
      </c>
      <c r="K2018" s="102"/>
      <c r="L2018" s="188" t="s">
        <v>1389</v>
      </c>
      <c r="M2018" s="548">
        <v>5.21</v>
      </c>
      <c r="N2018" s="189">
        <v>5.2</v>
      </c>
      <c r="O2018" s="590"/>
    </row>
    <row r="2019" spans="2:15" ht="22.5" customHeight="1" x14ac:dyDescent="0.55000000000000004">
      <c r="B2019" s="928">
        <f t="shared" si="193"/>
        <v>1170</v>
      </c>
      <c r="C2019" s="929"/>
      <c r="D2019" s="922"/>
      <c r="E2019" s="923"/>
      <c r="F2019" s="1048" t="s">
        <v>632</v>
      </c>
      <c r="G2019" s="1048"/>
      <c r="H2019" s="1044">
        <v>42452</v>
      </c>
      <c r="I2019" s="1044"/>
      <c r="J2019" s="43" t="s">
        <v>31</v>
      </c>
      <c r="K2019" s="43"/>
      <c r="L2019" s="44" t="s">
        <v>1566</v>
      </c>
      <c r="M2019" s="44">
        <v>6.14</v>
      </c>
      <c r="N2019" s="291">
        <v>6.1</v>
      </c>
      <c r="O2019" s="589"/>
    </row>
    <row r="2020" spans="2:15" ht="22.5" customHeight="1" x14ac:dyDescent="0.55000000000000004">
      <c r="B2020" s="918">
        <f>1+B2021</f>
        <v>1169</v>
      </c>
      <c r="C2020" s="919"/>
      <c r="D2020" s="920" t="s">
        <v>1567</v>
      </c>
      <c r="E2020" s="1112"/>
      <c r="F2020" s="967" t="s">
        <v>878</v>
      </c>
      <c r="G2020" s="1120"/>
      <c r="H2020" s="926">
        <v>42447</v>
      </c>
      <c r="I2020" s="1120"/>
      <c r="J2020" s="76" t="s">
        <v>35</v>
      </c>
      <c r="K2020" s="76" t="s">
        <v>1393</v>
      </c>
      <c r="L2020" s="521" t="s">
        <v>1520</v>
      </c>
      <c r="M2020" s="556">
        <v>2.69</v>
      </c>
      <c r="N2020" s="561">
        <v>2.7</v>
      </c>
      <c r="O2020" s="590"/>
    </row>
    <row r="2021" spans="2:15" ht="22.5" customHeight="1" x14ac:dyDescent="0.55000000000000004">
      <c r="B2021" s="928">
        <f>1+B2022</f>
        <v>1168</v>
      </c>
      <c r="C2021" s="929"/>
      <c r="D2021" s="1115"/>
      <c r="E2021" s="1116"/>
      <c r="F2021" s="968" t="s">
        <v>66</v>
      </c>
      <c r="G2021" s="1121"/>
      <c r="H2021" s="1009">
        <v>42446</v>
      </c>
      <c r="I2021" s="1121"/>
      <c r="J2021" s="52" t="s">
        <v>35</v>
      </c>
      <c r="K2021" s="51" t="s">
        <v>1342</v>
      </c>
      <c r="L2021" s="529" t="s">
        <v>1429</v>
      </c>
      <c r="M2021" s="552">
        <v>4.1399999999999997</v>
      </c>
      <c r="N2021" s="572">
        <v>4.0999999999999996</v>
      </c>
      <c r="O2021" s="589"/>
    </row>
    <row r="2022" spans="2:15" ht="22.5" customHeight="1" x14ac:dyDescent="0.55000000000000004">
      <c r="B2022" s="918">
        <f t="shared" ref="B2022:B2030" si="194">1+B2023</f>
        <v>1167</v>
      </c>
      <c r="C2022" s="919"/>
      <c r="D2022" s="942" t="s">
        <v>1568</v>
      </c>
      <c r="E2022" s="943"/>
      <c r="F2022" s="1031" t="s">
        <v>1363</v>
      </c>
      <c r="G2022" s="1031"/>
      <c r="H2022" s="1032">
        <v>42445</v>
      </c>
      <c r="I2022" s="1032"/>
      <c r="J2022" s="76" t="s">
        <v>35</v>
      </c>
      <c r="K2022" s="76" t="s">
        <v>1342</v>
      </c>
      <c r="L2022" s="542" t="s">
        <v>1569</v>
      </c>
      <c r="M2022" s="542">
        <v>6.17</v>
      </c>
      <c r="N2022" s="40">
        <v>6.2</v>
      </c>
      <c r="O2022" s="589"/>
    </row>
    <row r="2023" spans="2:15" ht="22.5" customHeight="1" x14ac:dyDescent="0.55000000000000004">
      <c r="B2023" s="948">
        <f t="shared" si="194"/>
        <v>1166</v>
      </c>
      <c r="C2023" s="949"/>
      <c r="D2023" s="942"/>
      <c r="E2023" s="943"/>
      <c r="F2023" s="1031" t="s">
        <v>1565</v>
      </c>
      <c r="G2023" s="1031"/>
      <c r="H2023" s="1007">
        <v>42444</v>
      </c>
      <c r="I2023" s="1008"/>
      <c r="J2023" s="102" t="s">
        <v>31</v>
      </c>
      <c r="K2023" s="102"/>
      <c r="L2023" s="542">
        <v>3.71</v>
      </c>
      <c r="M2023" s="559">
        <v>17.600000000000001</v>
      </c>
      <c r="N2023" s="591">
        <v>21</v>
      </c>
      <c r="O2023" s="590"/>
    </row>
    <row r="2024" spans="2:15" ht="22.5" customHeight="1" x14ac:dyDescent="0.55000000000000004">
      <c r="B2024" s="948">
        <f t="shared" si="194"/>
        <v>1165</v>
      </c>
      <c r="C2024" s="949"/>
      <c r="D2024" s="942"/>
      <c r="E2024" s="943"/>
      <c r="F2024" s="1031" t="s">
        <v>574</v>
      </c>
      <c r="G2024" s="1031"/>
      <c r="H2024" s="1007">
        <v>42444</v>
      </c>
      <c r="I2024" s="1008"/>
      <c r="J2024" s="102" t="s">
        <v>31</v>
      </c>
      <c r="K2024" s="102"/>
      <c r="L2024" s="579" t="s">
        <v>1367</v>
      </c>
      <c r="M2024" s="542">
        <v>4.3</v>
      </c>
      <c r="N2024" s="40">
        <v>4.3</v>
      </c>
      <c r="O2024" s="590"/>
    </row>
    <row r="2025" spans="2:15" ht="22.5" customHeight="1" x14ac:dyDescent="0.55000000000000004">
      <c r="B2025" s="948">
        <f t="shared" si="194"/>
        <v>1164</v>
      </c>
      <c r="C2025" s="949"/>
      <c r="D2025" s="942"/>
      <c r="E2025" s="943"/>
      <c r="F2025" s="1031" t="s">
        <v>837</v>
      </c>
      <c r="G2025" s="1031"/>
      <c r="H2025" s="1007">
        <v>42444</v>
      </c>
      <c r="I2025" s="1008"/>
      <c r="J2025" s="102" t="s">
        <v>31</v>
      </c>
      <c r="K2025" s="102"/>
      <c r="L2025" s="542">
        <v>2.36</v>
      </c>
      <c r="M2025" s="559">
        <v>11</v>
      </c>
      <c r="N2025" s="591">
        <v>13</v>
      </c>
      <c r="O2025" s="589"/>
    </row>
    <row r="2026" spans="2:15" ht="22.5" customHeight="1" x14ac:dyDescent="0.55000000000000004">
      <c r="B2026" s="948">
        <f t="shared" si="194"/>
        <v>1163</v>
      </c>
      <c r="C2026" s="949"/>
      <c r="D2026" s="942"/>
      <c r="E2026" s="943"/>
      <c r="F2026" s="1031" t="s">
        <v>837</v>
      </c>
      <c r="G2026" s="1031"/>
      <c r="H2026" s="1007">
        <v>42444</v>
      </c>
      <c r="I2026" s="1008"/>
      <c r="J2026" s="102" t="s">
        <v>31</v>
      </c>
      <c r="K2026" s="102"/>
      <c r="L2026" s="548">
        <v>2.5099999999999998</v>
      </c>
      <c r="M2026" s="578">
        <v>14.4</v>
      </c>
      <c r="N2026" s="592">
        <v>17</v>
      </c>
      <c r="O2026" s="589"/>
    </row>
    <row r="2027" spans="2:15" ht="22.5" customHeight="1" x14ac:dyDescent="0.55000000000000004">
      <c r="B2027" s="948">
        <f t="shared" si="194"/>
        <v>1162</v>
      </c>
      <c r="C2027" s="949"/>
      <c r="D2027" s="942"/>
      <c r="E2027" s="943"/>
      <c r="F2027" s="1031" t="s">
        <v>837</v>
      </c>
      <c r="G2027" s="1031"/>
      <c r="H2027" s="1007">
        <v>42444</v>
      </c>
      <c r="I2027" s="1008"/>
      <c r="J2027" s="102" t="s">
        <v>31</v>
      </c>
      <c r="K2027" s="102"/>
      <c r="L2027" s="548">
        <v>3.48</v>
      </c>
      <c r="M2027" s="578">
        <v>16.600000000000001</v>
      </c>
      <c r="N2027" s="592">
        <v>20</v>
      </c>
      <c r="O2027" s="590"/>
    </row>
    <row r="2028" spans="2:15" ht="22.5" customHeight="1" x14ac:dyDescent="0.55000000000000004">
      <c r="B2028" s="948">
        <f t="shared" si="194"/>
        <v>1161</v>
      </c>
      <c r="C2028" s="949"/>
      <c r="D2028" s="942"/>
      <c r="E2028" s="943"/>
      <c r="F2028" s="1031" t="s">
        <v>1424</v>
      </c>
      <c r="G2028" s="1031"/>
      <c r="H2028" s="1007">
        <v>42445</v>
      </c>
      <c r="I2028" s="1008"/>
      <c r="J2028" s="102" t="s">
        <v>35</v>
      </c>
      <c r="K2028" s="102" t="s">
        <v>1393</v>
      </c>
      <c r="L2028" s="188" t="s">
        <v>1570</v>
      </c>
      <c r="M2028" s="548">
        <v>3.1</v>
      </c>
      <c r="N2028" s="189">
        <v>3.1</v>
      </c>
      <c r="O2028" s="590"/>
    </row>
    <row r="2029" spans="2:15" ht="22.5" customHeight="1" x14ac:dyDescent="0.55000000000000004">
      <c r="B2029" s="948">
        <f t="shared" si="194"/>
        <v>1160</v>
      </c>
      <c r="C2029" s="949"/>
      <c r="D2029" s="942"/>
      <c r="E2029" s="943"/>
      <c r="F2029" s="1031" t="s">
        <v>1424</v>
      </c>
      <c r="G2029" s="1031"/>
      <c r="H2029" s="1007">
        <v>42444</v>
      </c>
      <c r="I2029" s="1008"/>
      <c r="J2029" s="102" t="s">
        <v>31</v>
      </c>
      <c r="K2029" s="102"/>
      <c r="L2029" s="188">
        <v>1.37</v>
      </c>
      <c r="M2029" s="548">
        <v>7.78</v>
      </c>
      <c r="N2029" s="189">
        <v>9.1999999999999993</v>
      </c>
      <c r="O2029" s="590"/>
    </row>
    <row r="2030" spans="2:15" ht="22.5" customHeight="1" x14ac:dyDescent="0.55000000000000004">
      <c r="B2030" s="928">
        <f t="shared" si="194"/>
        <v>1159</v>
      </c>
      <c r="C2030" s="929"/>
      <c r="D2030" s="922"/>
      <c r="E2030" s="923"/>
      <c r="F2030" s="1048" t="s">
        <v>881</v>
      </c>
      <c r="G2030" s="1048"/>
      <c r="H2030" s="1044">
        <v>42445</v>
      </c>
      <c r="I2030" s="1044"/>
      <c r="J2030" s="43" t="s">
        <v>31</v>
      </c>
      <c r="K2030" s="43"/>
      <c r="L2030" s="44">
        <v>1.69</v>
      </c>
      <c r="M2030" s="44">
        <v>7.76</v>
      </c>
      <c r="N2030" s="291">
        <v>9.5</v>
      </c>
      <c r="O2030" s="590"/>
    </row>
    <row r="2031" spans="2:15" ht="22.5" customHeight="1" x14ac:dyDescent="0.55000000000000004">
      <c r="B2031" s="918">
        <f>1+B2032</f>
        <v>1158</v>
      </c>
      <c r="C2031" s="919"/>
      <c r="D2031" s="942" t="s">
        <v>1571</v>
      </c>
      <c r="E2031" s="1105"/>
      <c r="F2031" s="1018" t="s">
        <v>1460</v>
      </c>
      <c r="G2031" s="1117"/>
      <c r="H2031" s="988">
        <v>42443</v>
      </c>
      <c r="I2031" s="989"/>
      <c r="J2031" s="31" t="s">
        <v>31</v>
      </c>
      <c r="K2031" s="102"/>
      <c r="L2031" s="548" t="s">
        <v>1572</v>
      </c>
      <c r="M2031" s="549" t="s">
        <v>1378</v>
      </c>
      <c r="N2031" s="570" t="s">
        <v>784</v>
      </c>
      <c r="O2031" s="590"/>
    </row>
    <row r="2032" spans="2:15" ht="22.5" customHeight="1" x14ac:dyDescent="0.55000000000000004">
      <c r="B2032" s="948">
        <f>1+B2033</f>
        <v>1157</v>
      </c>
      <c r="C2032" s="949"/>
      <c r="D2032" s="942"/>
      <c r="E2032" s="1105"/>
      <c r="F2032" s="965" t="s">
        <v>1573</v>
      </c>
      <c r="G2032" s="966"/>
      <c r="H2032" s="1007">
        <v>42443</v>
      </c>
      <c r="I2032" s="1008"/>
      <c r="J2032" s="102" t="s">
        <v>31</v>
      </c>
      <c r="K2032" s="102"/>
      <c r="L2032" s="548">
        <v>1.88</v>
      </c>
      <c r="M2032" s="551">
        <v>10.9</v>
      </c>
      <c r="N2032" s="580">
        <v>13</v>
      </c>
      <c r="O2032" s="589"/>
    </row>
    <row r="2033" spans="2:15" ht="22.5" customHeight="1" x14ac:dyDescent="0.55000000000000004">
      <c r="B2033" s="948">
        <f>1+B2034</f>
        <v>1156</v>
      </c>
      <c r="C2033" s="949"/>
      <c r="D2033" s="942"/>
      <c r="E2033" s="1105"/>
      <c r="F2033" s="965" t="s">
        <v>1426</v>
      </c>
      <c r="G2033" s="966"/>
      <c r="H2033" s="1007">
        <v>42443</v>
      </c>
      <c r="I2033" s="1008"/>
      <c r="J2033" s="102" t="s">
        <v>31</v>
      </c>
      <c r="K2033" s="102"/>
      <c r="L2033" s="548" t="s">
        <v>1530</v>
      </c>
      <c r="M2033" s="549">
        <v>5.12</v>
      </c>
      <c r="N2033" s="570">
        <v>5.0999999999999996</v>
      </c>
      <c r="O2033" s="589"/>
    </row>
    <row r="2034" spans="2:15" ht="22.5" customHeight="1" x14ac:dyDescent="0.55000000000000004">
      <c r="B2034" s="928">
        <f>1+B2035</f>
        <v>1155</v>
      </c>
      <c r="C2034" s="929"/>
      <c r="D2034" s="942"/>
      <c r="E2034" s="1105"/>
      <c r="F2034" s="968" t="s">
        <v>1532</v>
      </c>
      <c r="G2034" s="1121"/>
      <c r="H2034" s="1007">
        <v>42443</v>
      </c>
      <c r="I2034" s="1008"/>
      <c r="J2034" s="102" t="s">
        <v>31</v>
      </c>
      <c r="K2034" s="102"/>
      <c r="L2034" s="545" t="s">
        <v>1439</v>
      </c>
      <c r="M2034" s="593">
        <v>6.65</v>
      </c>
      <c r="N2034" s="547">
        <v>6.7</v>
      </c>
      <c r="O2034" s="590"/>
    </row>
    <row r="2035" spans="2:15" ht="22.5" customHeight="1" x14ac:dyDescent="0.55000000000000004">
      <c r="B2035" s="918">
        <f t="shared" ref="B2035:B2098" si="195">1+B2036</f>
        <v>1154</v>
      </c>
      <c r="C2035" s="919"/>
      <c r="D2035" s="920" t="s">
        <v>1574</v>
      </c>
      <c r="E2035" s="1103"/>
      <c r="F2035" s="967" t="s">
        <v>1575</v>
      </c>
      <c r="G2035" s="1120"/>
      <c r="H2035" s="926">
        <v>42437</v>
      </c>
      <c r="I2035" s="927"/>
      <c r="J2035" s="31" t="s">
        <v>31</v>
      </c>
      <c r="K2035" s="31"/>
      <c r="L2035" s="521" t="s">
        <v>1004</v>
      </c>
      <c r="M2035" s="556">
        <v>2.41</v>
      </c>
      <c r="N2035" s="561">
        <v>2.4</v>
      </c>
      <c r="O2035" s="590"/>
    </row>
    <row r="2036" spans="2:15" ht="22.5" customHeight="1" x14ac:dyDescent="0.55000000000000004">
      <c r="B2036" s="948">
        <f t="shared" si="195"/>
        <v>1153</v>
      </c>
      <c r="C2036" s="949"/>
      <c r="D2036" s="942"/>
      <c r="E2036" s="1105"/>
      <c r="F2036" s="965" t="s">
        <v>831</v>
      </c>
      <c r="G2036" s="966"/>
      <c r="H2036" s="1007">
        <v>42437</v>
      </c>
      <c r="I2036" s="1008"/>
      <c r="J2036" s="102" t="s">
        <v>31</v>
      </c>
      <c r="K2036" s="102"/>
      <c r="L2036" s="548" t="s">
        <v>1389</v>
      </c>
      <c r="M2036" s="549">
        <v>3.59</v>
      </c>
      <c r="N2036" s="570">
        <v>3.6</v>
      </c>
      <c r="O2036" s="590"/>
    </row>
    <row r="2037" spans="2:15" ht="22.5" customHeight="1" x14ac:dyDescent="0.55000000000000004">
      <c r="B2037" s="948">
        <f t="shared" si="195"/>
        <v>1152</v>
      </c>
      <c r="C2037" s="949"/>
      <c r="D2037" s="942"/>
      <c r="E2037" s="1105"/>
      <c r="F2037" s="965" t="s">
        <v>1361</v>
      </c>
      <c r="G2037" s="966"/>
      <c r="H2037" s="1007">
        <v>42438</v>
      </c>
      <c r="I2037" s="1008"/>
      <c r="J2037" s="102" t="s">
        <v>31</v>
      </c>
      <c r="K2037" s="102"/>
      <c r="L2037" s="554">
        <v>0.77400000000000002</v>
      </c>
      <c r="M2037" s="549">
        <v>4.0999999999999996</v>
      </c>
      <c r="N2037" s="570">
        <v>4.9000000000000004</v>
      </c>
      <c r="O2037" s="590"/>
    </row>
    <row r="2038" spans="2:15" ht="22.5" customHeight="1" x14ac:dyDescent="0.55000000000000004">
      <c r="B2038" s="948">
        <f t="shared" si="195"/>
        <v>1151</v>
      </c>
      <c r="C2038" s="949"/>
      <c r="D2038" s="942"/>
      <c r="E2038" s="1105"/>
      <c r="F2038" s="965" t="s">
        <v>621</v>
      </c>
      <c r="G2038" s="966"/>
      <c r="H2038" s="1007">
        <v>42437</v>
      </c>
      <c r="I2038" s="1008"/>
      <c r="J2038" s="102" t="s">
        <v>31</v>
      </c>
      <c r="K2038" s="102"/>
      <c r="L2038" s="548">
        <v>1.02</v>
      </c>
      <c r="M2038" s="549">
        <v>5.36</v>
      </c>
      <c r="N2038" s="570">
        <v>6.4</v>
      </c>
      <c r="O2038" s="590"/>
    </row>
    <row r="2039" spans="2:15" ht="22.5" customHeight="1" x14ac:dyDescent="0.55000000000000004">
      <c r="B2039" s="928">
        <f t="shared" si="195"/>
        <v>1150</v>
      </c>
      <c r="C2039" s="929"/>
      <c r="D2039" s="1115"/>
      <c r="E2039" s="1116"/>
      <c r="F2039" s="922" t="s">
        <v>1409</v>
      </c>
      <c r="G2039" s="1107"/>
      <c r="H2039" s="1009">
        <v>42438</v>
      </c>
      <c r="I2039" s="1010"/>
      <c r="J2039" s="52" t="s">
        <v>35</v>
      </c>
      <c r="K2039" s="51" t="s">
        <v>1393</v>
      </c>
      <c r="L2039" s="545" t="s">
        <v>1576</v>
      </c>
      <c r="M2039" s="593">
        <v>3.07</v>
      </c>
      <c r="N2039" s="547">
        <v>3.1</v>
      </c>
      <c r="O2039" s="590"/>
    </row>
    <row r="2040" spans="2:15" ht="22.5" customHeight="1" x14ac:dyDescent="0.55000000000000004">
      <c r="B2040" s="918">
        <f t="shared" si="195"/>
        <v>1149</v>
      </c>
      <c r="C2040" s="919"/>
      <c r="D2040" s="942" t="s">
        <v>1577</v>
      </c>
      <c r="E2040" s="1105"/>
      <c r="F2040" s="1018" t="s">
        <v>1575</v>
      </c>
      <c r="G2040" s="1117"/>
      <c r="H2040" s="988">
        <v>42433</v>
      </c>
      <c r="I2040" s="989"/>
      <c r="J2040" s="102" t="s">
        <v>31</v>
      </c>
      <c r="K2040" s="102"/>
      <c r="L2040" s="548" t="s">
        <v>1006</v>
      </c>
      <c r="M2040" s="549">
        <v>2.93</v>
      </c>
      <c r="N2040" s="570">
        <v>2.9</v>
      </c>
      <c r="O2040" s="590"/>
    </row>
    <row r="2041" spans="2:15" ht="22.5" customHeight="1" x14ac:dyDescent="0.55000000000000004">
      <c r="B2041" s="948">
        <f t="shared" si="195"/>
        <v>1148</v>
      </c>
      <c r="C2041" s="949"/>
      <c r="D2041" s="942"/>
      <c r="E2041" s="1105"/>
      <c r="F2041" s="965" t="s">
        <v>266</v>
      </c>
      <c r="G2041" s="966"/>
      <c r="H2041" s="1007">
        <v>42436</v>
      </c>
      <c r="I2041" s="1008"/>
      <c r="J2041" s="102" t="s">
        <v>31</v>
      </c>
      <c r="K2041" s="102"/>
      <c r="L2041" s="548" t="s">
        <v>1011</v>
      </c>
      <c r="M2041" s="551" t="s">
        <v>1390</v>
      </c>
      <c r="N2041" s="580" t="s">
        <v>1578</v>
      </c>
      <c r="O2041" s="589"/>
    </row>
    <row r="2042" spans="2:15" ht="22.5" customHeight="1" x14ac:dyDescent="0.55000000000000004">
      <c r="B2042" s="948">
        <f t="shared" si="195"/>
        <v>1147</v>
      </c>
      <c r="C2042" s="949"/>
      <c r="D2042" s="942"/>
      <c r="E2042" s="1105"/>
      <c r="F2042" s="965" t="s">
        <v>632</v>
      </c>
      <c r="G2042" s="966"/>
      <c r="H2042" s="1007">
        <v>42436</v>
      </c>
      <c r="I2042" s="1008"/>
      <c r="J2042" s="102" t="s">
        <v>31</v>
      </c>
      <c r="K2042" s="102"/>
      <c r="L2042" s="548" t="s">
        <v>825</v>
      </c>
      <c r="M2042" s="549">
        <v>4.16</v>
      </c>
      <c r="N2042" s="570">
        <v>4.2</v>
      </c>
      <c r="O2042" s="590"/>
    </row>
    <row r="2043" spans="2:15" ht="22.5" customHeight="1" x14ac:dyDescent="0.55000000000000004">
      <c r="B2043" s="928">
        <f t="shared" si="195"/>
        <v>1146</v>
      </c>
      <c r="C2043" s="929"/>
      <c r="D2043" s="942"/>
      <c r="E2043" s="1105"/>
      <c r="F2043" s="965" t="s">
        <v>1428</v>
      </c>
      <c r="G2043" s="966"/>
      <c r="H2043" s="1007">
        <v>42436</v>
      </c>
      <c r="I2043" s="1008"/>
      <c r="J2043" s="102" t="s">
        <v>31</v>
      </c>
      <c r="K2043" s="102"/>
      <c r="L2043" s="545">
        <v>4.04</v>
      </c>
      <c r="M2043" s="594">
        <v>18.899999999999999</v>
      </c>
      <c r="N2043" s="595">
        <v>23</v>
      </c>
      <c r="O2043" s="589"/>
    </row>
    <row r="2044" spans="2:15" ht="22.5" customHeight="1" x14ac:dyDescent="0.55000000000000004">
      <c r="B2044" s="994">
        <f t="shared" si="195"/>
        <v>1145</v>
      </c>
      <c r="C2044" s="937"/>
      <c r="D2044" s="936" t="s">
        <v>1579</v>
      </c>
      <c r="E2044" s="1118"/>
      <c r="F2044" s="936" t="s">
        <v>835</v>
      </c>
      <c r="G2044" s="1119"/>
      <c r="H2044" s="940">
        <v>42433</v>
      </c>
      <c r="I2044" s="1119"/>
      <c r="J2044" s="55" t="s">
        <v>35</v>
      </c>
      <c r="K2044" s="55" t="s">
        <v>1393</v>
      </c>
      <c r="L2044" s="353">
        <v>2.4500000000000002</v>
      </c>
      <c r="M2044" s="564">
        <v>13.5</v>
      </c>
      <c r="N2044" s="351">
        <v>16</v>
      </c>
      <c r="O2044" s="589"/>
    </row>
    <row r="2045" spans="2:15" ht="22.5" customHeight="1" x14ac:dyDescent="0.55000000000000004">
      <c r="B2045" s="918">
        <f t="shared" si="195"/>
        <v>1144</v>
      </c>
      <c r="C2045" s="919"/>
      <c r="D2045" s="942" t="s">
        <v>1580</v>
      </c>
      <c r="E2045" s="1105"/>
      <c r="F2045" s="1018" t="s">
        <v>1465</v>
      </c>
      <c r="G2045" s="1117"/>
      <c r="H2045" s="988">
        <v>42432</v>
      </c>
      <c r="I2045" s="989"/>
      <c r="J2045" s="102" t="s">
        <v>31</v>
      </c>
      <c r="K2045" s="102"/>
      <c r="L2045" s="548">
        <v>1.01</v>
      </c>
      <c r="M2045" s="549">
        <v>4.99</v>
      </c>
      <c r="N2045" s="570">
        <v>6</v>
      </c>
      <c r="O2045" s="589"/>
    </row>
    <row r="2046" spans="2:15" ht="22.5" customHeight="1" x14ac:dyDescent="0.55000000000000004">
      <c r="B2046" s="948">
        <f t="shared" si="195"/>
        <v>1143</v>
      </c>
      <c r="C2046" s="949"/>
      <c r="D2046" s="942"/>
      <c r="E2046" s="1105"/>
      <c r="F2046" s="965" t="s">
        <v>1532</v>
      </c>
      <c r="G2046" s="966"/>
      <c r="H2046" s="1007">
        <v>42432</v>
      </c>
      <c r="I2046" s="1008"/>
      <c r="J2046" s="102" t="s">
        <v>31</v>
      </c>
      <c r="K2046" s="102"/>
      <c r="L2046" s="548">
        <v>2.65</v>
      </c>
      <c r="M2046" s="551">
        <v>15.2</v>
      </c>
      <c r="N2046" s="580">
        <v>18</v>
      </c>
      <c r="O2046" s="589"/>
    </row>
    <row r="2047" spans="2:15" ht="22.5" customHeight="1" x14ac:dyDescent="0.55000000000000004">
      <c r="B2047" s="948">
        <f t="shared" si="195"/>
        <v>1142</v>
      </c>
      <c r="C2047" s="949"/>
      <c r="D2047" s="942"/>
      <c r="E2047" s="1105"/>
      <c r="F2047" s="965" t="s">
        <v>1581</v>
      </c>
      <c r="G2047" s="966"/>
      <c r="H2047" s="1007">
        <v>42432</v>
      </c>
      <c r="I2047" s="1008"/>
      <c r="J2047" s="102" t="s">
        <v>31</v>
      </c>
      <c r="K2047" s="102"/>
      <c r="L2047" s="548">
        <v>1.22</v>
      </c>
      <c r="M2047" s="549">
        <v>5.4</v>
      </c>
      <c r="N2047" s="570">
        <v>6.6</v>
      </c>
      <c r="O2047" s="589"/>
    </row>
    <row r="2048" spans="2:15" ht="22.5" customHeight="1" x14ac:dyDescent="0.55000000000000004">
      <c r="B2048" s="948">
        <f t="shared" si="195"/>
        <v>1141</v>
      </c>
      <c r="C2048" s="949"/>
      <c r="D2048" s="942"/>
      <c r="E2048" s="1105"/>
      <c r="F2048" s="965" t="s">
        <v>574</v>
      </c>
      <c r="G2048" s="966"/>
      <c r="H2048" s="1007">
        <v>42432</v>
      </c>
      <c r="I2048" s="1008"/>
      <c r="J2048" s="102" t="s">
        <v>31</v>
      </c>
      <c r="K2048" s="102"/>
      <c r="L2048" s="548">
        <v>6.7</v>
      </c>
      <c r="M2048" s="551">
        <v>31.3</v>
      </c>
      <c r="N2048" s="580">
        <v>38</v>
      </c>
      <c r="O2048" s="590"/>
    </row>
    <row r="2049" spans="2:15" ht="22.5" customHeight="1" x14ac:dyDescent="0.55000000000000004">
      <c r="B2049" s="928">
        <f t="shared" si="195"/>
        <v>1140</v>
      </c>
      <c r="C2049" s="929"/>
      <c r="D2049" s="1114"/>
      <c r="E2049" s="1113"/>
      <c r="F2049" s="1018" t="s">
        <v>1042</v>
      </c>
      <c r="G2049" s="1117"/>
      <c r="H2049" s="1009">
        <v>42432</v>
      </c>
      <c r="I2049" s="1010"/>
      <c r="J2049" s="188" t="s">
        <v>35</v>
      </c>
      <c r="K2049" s="102" t="s">
        <v>1342</v>
      </c>
      <c r="L2049" s="548">
        <v>4.57</v>
      </c>
      <c r="M2049" s="551">
        <v>18.600000000000001</v>
      </c>
      <c r="N2049" s="580">
        <v>23</v>
      </c>
      <c r="O2049" s="590"/>
    </row>
    <row r="2050" spans="2:15" ht="22.5" customHeight="1" x14ac:dyDescent="0.55000000000000004">
      <c r="B2050" s="918">
        <f t="shared" si="195"/>
        <v>1139</v>
      </c>
      <c r="C2050" s="919"/>
      <c r="D2050" s="920" t="s">
        <v>1582</v>
      </c>
      <c r="E2050" s="1103"/>
      <c r="F2050" s="967" t="s">
        <v>1129</v>
      </c>
      <c r="G2050" s="1120"/>
      <c r="H2050" s="926">
        <v>42431</v>
      </c>
      <c r="I2050" s="927"/>
      <c r="J2050" s="31" t="s">
        <v>31</v>
      </c>
      <c r="K2050" s="31"/>
      <c r="L2050" s="596">
        <v>11.9</v>
      </c>
      <c r="M2050" s="522">
        <v>56.4</v>
      </c>
      <c r="N2050" s="523">
        <v>68</v>
      </c>
      <c r="O2050" s="590"/>
    </row>
    <row r="2051" spans="2:15" ht="22.5" customHeight="1" x14ac:dyDescent="0.55000000000000004">
      <c r="B2051" s="928">
        <f t="shared" si="195"/>
        <v>1138</v>
      </c>
      <c r="C2051" s="929"/>
      <c r="D2051" s="1115"/>
      <c r="E2051" s="1116"/>
      <c r="F2051" s="922" t="s">
        <v>1359</v>
      </c>
      <c r="G2051" s="1107"/>
      <c r="H2051" s="1009">
        <v>42430</v>
      </c>
      <c r="I2051" s="1010"/>
      <c r="J2051" s="51" t="s">
        <v>31</v>
      </c>
      <c r="K2051" s="51"/>
      <c r="L2051" s="545" t="s">
        <v>805</v>
      </c>
      <c r="M2051" s="593">
        <v>4.18</v>
      </c>
      <c r="N2051" s="547">
        <v>4.2</v>
      </c>
      <c r="O2051" s="589"/>
    </row>
    <row r="2052" spans="2:15" ht="22.5" customHeight="1" x14ac:dyDescent="0.55000000000000004">
      <c r="B2052" s="918">
        <f t="shared" si="195"/>
        <v>1137</v>
      </c>
      <c r="C2052" s="919"/>
      <c r="D2052" s="942" t="s">
        <v>1583</v>
      </c>
      <c r="E2052" s="1105"/>
      <c r="F2052" s="1018" t="s">
        <v>632</v>
      </c>
      <c r="G2052" s="1117"/>
      <c r="H2052" s="988">
        <v>42429</v>
      </c>
      <c r="I2052" s="989"/>
      <c r="J2052" s="102" t="s">
        <v>31</v>
      </c>
      <c r="K2052" s="102"/>
      <c r="L2052" s="548" t="s">
        <v>1375</v>
      </c>
      <c r="M2052" s="549">
        <v>7.02</v>
      </c>
      <c r="N2052" s="570">
        <v>7</v>
      </c>
      <c r="O2052" s="589"/>
    </row>
    <row r="2053" spans="2:15" ht="22.5" customHeight="1" x14ac:dyDescent="0.55000000000000004">
      <c r="B2053" s="948">
        <f t="shared" si="195"/>
        <v>1136</v>
      </c>
      <c r="C2053" s="949"/>
      <c r="D2053" s="942"/>
      <c r="E2053" s="1105"/>
      <c r="F2053" s="965" t="s">
        <v>632</v>
      </c>
      <c r="G2053" s="966"/>
      <c r="H2053" s="1007">
        <v>42429</v>
      </c>
      <c r="I2053" s="1008"/>
      <c r="J2053" s="102" t="s">
        <v>31</v>
      </c>
      <c r="K2053" s="102"/>
      <c r="L2053" s="548">
        <v>1.75</v>
      </c>
      <c r="M2053" s="549">
        <v>9.94</v>
      </c>
      <c r="N2053" s="580">
        <v>12</v>
      </c>
      <c r="O2053" s="590"/>
    </row>
    <row r="2054" spans="2:15" ht="22.5" customHeight="1" x14ac:dyDescent="0.55000000000000004">
      <c r="B2054" s="928">
        <f t="shared" si="195"/>
        <v>1135</v>
      </c>
      <c r="C2054" s="929"/>
      <c r="D2054" s="1114"/>
      <c r="E2054" s="1113"/>
      <c r="F2054" s="1018" t="s">
        <v>1398</v>
      </c>
      <c r="G2054" s="1117"/>
      <c r="H2054" s="1009">
        <v>42429</v>
      </c>
      <c r="I2054" s="1010"/>
      <c r="J2054" s="102" t="s">
        <v>31</v>
      </c>
      <c r="K2054" s="102"/>
      <c r="L2054" s="548">
        <v>1.41</v>
      </c>
      <c r="M2054" s="549">
        <v>6.45</v>
      </c>
      <c r="N2054" s="570">
        <v>7.9</v>
      </c>
      <c r="O2054" s="589"/>
    </row>
    <row r="2055" spans="2:15" ht="22.5" customHeight="1" x14ac:dyDescent="0.55000000000000004">
      <c r="B2055" s="994">
        <f t="shared" si="195"/>
        <v>1134</v>
      </c>
      <c r="C2055" s="937"/>
      <c r="D2055" s="936" t="s">
        <v>1584</v>
      </c>
      <c r="E2055" s="1118"/>
      <c r="F2055" s="936" t="s">
        <v>878</v>
      </c>
      <c r="G2055" s="1119"/>
      <c r="H2055" s="940">
        <v>42424</v>
      </c>
      <c r="I2055" s="1119"/>
      <c r="J2055" s="55" t="s">
        <v>35</v>
      </c>
      <c r="K2055" s="55" t="s">
        <v>1393</v>
      </c>
      <c r="L2055" s="353" t="s">
        <v>1585</v>
      </c>
      <c r="M2055" s="562">
        <v>2.93</v>
      </c>
      <c r="N2055" s="354">
        <v>2.9</v>
      </c>
      <c r="O2055" s="590"/>
    </row>
    <row r="2056" spans="2:15" ht="22.5" customHeight="1" x14ac:dyDescent="0.55000000000000004">
      <c r="B2056" s="918">
        <f t="shared" si="195"/>
        <v>1133</v>
      </c>
      <c r="C2056" s="919"/>
      <c r="D2056" s="942" t="s">
        <v>1586</v>
      </c>
      <c r="E2056" s="1105"/>
      <c r="F2056" s="1018" t="s">
        <v>614</v>
      </c>
      <c r="G2056" s="1117"/>
      <c r="H2056" s="926">
        <v>42417</v>
      </c>
      <c r="I2056" s="927"/>
      <c r="J2056" s="102" t="s">
        <v>35</v>
      </c>
      <c r="K2056" s="102" t="s">
        <v>1393</v>
      </c>
      <c r="L2056" s="548">
        <v>3.35</v>
      </c>
      <c r="M2056" s="551">
        <v>17.3</v>
      </c>
      <c r="N2056" s="580">
        <v>21</v>
      </c>
      <c r="O2056" s="590"/>
    </row>
    <row r="2057" spans="2:15" ht="22.5" customHeight="1" x14ac:dyDescent="0.55000000000000004">
      <c r="B2057" s="948">
        <f t="shared" si="195"/>
        <v>1132</v>
      </c>
      <c r="C2057" s="949"/>
      <c r="D2057" s="942"/>
      <c r="E2057" s="1105"/>
      <c r="F2057" s="965" t="s">
        <v>1486</v>
      </c>
      <c r="G2057" s="966"/>
      <c r="H2057" s="1007">
        <v>42417</v>
      </c>
      <c r="I2057" s="966"/>
      <c r="J2057" s="102" t="s">
        <v>35</v>
      </c>
      <c r="K2057" s="102" t="s">
        <v>1393</v>
      </c>
      <c r="L2057" s="548" t="s">
        <v>1566</v>
      </c>
      <c r="M2057" s="549">
        <v>6.3</v>
      </c>
      <c r="N2057" s="570">
        <v>6.3</v>
      </c>
      <c r="O2057" s="589"/>
    </row>
    <row r="2058" spans="2:15" ht="22.5" customHeight="1" x14ac:dyDescent="0.55000000000000004">
      <c r="B2058" s="928">
        <f t="shared" si="195"/>
        <v>1131</v>
      </c>
      <c r="C2058" s="929"/>
      <c r="D2058" s="1114"/>
      <c r="E2058" s="1113"/>
      <c r="F2058" s="1018" t="s">
        <v>1587</v>
      </c>
      <c r="G2058" s="1117"/>
      <c r="H2058" s="988">
        <v>42417</v>
      </c>
      <c r="I2058" s="989"/>
      <c r="J2058" s="102" t="s">
        <v>31</v>
      </c>
      <c r="K2058" s="102"/>
      <c r="L2058" s="548">
        <v>2.62</v>
      </c>
      <c r="M2058" s="551">
        <v>11.3</v>
      </c>
      <c r="N2058" s="580">
        <v>14</v>
      </c>
      <c r="O2058" s="590"/>
    </row>
    <row r="2059" spans="2:15" ht="22.5" customHeight="1" x14ac:dyDescent="0.55000000000000004">
      <c r="B2059" s="918">
        <f t="shared" si="195"/>
        <v>1130</v>
      </c>
      <c r="C2059" s="919"/>
      <c r="D2059" s="920" t="s">
        <v>1588</v>
      </c>
      <c r="E2059" s="1112"/>
      <c r="F2059" s="967" t="s">
        <v>264</v>
      </c>
      <c r="G2059" s="1120"/>
      <c r="H2059" s="926">
        <v>42416</v>
      </c>
      <c r="I2059" s="1120"/>
      <c r="J2059" s="31" t="s">
        <v>31</v>
      </c>
      <c r="K2059" s="31"/>
      <c r="L2059" s="521">
        <v>2.2200000000000002</v>
      </c>
      <c r="M2059" s="556">
        <v>9.0399999999999991</v>
      </c>
      <c r="N2059" s="523">
        <v>11</v>
      </c>
      <c r="O2059" s="590"/>
    </row>
    <row r="2060" spans="2:15" ht="22.5" customHeight="1" x14ac:dyDescent="0.55000000000000004">
      <c r="B2060" s="928">
        <f t="shared" si="195"/>
        <v>1129</v>
      </c>
      <c r="C2060" s="929"/>
      <c r="D2060" s="1115"/>
      <c r="E2060" s="1116"/>
      <c r="F2060" s="968" t="s">
        <v>502</v>
      </c>
      <c r="G2060" s="1121"/>
      <c r="H2060" s="1009">
        <v>42411</v>
      </c>
      <c r="I2060" s="1121"/>
      <c r="J2060" s="43" t="s">
        <v>31</v>
      </c>
      <c r="K2060" s="43"/>
      <c r="L2060" s="529" t="s">
        <v>1364</v>
      </c>
      <c r="M2060" s="552">
        <v>3.49</v>
      </c>
      <c r="N2060" s="572">
        <v>3.5</v>
      </c>
      <c r="O2060" s="589"/>
    </row>
    <row r="2061" spans="2:15" ht="22.5" customHeight="1" x14ac:dyDescent="0.55000000000000004">
      <c r="B2061" s="994">
        <f t="shared" si="195"/>
        <v>1128</v>
      </c>
      <c r="C2061" s="937"/>
      <c r="D2061" s="936" t="s">
        <v>1589</v>
      </c>
      <c r="E2061" s="1118"/>
      <c r="F2061" s="936" t="s">
        <v>878</v>
      </c>
      <c r="G2061" s="1119"/>
      <c r="H2061" s="940">
        <v>42415</v>
      </c>
      <c r="I2061" s="1119"/>
      <c r="J2061" s="55" t="s">
        <v>35</v>
      </c>
      <c r="K2061" s="55" t="s">
        <v>1342</v>
      </c>
      <c r="L2061" s="353">
        <v>5.94</v>
      </c>
      <c r="M2061" s="564">
        <v>23.5</v>
      </c>
      <c r="N2061" s="351">
        <v>29</v>
      </c>
      <c r="O2061" s="589"/>
    </row>
    <row r="2062" spans="2:15" ht="22.5" customHeight="1" x14ac:dyDescent="0.55000000000000004">
      <c r="B2062" s="994">
        <f t="shared" si="195"/>
        <v>1127</v>
      </c>
      <c r="C2062" s="937"/>
      <c r="D2062" s="936" t="s">
        <v>1590</v>
      </c>
      <c r="E2062" s="1118"/>
      <c r="F2062" s="936" t="s">
        <v>1462</v>
      </c>
      <c r="G2062" s="1119"/>
      <c r="H2062" s="940">
        <v>42404</v>
      </c>
      <c r="I2062" s="1119"/>
      <c r="J2062" s="55" t="s">
        <v>35</v>
      </c>
      <c r="K2062" s="55" t="s">
        <v>1342</v>
      </c>
      <c r="L2062" s="353">
        <v>1.53</v>
      </c>
      <c r="M2062" s="564">
        <v>11.1</v>
      </c>
      <c r="N2062" s="351">
        <v>13</v>
      </c>
      <c r="O2062" s="589"/>
    </row>
    <row r="2063" spans="2:15" ht="22.5" customHeight="1" x14ac:dyDescent="0.55000000000000004">
      <c r="B2063" s="994">
        <f t="shared" si="195"/>
        <v>1126</v>
      </c>
      <c r="C2063" s="937"/>
      <c r="D2063" s="936" t="s">
        <v>1591</v>
      </c>
      <c r="E2063" s="1118"/>
      <c r="F2063" s="936" t="s">
        <v>502</v>
      </c>
      <c r="G2063" s="1119"/>
      <c r="H2063" s="940">
        <v>42395</v>
      </c>
      <c r="I2063" s="1119"/>
      <c r="J2063" s="55" t="s">
        <v>31</v>
      </c>
      <c r="K2063" s="55"/>
      <c r="L2063" s="353" t="s">
        <v>1592</v>
      </c>
      <c r="M2063" s="562">
        <v>1.98</v>
      </c>
      <c r="N2063" s="354">
        <v>2</v>
      </c>
      <c r="O2063" s="589"/>
    </row>
    <row r="2064" spans="2:15" ht="22.5" customHeight="1" x14ac:dyDescent="0.55000000000000004">
      <c r="B2064" s="994">
        <f t="shared" si="195"/>
        <v>1125</v>
      </c>
      <c r="C2064" s="937"/>
      <c r="D2064" s="936" t="s">
        <v>1593</v>
      </c>
      <c r="E2064" s="1118"/>
      <c r="F2064" s="936" t="s">
        <v>66</v>
      </c>
      <c r="G2064" s="1119"/>
      <c r="H2064" s="940">
        <v>42394</v>
      </c>
      <c r="I2064" s="1119"/>
      <c r="J2064" s="55" t="s">
        <v>1341</v>
      </c>
      <c r="K2064" s="55" t="s">
        <v>1393</v>
      </c>
      <c r="L2064" s="353">
        <v>2.25</v>
      </c>
      <c r="M2064" s="564">
        <v>16.399999999999999</v>
      </c>
      <c r="N2064" s="351">
        <v>19</v>
      </c>
      <c r="O2064" s="597"/>
    </row>
    <row r="2065" spans="2:15" ht="22.5" customHeight="1" x14ac:dyDescent="0.55000000000000004">
      <c r="B2065" s="918">
        <f t="shared" si="195"/>
        <v>1124</v>
      </c>
      <c r="C2065" s="919"/>
      <c r="D2065" s="942" t="s">
        <v>1594</v>
      </c>
      <c r="E2065" s="1105"/>
      <c r="F2065" s="1018" t="s">
        <v>614</v>
      </c>
      <c r="G2065" s="1117"/>
      <c r="H2065" s="926">
        <v>42389</v>
      </c>
      <c r="I2065" s="927"/>
      <c r="J2065" s="102" t="s">
        <v>35</v>
      </c>
      <c r="K2065" s="102" t="s">
        <v>1393</v>
      </c>
      <c r="L2065" s="548" t="s">
        <v>996</v>
      </c>
      <c r="M2065" s="549">
        <v>1.72</v>
      </c>
      <c r="N2065" s="570">
        <v>1.7</v>
      </c>
      <c r="O2065" s="597"/>
    </row>
    <row r="2066" spans="2:15" ht="22.5" customHeight="1" x14ac:dyDescent="0.55000000000000004">
      <c r="B2066" s="948">
        <f t="shared" si="195"/>
        <v>1123</v>
      </c>
      <c r="C2066" s="949"/>
      <c r="D2066" s="942"/>
      <c r="E2066" s="1105"/>
      <c r="F2066" s="965" t="s">
        <v>1486</v>
      </c>
      <c r="G2066" s="966"/>
      <c r="H2066" s="1007">
        <v>42389</v>
      </c>
      <c r="I2066" s="966"/>
      <c r="J2066" s="102" t="s">
        <v>35</v>
      </c>
      <c r="K2066" s="102" t="s">
        <v>1393</v>
      </c>
      <c r="L2066" s="548" t="s">
        <v>1595</v>
      </c>
      <c r="M2066" s="549">
        <v>3.2</v>
      </c>
      <c r="N2066" s="570">
        <v>3.2</v>
      </c>
      <c r="O2066" s="589"/>
    </row>
    <row r="2067" spans="2:15" ht="22.5" customHeight="1" x14ac:dyDescent="0.55000000000000004">
      <c r="B2067" s="928">
        <f t="shared" si="195"/>
        <v>1122</v>
      </c>
      <c r="C2067" s="929"/>
      <c r="D2067" s="1114"/>
      <c r="E2067" s="1113"/>
      <c r="F2067" s="1018" t="s">
        <v>1457</v>
      </c>
      <c r="G2067" s="1117"/>
      <c r="H2067" s="988">
        <v>42389</v>
      </c>
      <c r="I2067" s="989"/>
      <c r="J2067" s="102" t="s">
        <v>31</v>
      </c>
      <c r="K2067" s="102"/>
      <c r="L2067" s="548" t="s">
        <v>1011</v>
      </c>
      <c r="M2067" s="549">
        <v>3.42</v>
      </c>
      <c r="N2067" s="570">
        <v>3.4</v>
      </c>
      <c r="O2067" s="597"/>
    </row>
    <row r="2068" spans="2:15" ht="22.5" customHeight="1" x14ac:dyDescent="0.55000000000000004">
      <c r="B2068" s="994">
        <f t="shared" si="195"/>
        <v>1121</v>
      </c>
      <c r="C2068" s="937"/>
      <c r="D2068" s="936" t="s">
        <v>1596</v>
      </c>
      <c r="E2068" s="1118"/>
      <c r="F2068" s="936" t="s">
        <v>66</v>
      </c>
      <c r="G2068" s="1119"/>
      <c r="H2068" s="940">
        <v>42387</v>
      </c>
      <c r="I2068" s="1119"/>
      <c r="J2068" s="55" t="s">
        <v>31</v>
      </c>
      <c r="K2068" s="55"/>
      <c r="L2068" s="353" t="s">
        <v>1405</v>
      </c>
      <c r="M2068" s="562">
        <v>1.29</v>
      </c>
      <c r="N2068" s="354">
        <v>1.3</v>
      </c>
      <c r="O2068" s="589"/>
    </row>
    <row r="2069" spans="2:15" ht="22.5" customHeight="1" x14ac:dyDescent="0.55000000000000004">
      <c r="B2069" s="918">
        <f t="shared" si="195"/>
        <v>1120</v>
      </c>
      <c r="C2069" s="919"/>
      <c r="D2069" s="942" t="s">
        <v>1597</v>
      </c>
      <c r="E2069" s="1105"/>
      <c r="F2069" s="1018" t="s">
        <v>1598</v>
      </c>
      <c r="G2069" s="1117"/>
      <c r="H2069" s="926">
        <v>42387</v>
      </c>
      <c r="I2069" s="927"/>
      <c r="J2069" s="102" t="s">
        <v>35</v>
      </c>
      <c r="K2069" s="102" t="s">
        <v>1393</v>
      </c>
      <c r="L2069" s="548">
        <v>2.69</v>
      </c>
      <c r="M2069" s="551">
        <v>14.3</v>
      </c>
      <c r="N2069" s="580">
        <v>17</v>
      </c>
      <c r="O2069" s="597"/>
    </row>
    <row r="2070" spans="2:15" ht="22.5" customHeight="1" x14ac:dyDescent="0.55000000000000004">
      <c r="B2070" s="948">
        <f t="shared" si="195"/>
        <v>1119</v>
      </c>
      <c r="C2070" s="949"/>
      <c r="D2070" s="942"/>
      <c r="E2070" s="1105"/>
      <c r="F2070" s="1018" t="s">
        <v>1412</v>
      </c>
      <c r="G2070" s="1117"/>
      <c r="H2070" s="1007">
        <v>42387</v>
      </c>
      <c r="I2070" s="1008"/>
      <c r="J2070" s="102" t="s">
        <v>31</v>
      </c>
      <c r="K2070" s="102"/>
      <c r="L2070" s="548" t="s">
        <v>1599</v>
      </c>
      <c r="M2070" s="549">
        <v>2.0099999999999998</v>
      </c>
      <c r="N2070" s="570">
        <v>2</v>
      </c>
      <c r="O2070" s="30"/>
    </row>
    <row r="2071" spans="2:15" ht="22.5" customHeight="1" x14ac:dyDescent="0.55000000000000004">
      <c r="B2071" s="948">
        <f t="shared" si="195"/>
        <v>1118</v>
      </c>
      <c r="C2071" s="949"/>
      <c r="D2071" s="1114"/>
      <c r="E2071" s="1113"/>
      <c r="F2071" s="1018" t="s">
        <v>1412</v>
      </c>
      <c r="G2071" s="1117"/>
      <c r="H2071" s="1007">
        <v>42387</v>
      </c>
      <c r="I2071" s="1008"/>
      <c r="J2071" s="102" t="s">
        <v>31</v>
      </c>
      <c r="K2071" s="102"/>
      <c r="L2071" s="548" t="s">
        <v>1600</v>
      </c>
      <c r="M2071" s="549">
        <v>2.17</v>
      </c>
      <c r="N2071" s="570">
        <v>2.2000000000000002</v>
      </c>
      <c r="O2071" s="30"/>
    </row>
    <row r="2072" spans="2:15" ht="22.5" customHeight="1" x14ac:dyDescent="0.55000000000000004">
      <c r="B2072" s="928">
        <f t="shared" si="195"/>
        <v>1117</v>
      </c>
      <c r="C2072" s="929"/>
      <c r="D2072" s="1115"/>
      <c r="E2072" s="1116"/>
      <c r="F2072" s="968" t="s">
        <v>1412</v>
      </c>
      <c r="G2072" s="1121"/>
      <c r="H2072" s="1009">
        <v>42387</v>
      </c>
      <c r="I2072" s="1121"/>
      <c r="J2072" s="43" t="s">
        <v>31</v>
      </c>
      <c r="K2072" s="43"/>
      <c r="L2072" s="43" t="s">
        <v>1006</v>
      </c>
      <c r="M2072" s="529">
        <v>4.32</v>
      </c>
      <c r="N2072" s="572">
        <v>4.3</v>
      </c>
      <c r="O2072" s="597"/>
    </row>
    <row r="2073" spans="2:15" ht="22.5" customHeight="1" x14ac:dyDescent="0.55000000000000004">
      <c r="B2073" s="918">
        <f t="shared" si="195"/>
        <v>1116</v>
      </c>
      <c r="C2073" s="919"/>
      <c r="D2073" s="942" t="s">
        <v>1601</v>
      </c>
      <c r="E2073" s="1105"/>
      <c r="F2073" s="1018" t="s">
        <v>1463</v>
      </c>
      <c r="G2073" s="1117"/>
      <c r="H2073" s="926">
        <v>42377</v>
      </c>
      <c r="I2073" s="927"/>
      <c r="J2073" s="102" t="s">
        <v>31</v>
      </c>
      <c r="K2073" s="102"/>
      <c r="L2073" s="548" t="s">
        <v>1602</v>
      </c>
      <c r="M2073" s="549">
        <v>5.83</v>
      </c>
      <c r="N2073" s="570">
        <v>5.8</v>
      </c>
      <c r="O2073" s="589"/>
    </row>
    <row r="2074" spans="2:15" ht="22.5" customHeight="1" x14ac:dyDescent="0.55000000000000004">
      <c r="B2074" s="948">
        <f t="shared" si="195"/>
        <v>1115</v>
      </c>
      <c r="C2074" s="949"/>
      <c r="D2074" s="1114"/>
      <c r="E2074" s="1113"/>
      <c r="F2074" s="1018" t="s">
        <v>727</v>
      </c>
      <c r="G2074" s="1117"/>
      <c r="H2074" s="1007">
        <v>42377</v>
      </c>
      <c r="I2074" s="1008"/>
      <c r="J2074" s="102" t="s">
        <v>31</v>
      </c>
      <c r="K2074" s="102"/>
      <c r="L2074" s="548" t="s">
        <v>825</v>
      </c>
      <c r="M2074" s="549">
        <v>7.16</v>
      </c>
      <c r="N2074" s="570">
        <v>7.2</v>
      </c>
      <c r="O2074" s="30"/>
    </row>
    <row r="2075" spans="2:15" ht="22.5" customHeight="1" x14ac:dyDescent="0.55000000000000004">
      <c r="B2075" s="928">
        <f t="shared" si="195"/>
        <v>1114</v>
      </c>
      <c r="C2075" s="929"/>
      <c r="D2075" s="1115"/>
      <c r="E2075" s="1116"/>
      <c r="F2075" s="968" t="s">
        <v>727</v>
      </c>
      <c r="G2075" s="1121"/>
      <c r="H2075" s="1009">
        <v>42377</v>
      </c>
      <c r="I2075" s="1121"/>
      <c r="J2075" s="43" t="s">
        <v>31</v>
      </c>
      <c r="K2075" s="43"/>
      <c r="L2075" s="43">
        <v>1.92</v>
      </c>
      <c r="M2075" s="529">
        <v>8.4</v>
      </c>
      <c r="N2075" s="525">
        <v>10</v>
      </c>
      <c r="O2075" s="598"/>
    </row>
    <row r="2076" spans="2:15" ht="22.5" customHeight="1" x14ac:dyDescent="0.55000000000000004">
      <c r="B2076" s="918">
        <f t="shared" si="195"/>
        <v>1113</v>
      </c>
      <c r="C2076" s="919"/>
      <c r="D2076" s="920" t="s">
        <v>1603</v>
      </c>
      <c r="E2076" s="1112"/>
      <c r="F2076" s="967" t="s">
        <v>1477</v>
      </c>
      <c r="G2076" s="1120"/>
      <c r="H2076" s="926">
        <v>42376</v>
      </c>
      <c r="I2076" s="1120"/>
      <c r="J2076" s="31" t="s">
        <v>31</v>
      </c>
      <c r="K2076" s="31"/>
      <c r="L2076" s="521">
        <v>3.98</v>
      </c>
      <c r="M2076" s="522">
        <v>15.8</v>
      </c>
      <c r="N2076" s="523">
        <v>20</v>
      </c>
      <c r="O2076" s="30"/>
    </row>
    <row r="2077" spans="2:15" ht="22.5" customHeight="1" x14ac:dyDescent="0.55000000000000004">
      <c r="B2077" s="928">
        <f t="shared" si="195"/>
        <v>1112</v>
      </c>
      <c r="C2077" s="929"/>
      <c r="D2077" s="1115"/>
      <c r="E2077" s="1116"/>
      <c r="F2077" s="968" t="s">
        <v>1467</v>
      </c>
      <c r="G2077" s="1121"/>
      <c r="H2077" s="1009">
        <v>42376</v>
      </c>
      <c r="I2077" s="1121"/>
      <c r="J2077" s="43" t="s">
        <v>31</v>
      </c>
      <c r="K2077" s="43"/>
      <c r="L2077" s="529">
        <v>2.02</v>
      </c>
      <c r="M2077" s="599">
        <v>11.2</v>
      </c>
      <c r="N2077" s="525">
        <v>13</v>
      </c>
      <c r="O2077" s="30"/>
    </row>
    <row r="2078" spans="2:15" ht="22.5" customHeight="1" x14ac:dyDescent="0.55000000000000004">
      <c r="B2078" s="994">
        <f t="shared" si="195"/>
        <v>1111</v>
      </c>
      <c r="C2078" s="937"/>
      <c r="D2078" s="936" t="s">
        <v>1604</v>
      </c>
      <c r="E2078" s="1118"/>
      <c r="F2078" s="936" t="s">
        <v>479</v>
      </c>
      <c r="G2078" s="1119"/>
      <c r="H2078" s="940">
        <v>42375</v>
      </c>
      <c r="I2078" s="1119"/>
      <c r="J2078" s="55" t="s">
        <v>31</v>
      </c>
      <c r="K2078" s="55"/>
      <c r="L2078" s="353">
        <v>1.81</v>
      </c>
      <c r="M2078" s="564">
        <v>10.199999999999999</v>
      </c>
      <c r="N2078" s="351">
        <v>12</v>
      </c>
      <c r="O2078" s="30"/>
    </row>
    <row r="2079" spans="2:15" ht="22.5" customHeight="1" x14ac:dyDescent="0.55000000000000004">
      <c r="B2079" s="994">
        <f t="shared" si="195"/>
        <v>1110</v>
      </c>
      <c r="C2079" s="937"/>
      <c r="D2079" s="936" t="s">
        <v>1605</v>
      </c>
      <c r="E2079" s="1118"/>
      <c r="F2079" s="936" t="s">
        <v>1606</v>
      </c>
      <c r="G2079" s="1119"/>
      <c r="H2079" s="940">
        <v>42373</v>
      </c>
      <c r="I2079" s="1119"/>
      <c r="J2079" s="55" t="s">
        <v>31</v>
      </c>
      <c r="K2079" s="55"/>
      <c r="L2079" s="353">
        <v>5.6</v>
      </c>
      <c r="M2079" s="564">
        <v>23.5</v>
      </c>
      <c r="N2079" s="351">
        <v>29</v>
      </c>
      <c r="O2079" s="30"/>
    </row>
    <row r="2080" spans="2:15" ht="22.5" customHeight="1" x14ac:dyDescent="0.55000000000000004">
      <c r="B2080" s="994">
        <f t="shared" si="195"/>
        <v>1109</v>
      </c>
      <c r="C2080" s="937"/>
      <c r="D2080" s="936" t="s">
        <v>1607</v>
      </c>
      <c r="E2080" s="1118"/>
      <c r="F2080" s="936" t="s">
        <v>1608</v>
      </c>
      <c r="G2080" s="1119"/>
      <c r="H2080" s="940">
        <v>42359</v>
      </c>
      <c r="I2080" s="1119"/>
      <c r="J2080" s="55" t="s">
        <v>35</v>
      </c>
      <c r="K2080" s="55" t="s">
        <v>1342</v>
      </c>
      <c r="L2080" s="353" t="s">
        <v>1451</v>
      </c>
      <c r="M2080" s="562">
        <v>9.85</v>
      </c>
      <c r="N2080" s="354">
        <v>9.9</v>
      </c>
      <c r="O2080" s="509"/>
    </row>
    <row r="2081" spans="2:15" ht="22.5" customHeight="1" x14ac:dyDescent="0.55000000000000004">
      <c r="B2081" s="994">
        <f t="shared" si="195"/>
        <v>1108</v>
      </c>
      <c r="C2081" s="937"/>
      <c r="D2081" s="936" t="s">
        <v>1609</v>
      </c>
      <c r="E2081" s="1118"/>
      <c r="F2081" s="936" t="s">
        <v>589</v>
      </c>
      <c r="G2081" s="1119"/>
      <c r="H2081" s="940">
        <v>42359</v>
      </c>
      <c r="I2081" s="1119"/>
      <c r="J2081" s="55" t="s">
        <v>35</v>
      </c>
      <c r="K2081" s="55" t="s">
        <v>1342</v>
      </c>
      <c r="L2081" s="353">
        <v>5.15</v>
      </c>
      <c r="M2081" s="564">
        <v>21.2</v>
      </c>
      <c r="N2081" s="351">
        <v>26</v>
      </c>
      <c r="O2081" s="30"/>
    </row>
    <row r="2082" spans="2:15" ht="22.5" customHeight="1" x14ac:dyDescent="0.55000000000000004">
      <c r="B2082" s="918">
        <f t="shared" si="195"/>
        <v>1107</v>
      </c>
      <c r="C2082" s="919"/>
      <c r="D2082" s="942" t="s">
        <v>1610</v>
      </c>
      <c r="E2082" s="1105"/>
      <c r="F2082" s="1018" t="s">
        <v>1462</v>
      </c>
      <c r="G2082" s="1117"/>
      <c r="H2082" s="926">
        <v>42354</v>
      </c>
      <c r="I2082" s="927"/>
      <c r="J2082" s="102" t="s">
        <v>1611</v>
      </c>
      <c r="K2082" s="102" t="s">
        <v>1342</v>
      </c>
      <c r="L2082" s="548" t="s">
        <v>1435</v>
      </c>
      <c r="M2082" s="549">
        <v>1.9</v>
      </c>
      <c r="N2082" s="570">
        <v>1.9</v>
      </c>
      <c r="O2082" s="30"/>
    </row>
    <row r="2083" spans="2:15" ht="22.5" customHeight="1" x14ac:dyDescent="0.55000000000000004">
      <c r="B2083" s="948">
        <f t="shared" si="195"/>
        <v>1106</v>
      </c>
      <c r="C2083" s="949"/>
      <c r="D2083" s="942"/>
      <c r="E2083" s="1105"/>
      <c r="F2083" s="1018" t="s">
        <v>1462</v>
      </c>
      <c r="G2083" s="1117"/>
      <c r="H2083" s="1007">
        <v>42354</v>
      </c>
      <c r="I2083" s="1008"/>
      <c r="J2083" s="102" t="s">
        <v>1611</v>
      </c>
      <c r="K2083" s="102" t="s">
        <v>1393</v>
      </c>
      <c r="L2083" s="548" t="s">
        <v>1612</v>
      </c>
      <c r="M2083" s="600">
        <v>0.94</v>
      </c>
      <c r="N2083" s="601">
        <v>0.94</v>
      </c>
      <c r="O2083" s="30"/>
    </row>
    <row r="2084" spans="2:15" ht="22.5" customHeight="1" x14ac:dyDescent="0.55000000000000004">
      <c r="B2084" s="948">
        <f t="shared" si="195"/>
        <v>1105</v>
      </c>
      <c r="C2084" s="949"/>
      <c r="D2084" s="942"/>
      <c r="E2084" s="1105"/>
      <c r="F2084" s="1018" t="s">
        <v>701</v>
      </c>
      <c r="G2084" s="1117"/>
      <c r="H2084" s="1007">
        <v>42354</v>
      </c>
      <c r="I2084" s="1008"/>
      <c r="J2084" s="102" t="s">
        <v>1611</v>
      </c>
      <c r="K2084" s="102" t="s">
        <v>1342</v>
      </c>
      <c r="L2084" s="548" t="s">
        <v>1528</v>
      </c>
      <c r="M2084" s="549">
        <v>2.7</v>
      </c>
      <c r="N2084" s="570">
        <v>2.7</v>
      </c>
      <c r="O2084" s="526"/>
    </row>
    <row r="2085" spans="2:15" ht="22.5" customHeight="1" x14ac:dyDescent="0.55000000000000004">
      <c r="B2085" s="948">
        <f t="shared" si="195"/>
        <v>1104</v>
      </c>
      <c r="C2085" s="949"/>
      <c r="D2085" s="942"/>
      <c r="E2085" s="1105"/>
      <c r="F2085" s="1018" t="s">
        <v>701</v>
      </c>
      <c r="G2085" s="1117"/>
      <c r="H2085" s="1007">
        <v>42354</v>
      </c>
      <c r="I2085" s="1008"/>
      <c r="J2085" s="102" t="s">
        <v>1611</v>
      </c>
      <c r="K2085" s="102" t="s">
        <v>1393</v>
      </c>
      <c r="L2085" s="548" t="s">
        <v>1613</v>
      </c>
      <c r="M2085" s="549">
        <v>1.39</v>
      </c>
      <c r="N2085" s="570">
        <v>1.4</v>
      </c>
      <c r="O2085" s="30"/>
    </row>
    <row r="2086" spans="2:15" ht="22.5" customHeight="1" x14ac:dyDescent="0.55000000000000004">
      <c r="B2086" s="948">
        <f t="shared" si="195"/>
        <v>1103</v>
      </c>
      <c r="C2086" s="949"/>
      <c r="D2086" s="1114"/>
      <c r="E2086" s="1113"/>
      <c r="F2086" s="1018" t="s">
        <v>1614</v>
      </c>
      <c r="G2086" s="1117"/>
      <c r="H2086" s="1007">
        <v>42354</v>
      </c>
      <c r="I2086" s="1008"/>
      <c r="J2086" s="102" t="s">
        <v>31</v>
      </c>
      <c r="K2086" s="102"/>
      <c r="L2086" s="548">
        <v>1.69</v>
      </c>
      <c r="M2086" s="549">
        <v>5.0199999999999996</v>
      </c>
      <c r="N2086" s="570">
        <v>6.7</v>
      </c>
      <c r="O2086" s="30"/>
    </row>
    <row r="2087" spans="2:15" ht="22.5" customHeight="1" x14ac:dyDescent="0.55000000000000004">
      <c r="B2087" s="928">
        <f t="shared" si="195"/>
        <v>1102</v>
      </c>
      <c r="C2087" s="929"/>
      <c r="D2087" s="1115"/>
      <c r="E2087" s="1116"/>
      <c r="F2087" s="968" t="s">
        <v>1424</v>
      </c>
      <c r="G2087" s="1121"/>
      <c r="H2087" s="1009">
        <v>42354</v>
      </c>
      <c r="I2087" s="1121"/>
      <c r="J2087" s="43" t="s">
        <v>35</v>
      </c>
      <c r="K2087" s="43" t="s">
        <v>1393</v>
      </c>
      <c r="L2087" s="43">
        <v>1.44</v>
      </c>
      <c r="M2087" s="529">
        <v>6.67</v>
      </c>
      <c r="N2087" s="572">
        <v>8.1</v>
      </c>
      <c r="O2087" s="30"/>
    </row>
    <row r="2088" spans="2:15" ht="22.5" customHeight="1" x14ac:dyDescent="0.55000000000000004">
      <c r="B2088" s="918">
        <f t="shared" si="195"/>
        <v>1101</v>
      </c>
      <c r="C2088" s="919"/>
      <c r="D2088" s="942" t="s">
        <v>1615</v>
      </c>
      <c r="E2088" s="1105"/>
      <c r="F2088" s="1018" t="s">
        <v>1431</v>
      </c>
      <c r="G2088" s="1117"/>
      <c r="H2088" s="926">
        <v>42346</v>
      </c>
      <c r="I2088" s="927"/>
      <c r="J2088" s="102" t="s">
        <v>31</v>
      </c>
      <c r="K2088" s="102"/>
      <c r="L2088" s="548" t="s">
        <v>1169</v>
      </c>
      <c r="M2088" s="549">
        <v>2.09</v>
      </c>
      <c r="N2088" s="570">
        <v>2.1</v>
      </c>
      <c r="O2088" s="30"/>
    </row>
    <row r="2089" spans="2:15" ht="22.5" customHeight="1" x14ac:dyDescent="0.55000000000000004">
      <c r="B2089" s="948">
        <f t="shared" si="195"/>
        <v>1100</v>
      </c>
      <c r="C2089" s="949"/>
      <c r="D2089" s="1114"/>
      <c r="E2089" s="1113"/>
      <c r="F2089" s="1018" t="s">
        <v>1431</v>
      </c>
      <c r="G2089" s="1117"/>
      <c r="H2089" s="1007">
        <v>42346</v>
      </c>
      <c r="I2089" s="1008"/>
      <c r="J2089" s="102" t="s">
        <v>31</v>
      </c>
      <c r="K2089" s="102"/>
      <c r="L2089" s="548" t="s">
        <v>434</v>
      </c>
      <c r="M2089" s="549">
        <v>1.63</v>
      </c>
      <c r="N2089" s="570">
        <v>1.6</v>
      </c>
      <c r="O2089" s="526"/>
    </row>
    <row r="2090" spans="2:15" ht="22.5" customHeight="1" x14ac:dyDescent="0.55000000000000004">
      <c r="B2090" s="928">
        <f t="shared" si="195"/>
        <v>1099</v>
      </c>
      <c r="C2090" s="929"/>
      <c r="D2090" s="1115"/>
      <c r="E2090" s="1116"/>
      <c r="F2090" s="968" t="s">
        <v>1431</v>
      </c>
      <c r="G2090" s="1121"/>
      <c r="H2090" s="1009">
        <v>42346</v>
      </c>
      <c r="I2090" s="1121"/>
      <c r="J2090" s="43" t="s">
        <v>31</v>
      </c>
      <c r="K2090" s="43"/>
      <c r="L2090" s="43" t="s">
        <v>447</v>
      </c>
      <c r="M2090" s="529">
        <v>2.0499999999999998</v>
      </c>
      <c r="N2090" s="572">
        <v>2.1</v>
      </c>
      <c r="O2090" s="30"/>
    </row>
    <row r="2091" spans="2:15" ht="22.5" customHeight="1" x14ac:dyDescent="0.55000000000000004">
      <c r="B2091" s="918">
        <f t="shared" si="195"/>
        <v>1098</v>
      </c>
      <c r="C2091" s="919"/>
      <c r="D2091" s="920" t="s">
        <v>1616</v>
      </c>
      <c r="E2091" s="1112"/>
      <c r="F2091" s="967" t="s">
        <v>846</v>
      </c>
      <c r="G2091" s="1120"/>
      <c r="H2091" s="926">
        <v>42345</v>
      </c>
      <c r="I2091" s="1120"/>
      <c r="J2091" s="31" t="s">
        <v>31</v>
      </c>
      <c r="K2091" s="31"/>
      <c r="L2091" s="521" t="s">
        <v>1572</v>
      </c>
      <c r="M2091" s="556" t="s">
        <v>1168</v>
      </c>
      <c r="N2091" s="561" t="s">
        <v>784</v>
      </c>
      <c r="O2091" s="30"/>
    </row>
    <row r="2092" spans="2:15" ht="22.5" customHeight="1" x14ac:dyDescent="0.55000000000000004">
      <c r="B2092" s="928">
        <f t="shared" si="195"/>
        <v>1097</v>
      </c>
      <c r="C2092" s="929"/>
      <c r="D2092" s="1115"/>
      <c r="E2092" s="1116"/>
      <c r="F2092" s="968" t="s">
        <v>1340</v>
      </c>
      <c r="G2092" s="1121"/>
      <c r="H2092" s="1009">
        <v>42345</v>
      </c>
      <c r="I2092" s="1121"/>
      <c r="J2092" s="43" t="s">
        <v>31</v>
      </c>
      <c r="K2092" s="43"/>
      <c r="L2092" s="529">
        <v>2.46</v>
      </c>
      <c r="M2092" s="599">
        <v>10.4</v>
      </c>
      <c r="N2092" s="525">
        <v>13</v>
      </c>
      <c r="O2092" s="30"/>
    </row>
    <row r="2093" spans="2:15" ht="22.5" customHeight="1" x14ac:dyDescent="0.55000000000000004">
      <c r="B2093" s="918">
        <f t="shared" si="195"/>
        <v>1096</v>
      </c>
      <c r="C2093" s="919"/>
      <c r="D2093" s="920" t="s">
        <v>1617</v>
      </c>
      <c r="E2093" s="1112"/>
      <c r="F2093" s="967" t="s">
        <v>1420</v>
      </c>
      <c r="G2093" s="1120"/>
      <c r="H2093" s="926">
        <v>42342</v>
      </c>
      <c r="I2093" s="1120"/>
      <c r="J2093" s="31" t="s">
        <v>31</v>
      </c>
      <c r="K2093" s="31"/>
      <c r="L2093" s="521" t="s">
        <v>809</v>
      </c>
      <c r="M2093" s="556">
        <v>3.67</v>
      </c>
      <c r="N2093" s="561">
        <v>3.7</v>
      </c>
      <c r="O2093" s="509"/>
    </row>
    <row r="2094" spans="2:15" ht="22.5" customHeight="1" x14ac:dyDescent="0.55000000000000004">
      <c r="B2094" s="928">
        <f t="shared" si="195"/>
        <v>1095</v>
      </c>
      <c r="C2094" s="929"/>
      <c r="D2094" s="1115"/>
      <c r="E2094" s="1116"/>
      <c r="F2094" s="968" t="s">
        <v>1618</v>
      </c>
      <c r="G2094" s="1121"/>
      <c r="H2094" s="1009">
        <v>42341</v>
      </c>
      <c r="I2094" s="1121"/>
      <c r="J2094" s="43" t="s">
        <v>35</v>
      </c>
      <c r="K2094" s="43" t="s">
        <v>1393</v>
      </c>
      <c r="L2094" s="529" t="s">
        <v>1619</v>
      </c>
      <c r="M2094" s="552">
        <v>3.31</v>
      </c>
      <c r="N2094" s="572">
        <v>3.3</v>
      </c>
      <c r="O2094" s="30"/>
    </row>
    <row r="2095" spans="2:15" ht="22.5" customHeight="1" x14ac:dyDescent="0.55000000000000004">
      <c r="B2095" s="994">
        <f t="shared" si="195"/>
        <v>1094</v>
      </c>
      <c r="C2095" s="937"/>
      <c r="D2095" s="936" t="s">
        <v>1620</v>
      </c>
      <c r="E2095" s="1118"/>
      <c r="F2095" s="936" t="s">
        <v>1621</v>
      </c>
      <c r="G2095" s="1119"/>
      <c r="H2095" s="940">
        <v>42333</v>
      </c>
      <c r="I2095" s="1119"/>
      <c r="J2095" s="55" t="s">
        <v>35</v>
      </c>
      <c r="K2095" s="55" t="s">
        <v>1342</v>
      </c>
      <c r="L2095" s="353" t="s">
        <v>1365</v>
      </c>
      <c r="M2095" s="562">
        <v>2.5</v>
      </c>
      <c r="N2095" s="354">
        <v>2.5</v>
      </c>
      <c r="O2095" s="30"/>
    </row>
    <row r="2096" spans="2:15" ht="22.5" customHeight="1" x14ac:dyDescent="0.55000000000000004">
      <c r="B2096" s="994">
        <f t="shared" si="195"/>
        <v>1093</v>
      </c>
      <c r="C2096" s="937"/>
      <c r="D2096" s="936" t="s">
        <v>1622</v>
      </c>
      <c r="E2096" s="1118"/>
      <c r="F2096" s="936" t="s">
        <v>1623</v>
      </c>
      <c r="G2096" s="1119"/>
      <c r="H2096" s="940">
        <v>42335</v>
      </c>
      <c r="I2096" s="1119"/>
      <c r="J2096" s="55" t="s">
        <v>35</v>
      </c>
      <c r="K2096" s="55" t="s">
        <v>1342</v>
      </c>
      <c r="L2096" s="353">
        <v>2.72</v>
      </c>
      <c r="M2096" s="564">
        <v>14.1</v>
      </c>
      <c r="N2096" s="351">
        <v>17</v>
      </c>
      <c r="O2096" s="30"/>
    </row>
    <row r="2097" spans="2:15" ht="22.5" customHeight="1" x14ac:dyDescent="0.55000000000000004">
      <c r="B2097" s="994">
        <f t="shared" si="195"/>
        <v>1092</v>
      </c>
      <c r="C2097" s="937"/>
      <c r="D2097" s="936" t="s">
        <v>1624</v>
      </c>
      <c r="E2097" s="1118"/>
      <c r="F2097" s="936" t="s">
        <v>1623</v>
      </c>
      <c r="G2097" s="1119"/>
      <c r="H2097" s="940">
        <v>42332</v>
      </c>
      <c r="I2097" s="1119"/>
      <c r="J2097" s="55" t="s">
        <v>35</v>
      </c>
      <c r="K2097" s="55" t="s">
        <v>1393</v>
      </c>
      <c r="L2097" s="353" t="s">
        <v>1625</v>
      </c>
      <c r="M2097" s="562">
        <v>5.36</v>
      </c>
      <c r="N2097" s="354">
        <v>5.4</v>
      </c>
      <c r="O2097" s="30"/>
    </row>
    <row r="2098" spans="2:15" ht="22.5" customHeight="1" x14ac:dyDescent="0.55000000000000004">
      <c r="B2098" s="994">
        <f t="shared" si="195"/>
        <v>1091</v>
      </c>
      <c r="C2098" s="937"/>
      <c r="D2098" s="936" t="s">
        <v>1626</v>
      </c>
      <c r="E2098" s="1118"/>
      <c r="F2098" s="936" t="s">
        <v>1463</v>
      </c>
      <c r="G2098" s="1119"/>
      <c r="H2098" s="940">
        <v>42326</v>
      </c>
      <c r="I2098" s="1119"/>
      <c r="J2098" s="55" t="s">
        <v>1450</v>
      </c>
      <c r="K2098" s="55" t="s">
        <v>1342</v>
      </c>
      <c r="L2098" s="353" t="s">
        <v>435</v>
      </c>
      <c r="M2098" s="562">
        <v>6.75</v>
      </c>
      <c r="N2098" s="354">
        <v>6.8</v>
      </c>
      <c r="O2098" s="30"/>
    </row>
    <row r="2099" spans="2:15" ht="22.5" customHeight="1" x14ac:dyDescent="0.55000000000000004">
      <c r="B2099" s="918">
        <f t="shared" ref="B2099:B2128" si="196">1+B2100</f>
        <v>1090</v>
      </c>
      <c r="C2099" s="919"/>
      <c r="D2099" s="942" t="s">
        <v>1627</v>
      </c>
      <c r="E2099" s="1105"/>
      <c r="F2099" s="1018" t="s">
        <v>1460</v>
      </c>
      <c r="G2099" s="1117"/>
      <c r="H2099" s="988">
        <v>42325</v>
      </c>
      <c r="I2099" s="1117"/>
      <c r="J2099" s="102" t="s">
        <v>1341</v>
      </c>
      <c r="K2099" s="102" t="s">
        <v>1342</v>
      </c>
      <c r="L2099" s="548" t="s">
        <v>1185</v>
      </c>
      <c r="M2099" s="549">
        <v>4.9400000000000004</v>
      </c>
      <c r="N2099" s="570">
        <v>4.9000000000000004</v>
      </c>
      <c r="O2099" s="30"/>
    </row>
    <row r="2100" spans="2:15" ht="22.5" customHeight="1" x14ac:dyDescent="0.55000000000000004">
      <c r="B2100" s="948">
        <f t="shared" si="196"/>
        <v>1089</v>
      </c>
      <c r="C2100" s="949"/>
      <c r="D2100" s="1114"/>
      <c r="E2100" s="1113"/>
      <c r="F2100" s="1018" t="s">
        <v>1359</v>
      </c>
      <c r="G2100" s="1117"/>
      <c r="H2100" s="988">
        <v>42325</v>
      </c>
      <c r="I2100" s="1117"/>
      <c r="J2100" s="102" t="s">
        <v>1611</v>
      </c>
      <c r="K2100" s="102" t="s">
        <v>1342</v>
      </c>
      <c r="L2100" s="548" t="s">
        <v>1628</v>
      </c>
      <c r="M2100" s="549">
        <v>1.89</v>
      </c>
      <c r="N2100" s="570">
        <v>1.9</v>
      </c>
      <c r="O2100" s="30"/>
    </row>
    <row r="2101" spans="2:15" ht="22.5" customHeight="1" x14ac:dyDescent="0.55000000000000004">
      <c r="B2101" s="928">
        <f t="shared" si="196"/>
        <v>1088</v>
      </c>
      <c r="C2101" s="929"/>
      <c r="D2101" s="1115"/>
      <c r="E2101" s="1116"/>
      <c r="F2101" s="968" t="s">
        <v>701</v>
      </c>
      <c r="G2101" s="1121"/>
      <c r="H2101" s="1009">
        <v>42325</v>
      </c>
      <c r="I2101" s="1121"/>
      <c r="J2101" s="43" t="s">
        <v>1438</v>
      </c>
      <c r="K2101" s="43" t="s">
        <v>1342</v>
      </c>
      <c r="L2101" s="43">
        <v>5.27</v>
      </c>
      <c r="M2101" s="602">
        <v>24.6</v>
      </c>
      <c r="N2101" s="525">
        <v>30</v>
      </c>
      <c r="O2101" s="30"/>
    </row>
    <row r="2102" spans="2:15" ht="22.5" customHeight="1" x14ac:dyDescent="0.55000000000000004">
      <c r="B2102" s="994">
        <f t="shared" si="196"/>
        <v>1087</v>
      </c>
      <c r="C2102" s="937"/>
      <c r="D2102" s="936" t="s">
        <v>1629</v>
      </c>
      <c r="E2102" s="1118"/>
      <c r="F2102" s="936" t="s">
        <v>632</v>
      </c>
      <c r="G2102" s="1119"/>
      <c r="H2102" s="940">
        <v>42324</v>
      </c>
      <c r="I2102" s="1119"/>
      <c r="J2102" s="55" t="s">
        <v>1438</v>
      </c>
      <c r="K2102" s="55" t="s">
        <v>1342</v>
      </c>
      <c r="L2102" s="353">
        <v>1.76</v>
      </c>
      <c r="M2102" s="564">
        <v>10.43</v>
      </c>
      <c r="N2102" s="351">
        <v>12.19</v>
      </c>
      <c r="O2102" s="30"/>
    </row>
    <row r="2103" spans="2:15" ht="22.5" customHeight="1" x14ac:dyDescent="0.55000000000000004">
      <c r="B2103" s="994">
        <f t="shared" si="196"/>
        <v>1086</v>
      </c>
      <c r="C2103" s="937"/>
      <c r="D2103" s="936" t="s">
        <v>1630</v>
      </c>
      <c r="E2103" s="1118"/>
      <c r="F2103" s="936" t="s">
        <v>1463</v>
      </c>
      <c r="G2103" s="1119"/>
      <c r="H2103" s="940">
        <v>42320</v>
      </c>
      <c r="I2103" s="1119"/>
      <c r="J2103" s="55" t="s">
        <v>1341</v>
      </c>
      <c r="K2103" s="55" t="s">
        <v>1342</v>
      </c>
      <c r="L2103" s="353" t="s">
        <v>447</v>
      </c>
      <c r="M2103" s="562">
        <v>3.77</v>
      </c>
      <c r="N2103" s="354">
        <v>3.8</v>
      </c>
      <c r="O2103" s="30"/>
    </row>
    <row r="2104" spans="2:15" ht="22.5" customHeight="1" x14ac:dyDescent="0.55000000000000004">
      <c r="B2104" s="918">
        <f t="shared" si="196"/>
        <v>1085</v>
      </c>
      <c r="C2104" s="919"/>
      <c r="D2104" s="942" t="s">
        <v>1631</v>
      </c>
      <c r="E2104" s="1105"/>
      <c r="F2104" s="1018" t="s">
        <v>614</v>
      </c>
      <c r="G2104" s="1117"/>
      <c r="H2104" s="988">
        <v>42319</v>
      </c>
      <c r="I2104" s="1117"/>
      <c r="J2104" s="102" t="s">
        <v>1341</v>
      </c>
      <c r="K2104" s="102" t="s">
        <v>1393</v>
      </c>
      <c r="L2104" s="548" t="s">
        <v>1632</v>
      </c>
      <c r="M2104" s="549" t="s">
        <v>1633</v>
      </c>
      <c r="N2104" s="570" t="s">
        <v>863</v>
      </c>
      <c r="O2104" s="30"/>
    </row>
    <row r="2105" spans="2:15" ht="22.5" customHeight="1" x14ac:dyDescent="0.55000000000000004">
      <c r="B2105" s="948">
        <f t="shared" si="196"/>
        <v>1084</v>
      </c>
      <c r="C2105" s="949"/>
      <c r="D2105" s="1114"/>
      <c r="E2105" s="1113"/>
      <c r="F2105" s="1018" t="s">
        <v>614</v>
      </c>
      <c r="G2105" s="1117"/>
      <c r="H2105" s="988">
        <v>42319</v>
      </c>
      <c r="I2105" s="1117"/>
      <c r="J2105" s="102" t="s">
        <v>1611</v>
      </c>
      <c r="K2105" s="102" t="s">
        <v>1342</v>
      </c>
      <c r="L2105" s="548" t="s">
        <v>1634</v>
      </c>
      <c r="M2105" s="549">
        <v>1.6</v>
      </c>
      <c r="N2105" s="570">
        <v>1.6</v>
      </c>
      <c r="O2105" s="30"/>
    </row>
    <row r="2106" spans="2:15" ht="22.5" customHeight="1" x14ac:dyDescent="0.55000000000000004">
      <c r="B2106" s="928">
        <f t="shared" si="196"/>
        <v>1083</v>
      </c>
      <c r="C2106" s="929"/>
      <c r="D2106" s="1115"/>
      <c r="E2106" s="1116"/>
      <c r="F2106" s="968" t="s">
        <v>1635</v>
      </c>
      <c r="G2106" s="1121"/>
      <c r="H2106" s="1009">
        <v>42312</v>
      </c>
      <c r="I2106" s="1121"/>
      <c r="J2106" s="43" t="s">
        <v>35</v>
      </c>
      <c r="K2106" s="43" t="s">
        <v>1393</v>
      </c>
      <c r="L2106" s="43" t="s">
        <v>1570</v>
      </c>
      <c r="M2106" s="529" t="s">
        <v>1636</v>
      </c>
      <c r="N2106" s="572" t="s">
        <v>1277</v>
      </c>
      <c r="O2106" s="30"/>
    </row>
    <row r="2107" spans="2:15" ht="22.5" customHeight="1" x14ac:dyDescent="0.55000000000000004">
      <c r="B2107" s="994">
        <f t="shared" si="196"/>
        <v>1082</v>
      </c>
      <c r="C2107" s="937"/>
      <c r="D2107" s="936" t="s">
        <v>1637</v>
      </c>
      <c r="E2107" s="1118"/>
      <c r="F2107" s="936" t="s">
        <v>1424</v>
      </c>
      <c r="G2107" s="1119"/>
      <c r="H2107" s="940">
        <v>42317</v>
      </c>
      <c r="I2107" s="1119"/>
      <c r="J2107" s="55" t="s">
        <v>1341</v>
      </c>
      <c r="K2107" s="55" t="s">
        <v>1393</v>
      </c>
      <c r="L2107" s="353" t="s">
        <v>882</v>
      </c>
      <c r="M2107" s="562">
        <v>1.17</v>
      </c>
      <c r="N2107" s="354">
        <v>1.2</v>
      </c>
      <c r="O2107" s="30"/>
    </row>
    <row r="2108" spans="2:15" ht="22.5" customHeight="1" x14ac:dyDescent="0.55000000000000004">
      <c r="B2108" s="994">
        <f t="shared" si="196"/>
        <v>1081</v>
      </c>
      <c r="C2108" s="937"/>
      <c r="D2108" s="936" t="s">
        <v>1638</v>
      </c>
      <c r="E2108" s="1118"/>
      <c r="F2108" s="936" t="s">
        <v>1462</v>
      </c>
      <c r="G2108" s="1119"/>
      <c r="H2108" s="940">
        <v>42313</v>
      </c>
      <c r="I2108" s="1119"/>
      <c r="J2108" s="55" t="s">
        <v>1450</v>
      </c>
      <c r="K2108" s="55" t="s">
        <v>1342</v>
      </c>
      <c r="L2108" s="353">
        <v>2.35</v>
      </c>
      <c r="M2108" s="562">
        <v>7.98</v>
      </c>
      <c r="N2108" s="351">
        <v>10</v>
      </c>
      <c r="O2108" s="30"/>
    </row>
    <row r="2109" spans="2:15" ht="22.5" customHeight="1" x14ac:dyDescent="0.55000000000000004">
      <c r="B2109" s="918">
        <f t="shared" si="196"/>
        <v>1080</v>
      </c>
      <c r="C2109" s="919"/>
      <c r="D2109" s="942" t="s">
        <v>1639</v>
      </c>
      <c r="E2109" s="1105"/>
      <c r="F2109" s="1018" t="s">
        <v>621</v>
      </c>
      <c r="G2109" s="1117"/>
      <c r="H2109" s="988">
        <v>42312</v>
      </c>
      <c r="I2109" s="1117"/>
      <c r="J2109" s="102" t="s">
        <v>1341</v>
      </c>
      <c r="K2109" s="102" t="s">
        <v>1342</v>
      </c>
      <c r="L2109" s="548">
        <v>2.4500000000000002</v>
      </c>
      <c r="M2109" s="551">
        <v>15.3</v>
      </c>
      <c r="N2109" s="580">
        <v>18</v>
      </c>
      <c r="O2109" s="30"/>
    </row>
    <row r="2110" spans="2:15" ht="22.5" customHeight="1" x14ac:dyDescent="0.55000000000000004">
      <c r="B2110" s="928">
        <f t="shared" si="196"/>
        <v>1079</v>
      </c>
      <c r="C2110" s="929"/>
      <c r="D2110" s="1115"/>
      <c r="E2110" s="1116"/>
      <c r="F2110" s="968" t="s">
        <v>1129</v>
      </c>
      <c r="G2110" s="1121"/>
      <c r="H2110" s="1009">
        <v>42312</v>
      </c>
      <c r="I2110" s="1121"/>
      <c r="J2110" s="43" t="s">
        <v>35</v>
      </c>
      <c r="K2110" s="43" t="s">
        <v>1393</v>
      </c>
      <c r="L2110" s="43">
        <v>1.05</v>
      </c>
      <c r="M2110" s="529">
        <v>7.49</v>
      </c>
      <c r="N2110" s="572">
        <v>8.5</v>
      </c>
      <c r="O2110" s="30"/>
    </row>
    <row r="2111" spans="2:15" ht="22.5" customHeight="1" x14ac:dyDescent="0.55000000000000004">
      <c r="B2111" s="994">
        <f t="shared" si="196"/>
        <v>1078</v>
      </c>
      <c r="C2111" s="937"/>
      <c r="D2111" s="936" t="s">
        <v>1640</v>
      </c>
      <c r="E2111" s="1118"/>
      <c r="F2111" s="936" t="s">
        <v>1392</v>
      </c>
      <c r="G2111" s="1119"/>
      <c r="H2111" s="940">
        <v>42303</v>
      </c>
      <c r="I2111" s="1119"/>
      <c r="J2111" s="55" t="s">
        <v>35</v>
      </c>
      <c r="K2111" s="55" t="s">
        <v>1342</v>
      </c>
      <c r="L2111" s="353" t="s">
        <v>1547</v>
      </c>
      <c r="M2111" s="562">
        <v>2.1800000000000002</v>
      </c>
      <c r="N2111" s="354">
        <v>2.2000000000000002</v>
      </c>
      <c r="O2111" s="30"/>
    </row>
    <row r="2112" spans="2:15" ht="22.5" customHeight="1" x14ac:dyDescent="0.55000000000000004">
      <c r="B2112" s="994">
        <f t="shared" si="196"/>
        <v>1077</v>
      </c>
      <c r="C2112" s="937"/>
      <c r="D2112" s="936" t="s">
        <v>1641</v>
      </c>
      <c r="E2112" s="1118"/>
      <c r="F2112" s="936" t="s">
        <v>1575</v>
      </c>
      <c r="G2112" s="1119"/>
      <c r="H2112" s="940">
        <v>42305</v>
      </c>
      <c r="I2112" s="1119"/>
      <c r="J2112" s="55" t="s">
        <v>1450</v>
      </c>
      <c r="K2112" s="55" t="s">
        <v>1342</v>
      </c>
      <c r="L2112" s="353">
        <v>3.48</v>
      </c>
      <c r="M2112" s="564">
        <v>17.5</v>
      </c>
      <c r="N2112" s="351">
        <v>21</v>
      </c>
      <c r="O2112" s="603"/>
    </row>
    <row r="2113" spans="2:15" ht="22.5" customHeight="1" x14ac:dyDescent="0.55000000000000004">
      <c r="B2113" s="918">
        <f t="shared" si="196"/>
        <v>1076</v>
      </c>
      <c r="C2113" s="919"/>
      <c r="D2113" s="942" t="s">
        <v>1642</v>
      </c>
      <c r="E2113" s="1105"/>
      <c r="F2113" s="1018" t="s">
        <v>970</v>
      </c>
      <c r="G2113" s="1117"/>
      <c r="H2113" s="988">
        <v>42304</v>
      </c>
      <c r="I2113" s="1117"/>
      <c r="J2113" s="102" t="s">
        <v>1341</v>
      </c>
      <c r="K2113" s="102" t="s">
        <v>1393</v>
      </c>
      <c r="L2113" s="548" t="s">
        <v>1249</v>
      </c>
      <c r="M2113" s="549">
        <v>3.99</v>
      </c>
      <c r="N2113" s="570">
        <v>4</v>
      </c>
      <c r="O2113" s="509"/>
    </row>
    <row r="2114" spans="2:15" ht="22.5" customHeight="1" x14ac:dyDescent="0.55000000000000004">
      <c r="B2114" s="948">
        <f t="shared" si="196"/>
        <v>1075</v>
      </c>
      <c r="C2114" s="949"/>
      <c r="D2114" s="1114"/>
      <c r="E2114" s="1113"/>
      <c r="F2114" s="1018" t="s">
        <v>878</v>
      </c>
      <c r="G2114" s="1117"/>
      <c r="H2114" s="988">
        <v>42305</v>
      </c>
      <c r="I2114" s="1117"/>
      <c r="J2114" s="102" t="s">
        <v>1611</v>
      </c>
      <c r="K2114" s="102" t="s">
        <v>1393</v>
      </c>
      <c r="L2114" s="548">
        <v>4.17</v>
      </c>
      <c r="M2114" s="551">
        <v>18.899999999999999</v>
      </c>
      <c r="N2114" s="580">
        <v>23</v>
      </c>
      <c r="O2114" s="509"/>
    </row>
    <row r="2115" spans="2:15" ht="22.5" customHeight="1" x14ac:dyDescent="0.55000000000000004">
      <c r="B2115" s="928">
        <f t="shared" si="196"/>
        <v>1074</v>
      </c>
      <c r="C2115" s="929"/>
      <c r="D2115" s="1115"/>
      <c r="E2115" s="1116"/>
      <c r="F2115" s="968" t="s">
        <v>614</v>
      </c>
      <c r="G2115" s="1121"/>
      <c r="H2115" s="1009">
        <v>42305</v>
      </c>
      <c r="I2115" s="1121"/>
      <c r="J2115" s="43" t="s">
        <v>35</v>
      </c>
      <c r="K2115" s="43" t="s">
        <v>1393</v>
      </c>
      <c r="L2115" s="43" t="s">
        <v>859</v>
      </c>
      <c r="M2115" s="529">
        <v>1.1200000000000001</v>
      </c>
      <c r="N2115" s="572">
        <v>1.1000000000000001</v>
      </c>
      <c r="O2115" s="509"/>
    </row>
    <row r="2116" spans="2:15" ht="22.5" customHeight="1" x14ac:dyDescent="0.55000000000000004">
      <c r="B2116" s="918">
        <f t="shared" si="196"/>
        <v>1073</v>
      </c>
      <c r="C2116" s="919"/>
      <c r="D2116" s="942" t="s">
        <v>1643</v>
      </c>
      <c r="E2116" s="1105"/>
      <c r="F2116" s="1018" t="s">
        <v>701</v>
      </c>
      <c r="G2116" s="1117"/>
      <c r="H2116" s="988">
        <v>42303</v>
      </c>
      <c r="I2116" s="1117"/>
      <c r="J2116" s="102" t="s">
        <v>1341</v>
      </c>
      <c r="K2116" s="102" t="s">
        <v>1342</v>
      </c>
      <c r="L2116" s="548">
        <v>5</v>
      </c>
      <c r="M2116" s="551">
        <v>21.2</v>
      </c>
      <c r="N2116" s="580">
        <v>26</v>
      </c>
      <c r="O2116" s="30"/>
    </row>
    <row r="2117" spans="2:15" ht="22.5" customHeight="1" x14ac:dyDescent="0.55000000000000004">
      <c r="B2117" s="948">
        <f t="shared" si="196"/>
        <v>1072</v>
      </c>
      <c r="C2117" s="949"/>
      <c r="D2117" s="1114"/>
      <c r="E2117" s="1113"/>
      <c r="F2117" s="1018" t="s">
        <v>1462</v>
      </c>
      <c r="G2117" s="1117"/>
      <c r="H2117" s="988">
        <v>42303</v>
      </c>
      <c r="I2117" s="1117"/>
      <c r="J2117" s="102" t="s">
        <v>1611</v>
      </c>
      <c r="K2117" s="102" t="s">
        <v>1374</v>
      </c>
      <c r="L2117" s="548" t="s">
        <v>1644</v>
      </c>
      <c r="M2117" s="549" t="s">
        <v>1645</v>
      </c>
      <c r="N2117" s="570" t="s">
        <v>866</v>
      </c>
      <c r="O2117" s="30"/>
    </row>
    <row r="2118" spans="2:15" ht="22.5" customHeight="1" x14ac:dyDescent="0.55000000000000004">
      <c r="B2118" s="928">
        <f t="shared" si="196"/>
        <v>1071</v>
      </c>
      <c r="C2118" s="929"/>
      <c r="D2118" s="1115"/>
      <c r="E2118" s="1116"/>
      <c r="F2118" s="968" t="s">
        <v>276</v>
      </c>
      <c r="G2118" s="1121"/>
      <c r="H2118" s="1009">
        <v>42298</v>
      </c>
      <c r="I2118" s="1121"/>
      <c r="J2118" s="43" t="s">
        <v>35</v>
      </c>
      <c r="K2118" s="43" t="s">
        <v>1342</v>
      </c>
      <c r="L2118" s="43">
        <v>1.78</v>
      </c>
      <c r="M2118" s="529">
        <v>9.74</v>
      </c>
      <c r="N2118" s="525">
        <v>12</v>
      </c>
      <c r="O2118" s="30"/>
    </row>
    <row r="2119" spans="2:15" ht="22.5" customHeight="1" x14ac:dyDescent="0.55000000000000004">
      <c r="B2119" s="994">
        <f t="shared" si="196"/>
        <v>1070</v>
      </c>
      <c r="C2119" s="937"/>
      <c r="D2119" s="936" t="s">
        <v>1646</v>
      </c>
      <c r="E2119" s="1118"/>
      <c r="F2119" s="936" t="s">
        <v>1470</v>
      </c>
      <c r="G2119" s="1119"/>
      <c r="H2119" s="940">
        <v>42299</v>
      </c>
      <c r="I2119" s="1119"/>
      <c r="J2119" s="55" t="s">
        <v>1611</v>
      </c>
      <c r="K2119" s="55" t="s">
        <v>1393</v>
      </c>
      <c r="L2119" s="355">
        <v>0.85299999999999998</v>
      </c>
      <c r="M2119" s="562">
        <v>3.51</v>
      </c>
      <c r="N2119" s="354">
        <v>4.4000000000000004</v>
      </c>
      <c r="O2119" s="30"/>
    </row>
    <row r="2120" spans="2:15" ht="22.5" customHeight="1" x14ac:dyDescent="0.55000000000000004">
      <c r="B2120" s="918">
        <f t="shared" si="196"/>
        <v>1069</v>
      </c>
      <c r="C2120" s="919"/>
      <c r="D2120" s="942" t="s">
        <v>1647</v>
      </c>
      <c r="E2120" s="1105"/>
      <c r="F2120" s="1018" t="s">
        <v>1431</v>
      </c>
      <c r="G2120" s="1117"/>
      <c r="H2120" s="988">
        <v>42298</v>
      </c>
      <c r="I2120" s="1117"/>
      <c r="J2120" s="102" t="s">
        <v>1450</v>
      </c>
      <c r="K2120" s="102" t="s">
        <v>1342</v>
      </c>
      <c r="L2120" s="548" t="s">
        <v>1433</v>
      </c>
      <c r="M2120" s="549">
        <v>4.93</v>
      </c>
      <c r="N2120" s="570">
        <v>4.9000000000000004</v>
      </c>
      <c r="O2120" s="30"/>
    </row>
    <row r="2121" spans="2:15" ht="22.5" customHeight="1" x14ac:dyDescent="0.55000000000000004">
      <c r="B2121" s="948">
        <f t="shared" si="196"/>
        <v>1068</v>
      </c>
      <c r="C2121" s="949"/>
      <c r="D2121" s="1114"/>
      <c r="E2121" s="1113"/>
      <c r="F2121" s="1018" t="s">
        <v>1648</v>
      </c>
      <c r="G2121" s="1117"/>
      <c r="H2121" s="988">
        <v>42298</v>
      </c>
      <c r="I2121" s="1117"/>
      <c r="J2121" s="102" t="s">
        <v>1611</v>
      </c>
      <c r="K2121" s="102" t="s">
        <v>1393</v>
      </c>
      <c r="L2121" s="548" t="s">
        <v>1649</v>
      </c>
      <c r="M2121" s="549">
        <v>4.88</v>
      </c>
      <c r="N2121" s="570">
        <v>4.9000000000000004</v>
      </c>
      <c r="O2121" s="30"/>
    </row>
    <row r="2122" spans="2:15" ht="22.5" customHeight="1" x14ac:dyDescent="0.55000000000000004">
      <c r="B2122" s="928">
        <f t="shared" si="196"/>
        <v>1067</v>
      </c>
      <c r="C2122" s="929"/>
      <c r="D2122" s="1115"/>
      <c r="E2122" s="1116"/>
      <c r="F2122" s="968" t="s">
        <v>1650</v>
      </c>
      <c r="G2122" s="1121"/>
      <c r="H2122" s="1009">
        <v>42296</v>
      </c>
      <c r="I2122" s="1121"/>
      <c r="J2122" s="43" t="s">
        <v>35</v>
      </c>
      <c r="K2122" s="43" t="s">
        <v>1393</v>
      </c>
      <c r="L2122" s="43" t="s">
        <v>1585</v>
      </c>
      <c r="M2122" s="529">
        <v>1.08</v>
      </c>
      <c r="N2122" s="572">
        <v>1.1000000000000001</v>
      </c>
      <c r="O2122" s="526"/>
    </row>
    <row r="2123" spans="2:15" ht="22.5" customHeight="1" x14ac:dyDescent="0.55000000000000004">
      <c r="B2123" s="994">
        <f t="shared" si="196"/>
        <v>1066</v>
      </c>
      <c r="C2123" s="937"/>
      <c r="D2123" s="936" t="s">
        <v>1651</v>
      </c>
      <c r="E2123" s="1118"/>
      <c r="F2123" s="936" t="s">
        <v>621</v>
      </c>
      <c r="G2123" s="1119"/>
      <c r="H2123" s="940">
        <v>42297</v>
      </c>
      <c r="I2123" s="1119"/>
      <c r="J2123" s="55" t="s">
        <v>1611</v>
      </c>
      <c r="K2123" s="55" t="s">
        <v>1393</v>
      </c>
      <c r="L2123" s="353" t="s">
        <v>1652</v>
      </c>
      <c r="M2123" s="562">
        <v>6.33</v>
      </c>
      <c r="N2123" s="354">
        <v>6.3</v>
      </c>
      <c r="O2123" s="30"/>
    </row>
    <row r="2124" spans="2:15" ht="22.5" customHeight="1" x14ac:dyDescent="0.55000000000000004">
      <c r="B2124" s="918">
        <f t="shared" si="196"/>
        <v>1065</v>
      </c>
      <c r="C2124" s="919"/>
      <c r="D2124" s="920" t="s">
        <v>1653</v>
      </c>
      <c r="E2124" s="1103"/>
      <c r="F2124" s="1018" t="s">
        <v>1412</v>
      </c>
      <c r="G2124" s="1117"/>
      <c r="H2124" s="988">
        <v>42296</v>
      </c>
      <c r="I2124" s="1117"/>
      <c r="J2124" s="102" t="s">
        <v>1611</v>
      </c>
      <c r="K2124" s="102" t="s">
        <v>1393</v>
      </c>
      <c r="L2124" s="548" t="s">
        <v>1454</v>
      </c>
      <c r="M2124" s="551" t="s">
        <v>1526</v>
      </c>
      <c r="N2124" s="580" t="s">
        <v>391</v>
      </c>
      <c r="O2124" s="30"/>
    </row>
    <row r="2125" spans="2:15" ht="22.5" customHeight="1" x14ac:dyDescent="0.55000000000000004">
      <c r="B2125" s="948">
        <f t="shared" si="196"/>
        <v>1064</v>
      </c>
      <c r="C2125" s="949"/>
      <c r="D2125" s="942"/>
      <c r="E2125" s="1105"/>
      <c r="F2125" s="1018" t="s">
        <v>1412</v>
      </c>
      <c r="G2125" s="1117"/>
      <c r="H2125" s="988">
        <v>42296</v>
      </c>
      <c r="I2125" s="1117"/>
      <c r="J2125" s="102" t="s">
        <v>1611</v>
      </c>
      <c r="K2125" s="102" t="s">
        <v>1374</v>
      </c>
      <c r="L2125" s="548" t="s">
        <v>1654</v>
      </c>
      <c r="M2125" s="549">
        <v>1.22</v>
      </c>
      <c r="N2125" s="570">
        <v>1.2</v>
      </c>
      <c r="O2125" s="30"/>
    </row>
    <row r="2126" spans="2:15" ht="22.5" customHeight="1" x14ac:dyDescent="0.55000000000000004">
      <c r="B2126" s="948">
        <f t="shared" si="196"/>
        <v>1063</v>
      </c>
      <c r="C2126" s="949"/>
      <c r="D2126" s="942"/>
      <c r="E2126" s="1105"/>
      <c r="F2126" s="1018" t="s">
        <v>846</v>
      </c>
      <c r="G2126" s="1117"/>
      <c r="H2126" s="988">
        <v>42296</v>
      </c>
      <c r="I2126" s="1117"/>
      <c r="J2126" s="102" t="s">
        <v>1611</v>
      </c>
      <c r="K2126" s="102" t="s">
        <v>1374</v>
      </c>
      <c r="L2126" s="548" t="s">
        <v>1011</v>
      </c>
      <c r="M2126" s="549">
        <v>1.64</v>
      </c>
      <c r="N2126" s="570">
        <v>1.6</v>
      </c>
      <c r="O2126" s="30"/>
    </row>
    <row r="2127" spans="2:15" ht="22.5" customHeight="1" x14ac:dyDescent="0.55000000000000004">
      <c r="B2127" s="948">
        <f t="shared" si="196"/>
        <v>1062</v>
      </c>
      <c r="C2127" s="949"/>
      <c r="D2127" s="1114"/>
      <c r="E2127" s="1113"/>
      <c r="F2127" s="1018" t="s">
        <v>1446</v>
      </c>
      <c r="G2127" s="1117"/>
      <c r="H2127" s="988">
        <v>42296</v>
      </c>
      <c r="I2127" s="1117"/>
      <c r="J2127" s="102" t="s">
        <v>1611</v>
      </c>
      <c r="K2127" s="102" t="s">
        <v>1374</v>
      </c>
      <c r="L2127" s="548">
        <v>1.62</v>
      </c>
      <c r="M2127" s="549">
        <v>6.5</v>
      </c>
      <c r="N2127" s="570">
        <v>8.1</v>
      </c>
      <c r="O2127" s="30"/>
    </row>
    <row r="2128" spans="2:15" ht="22.5" customHeight="1" x14ac:dyDescent="0.55000000000000004">
      <c r="B2128" s="928">
        <f t="shared" si="196"/>
        <v>1061</v>
      </c>
      <c r="C2128" s="929"/>
      <c r="D2128" s="1115"/>
      <c r="E2128" s="1116"/>
      <c r="F2128" s="968" t="s">
        <v>632</v>
      </c>
      <c r="G2128" s="1121"/>
      <c r="H2128" s="1009">
        <v>42296</v>
      </c>
      <c r="I2128" s="1121"/>
      <c r="J2128" s="43" t="s">
        <v>35</v>
      </c>
      <c r="K2128" s="43" t="s">
        <v>1342</v>
      </c>
      <c r="L2128" s="43">
        <v>2.71</v>
      </c>
      <c r="M2128" s="602">
        <v>13.6</v>
      </c>
      <c r="N2128" s="525">
        <v>16</v>
      </c>
      <c r="O2128" s="30"/>
    </row>
    <row r="2129" spans="2:15" ht="22.5" customHeight="1" x14ac:dyDescent="0.55000000000000004">
      <c r="B2129" s="918">
        <v>1060</v>
      </c>
      <c r="C2129" s="919"/>
      <c r="D2129" s="942" t="s">
        <v>1655</v>
      </c>
      <c r="E2129" s="1113"/>
      <c r="F2129" s="967" t="s">
        <v>1420</v>
      </c>
      <c r="G2129" s="1120"/>
      <c r="H2129" s="926">
        <v>42292</v>
      </c>
      <c r="I2129" s="1120"/>
      <c r="J2129" s="31" t="s">
        <v>35</v>
      </c>
      <c r="K2129" s="31" t="s">
        <v>1342</v>
      </c>
      <c r="L2129" s="604">
        <v>3.14</v>
      </c>
      <c r="M2129" s="551">
        <v>12.4</v>
      </c>
      <c r="N2129" s="580">
        <v>16</v>
      </c>
      <c r="O2129" s="30"/>
    </row>
    <row r="2130" spans="2:15" ht="22.5" customHeight="1" x14ac:dyDescent="0.55000000000000004">
      <c r="B2130" s="928">
        <v>1059</v>
      </c>
      <c r="C2130" s="929"/>
      <c r="D2130" s="1115"/>
      <c r="E2130" s="1116"/>
      <c r="F2130" s="968" t="s">
        <v>1500</v>
      </c>
      <c r="G2130" s="1121"/>
      <c r="H2130" s="1009">
        <v>42292</v>
      </c>
      <c r="I2130" s="1121"/>
      <c r="J2130" s="43" t="s">
        <v>35</v>
      </c>
      <c r="K2130" s="43" t="s">
        <v>1342</v>
      </c>
      <c r="L2130" s="605">
        <v>1.19</v>
      </c>
      <c r="M2130" s="529">
        <v>4.84</v>
      </c>
      <c r="N2130" s="572">
        <v>6</v>
      </c>
      <c r="O2130" s="30"/>
    </row>
    <row r="2131" spans="2:15" ht="22.5" customHeight="1" x14ac:dyDescent="0.55000000000000004">
      <c r="B2131" s="994">
        <v>1058</v>
      </c>
      <c r="C2131" s="937"/>
      <c r="D2131" s="936" t="s">
        <v>1656</v>
      </c>
      <c r="E2131" s="1118"/>
      <c r="F2131" s="936" t="s">
        <v>727</v>
      </c>
      <c r="G2131" s="1119"/>
      <c r="H2131" s="940">
        <v>42290</v>
      </c>
      <c r="I2131" s="1119"/>
      <c r="J2131" s="55" t="s">
        <v>1611</v>
      </c>
      <c r="K2131" s="55" t="s">
        <v>1393</v>
      </c>
      <c r="L2131" s="353" t="s">
        <v>1454</v>
      </c>
      <c r="M2131" s="562">
        <v>2.81</v>
      </c>
      <c r="N2131" s="354">
        <v>2.8</v>
      </c>
      <c r="O2131" s="30"/>
    </row>
    <row r="2132" spans="2:15" ht="22.5" customHeight="1" x14ac:dyDescent="0.55000000000000004">
      <c r="B2132" s="918">
        <v>1057</v>
      </c>
      <c r="C2132" s="919"/>
      <c r="D2132" s="942" t="s">
        <v>1657</v>
      </c>
      <c r="E2132" s="1113"/>
      <c r="F2132" s="967" t="s">
        <v>285</v>
      </c>
      <c r="G2132" s="1120"/>
      <c r="H2132" s="926">
        <v>42284</v>
      </c>
      <c r="I2132" s="1120"/>
      <c r="J2132" s="31" t="s">
        <v>35</v>
      </c>
      <c r="K2132" s="31" t="s">
        <v>1393</v>
      </c>
      <c r="L2132" s="548">
        <v>1.1000000000000001</v>
      </c>
      <c r="M2132" s="549">
        <v>6.9</v>
      </c>
      <c r="N2132" s="570">
        <v>8</v>
      </c>
      <c r="O2132" s="526"/>
    </row>
    <row r="2133" spans="2:15" ht="22.5" customHeight="1" x14ac:dyDescent="0.55000000000000004">
      <c r="B2133" s="928">
        <v>1056</v>
      </c>
      <c r="C2133" s="929"/>
      <c r="D2133" s="1115"/>
      <c r="E2133" s="1116"/>
      <c r="F2133" s="968" t="s">
        <v>871</v>
      </c>
      <c r="G2133" s="1121"/>
      <c r="H2133" s="1009">
        <v>42284</v>
      </c>
      <c r="I2133" s="1121"/>
      <c r="J2133" s="43" t="s">
        <v>35</v>
      </c>
      <c r="K2133" s="43" t="s">
        <v>1342</v>
      </c>
      <c r="L2133" s="605">
        <v>1.1299999999999999</v>
      </c>
      <c r="M2133" s="529">
        <v>7.3</v>
      </c>
      <c r="N2133" s="572">
        <v>8.4</v>
      </c>
      <c r="O2133" s="30"/>
    </row>
    <row r="2134" spans="2:15" ht="22.5" customHeight="1" x14ac:dyDescent="0.55000000000000004">
      <c r="B2134" s="918">
        <v>1055</v>
      </c>
      <c r="C2134" s="919"/>
      <c r="D2134" s="942" t="s">
        <v>1658</v>
      </c>
      <c r="E2134" s="1113"/>
      <c r="F2134" s="967" t="s">
        <v>837</v>
      </c>
      <c r="G2134" s="1120"/>
      <c r="H2134" s="926">
        <v>42285</v>
      </c>
      <c r="I2134" s="1120"/>
      <c r="J2134" s="31" t="s">
        <v>35</v>
      </c>
      <c r="K2134" s="31" t="s">
        <v>1393</v>
      </c>
      <c r="L2134" s="548" t="s">
        <v>1659</v>
      </c>
      <c r="M2134" s="549">
        <v>4.71</v>
      </c>
      <c r="N2134" s="570">
        <v>4.7</v>
      </c>
      <c r="O2134" s="30"/>
    </row>
    <row r="2135" spans="2:15" ht="22.5" customHeight="1" x14ac:dyDescent="0.55000000000000004">
      <c r="B2135" s="928">
        <v>1054</v>
      </c>
      <c r="C2135" s="929"/>
      <c r="D2135" s="1115"/>
      <c r="E2135" s="1116"/>
      <c r="F2135" s="968" t="s">
        <v>1426</v>
      </c>
      <c r="G2135" s="1121"/>
      <c r="H2135" s="1009">
        <v>42283</v>
      </c>
      <c r="I2135" s="1121"/>
      <c r="J2135" s="43" t="s">
        <v>35</v>
      </c>
      <c r="K2135" s="43" t="s">
        <v>1342</v>
      </c>
      <c r="L2135" s="43" t="s">
        <v>1400</v>
      </c>
      <c r="M2135" s="529">
        <v>1.77</v>
      </c>
      <c r="N2135" s="572">
        <v>1.8</v>
      </c>
      <c r="O2135" s="30"/>
    </row>
    <row r="2136" spans="2:15" ht="22.5" customHeight="1" x14ac:dyDescent="0.55000000000000004">
      <c r="B2136" s="994">
        <v>1053</v>
      </c>
      <c r="C2136" s="937"/>
      <c r="D2136" s="936" t="s">
        <v>1660</v>
      </c>
      <c r="E2136" s="1118"/>
      <c r="F2136" s="936" t="s">
        <v>1370</v>
      </c>
      <c r="G2136" s="1119"/>
      <c r="H2136" s="940">
        <v>42284</v>
      </c>
      <c r="I2136" s="1119"/>
      <c r="J2136" s="55" t="s">
        <v>1611</v>
      </c>
      <c r="K2136" s="55" t="s">
        <v>1393</v>
      </c>
      <c r="L2136" s="353">
        <v>2.29</v>
      </c>
      <c r="M2136" s="562">
        <v>6.58</v>
      </c>
      <c r="N2136" s="354">
        <v>8.9</v>
      </c>
      <c r="O2136" s="30"/>
    </row>
    <row r="2137" spans="2:15" ht="22.5" customHeight="1" x14ac:dyDescent="0.55000000000000004">
      <c r="B2137" s="918">
        <v>1052</v>
      </c>
      <c r="C2137" s="919"/>
      <c r="D2137" s="920" t="s">
        <v>1661</v>
      </c>
      <c r="E2137" s="1103"/>
      <c r="F2137" s="1018" t="s">
        <v>701</v>
      </c>
      <c r="G2137" s="1117"/>
      <c r="H2137" s="988">
        <v>42282</v>
      </c>
      <c r="I2137" s="1117"/>
      <c r="J2137" s="102" t="s">
        <v>1611</v>
      </c>
      <c r="K2137" s="102" t="s">
        <v>1393</v>
      </c>
      <c r="L2137" s="548">
        <v>2.77</v>
      </c>
      <c r="M2137" s="551">
        <v>12.9</v>
      </c>
      <c r="N2137" s="580">
        <v>16</v>
      </c>
      <c r="O2137" s="30"/>
    </row>
    <row r="2138" spans="2:15" ht="22.5" customHeight="1" x14ac:dyDescent="0.55000000000000004">
      <c r="B2138" s="948">
        <v>1051</v>
      </c>
      <c r="C2138" s="949"/>
      <c r="D2138" s="942"/>
      <c r="E2138" s="1105"/>
      <c r="F2138" s="1018" t="s">
        <v>1457</v>
      </c>
      <c r="G2138" s="1117"/>
      <c r="H2138" s="988">
        <v>42282</v>
      </c>
      <c r="I2138" s="1117"/>
      <c r="J2138" s="102" t="s">
        <v>1611</v>
      </c>
      <c r="K2138" s="102" t="s">
        <v>232</v>
      </c>
      <c r="L2138" s="548">
        <v>1.23</v>
      </c>
      <c r="M2138" s="549">
        <v>9.16</v>
      </c>
      <c r="N2138" s="580">
        <v>10</v>
      </c>
      <c r="O2138" s="30"/>
    </row>
    <row r="2139" spans="2:15" ht="22.5" customHeight="1" x14ac:dyDescent="0.55000000000000004">
      <c r="B2139" s="948">
        <v>1050</v>
      </c>
      <c r="C2139" s="949"/>
      <c r="D2139" s="1114"/>
      <c r="E2139" s="1113"/>
      <c r="F2139" s="1018" t="s">
        <v>1662</v>
      </c>
      <c r="G2139" s="1117"/>
      <c r="H2139" s="988">
        <v>42277</v>
      </c>
      <c r="I2139" s="1117"/>
      <c r="J2139" s="102" t="s">
        <v>1611</v>
      </c>
      <c r="K2139" s="102" t="s">
        <v>232</v>
      </c>
      <c r="L2139" s="548" t="s">
        <v>1536</v>
      </c>
      <c r="M2139" s="549">
        <v>3.06</v>
      </c>
      <c r="N2139" s="570">
        <v>3.1</v>
      </c>
      <c r="O2139" s="30"/>
    </row>
    <row r="2140" spans="2:15" ht="22.5" customHeight="1" x14ac:dyDescent="0.55000000000000004">
      <c r="B2140" s="928">
        <v>1049</v>
      </c>
      <c r="C2140" s="929"/>
      <c r="D2140" s="1115"/>
      <c r="E2140" s="1116"/>
      <c r="F2140" s="968" t="s">
        <v>1486</v>
      </c>
      <c r="G2140" s="1121"/>
      <c r="H2140" s="1009">
        <v>42282</v>
      </c>
      <c r="I2140" s="1121"/>
      <c r="J2140" s="43" t="s">
        <v>35</v>
      </c>
      <c r="K2140" s="43" t="s">
        <v>1393</v>
      </c>
      <c r="L2140" s="43" t="s">
        <v>1613</v>
      </c>
      <c r="M2140" s="529">
        <v>7.08</v>
      </c>
      <c r="N2140" s="572">
        <v>7.1</v>
      </c>
      <c r="O2140" s="30"/>
    </row>
    <row r="2141" spans="2:15" ht="22.5" customHeight="1" x14ac:dyDescent="0.55000000000000004">
      <c r="B2141" s="994">
        <v>1048</v>
      </c>
      <c r="C2141" s="937"/>
      <c r="D2141" s="936" t="s">
        <v>1663</v>
      </c>
      <c r="E2141" s="1118"/>
      <c r="F2141" s="936" t="s">
        <v>970</v>
      </c>
      <c r="G2141" s="1119"/>
      <c r="H2141" s="940">
        <v>42277</v>
      </c>
      <c r="I2141" s="1119"/>
      <c r="J2141" s="55" t="s">
        <v>1611</v>
      </c>
      <c r="K2141" s="55" t="s">
        <v>1342</v>
      </c>
      <c r="L2141" s="353">
        <v>4.2699999999999996</v>
      </c>
      <c r="M2141" s="564">
        <v>16.2</v>
      </c>
      <c r="N2141" s="351">
        <v>20</v>
      </c>
      <c r="O2141" s="30"/>
    </row>
    <row r="2142" spans="2:15" ht="22.5" customHeight="1" x14ac:dyDescent="0.55000000000000004">
      <c r="B2142" s="918">
        <v>1047</v>
      </c>
      <c r="C2142" s="919"/>
      <c r="D2142" s="942" t="s">
        <v>1664</v>
      </c>
      <c r="E2142" s="943"/>
      <c r="F2142" s="1031" t="s">
        <v>1161</v>
      </c>
      <c r="G2142" s="1031"/>
      <c r="H2142" s="1032">
        <v>42275</v>
      </c>
      <c r="I2142" s="1032"/>
      <c r="J2142" s="76" t="s">
        <v>35</v>
      </c>
      <c r="K2142" s="76" t="s">
        <v>1393</v>
      </c>
      <c r="L2142" s="542" t="s">
        <v>1466</v>
      </c>
      <c r="M2142" s="542">
        <v>3.35</v>
      </c>
      <c r="N2142" s="40">
        <v>3.4</v>
      </c>
      <c r="O2142" s="30"/>
    </row>
    <row r="2143" spans="2:15" ht="22.5" customHeight="1" x14ac:dyDescent="0.55000000000000004">
      <c r="B2143" s="948">
        <v>1046</v>
      </c>
      <c r="C2143" s="949"/>
      <c r="D2143" s="942"/>
      <c r="E2143" s="943"/>
      <c r="F2143" s="1031" t="s">
        <v>1320</v>
      </c>
      <c r="G2143" s="1031"/>
      <c r="H2143" s="1007">
        <v>42272</v>
      </c>
      <c r="I2143" s="1008"/>
      <c r="J2143" s="76" t="s">
        <v>35</v>
      </c>
      <c r="K2143" s="102" t="s">
        <v>1393</v>
      </c>
      <c r="L2143" s="542" t="s">
        <v>1509</v>
      </c>
      <c r="M2143" s="542">
        <v>2.7</v>
      </c>
      <c r="N2143" s="40">
        <v>2.7</v>
      </c>
      <c r="O2143" s="606"/>
    </row>
    <row r="2144" spans="2:15" ht="22.5" customHeight="1" x14ac:dyDescent="0.55000000000000004">
      <c r="B2144" s="948">
        <v>1045</v>
      </c>
      <c r="C2144" s="949"/>
      <c r="D2144" s="942"/>
      <c r="E2144" s="943"/>
      <c r="F2144" s="1031" t="s">
        <v>1665</v>
      </c>
      <c r="G2144" s="1031"/>
      <c r="H2144" s="1007">
        <v>42275</v>
      </c>
      <c r="I2144" s="1008"/>
      <c r="J2144" s="76" t="s">
        <v>35</v>
      </c>
      <c r="K2144" s="76" t="s">
        <v>1342</v>
      </c>
      <c r="L2144" s="579">
        <v>0.63400000000000001</v>
      </c>
      <c r="M2144" s="542">
        <v>4.17</v>
      </c>
      <c r="N2144" s="40">
        <v>4.8</v>
      </c>
      <c r="O2144" s="606"/>
    </row>
    <row r="2145" spans="2:15" ht="22.5" customHeight="1" x14ac:dyDescent="0.55000000000000004">
      <c r="B2145" s="948">
        <v>1044</v>
      </c>
      <c r="C2145" s="949"/>
      <c r="D2145" s="942"/>
      <c r="E2145" s="943"/>
      <c r="F2145" s="1031" t="s">
        <v>266</v>
      </c>
      <c r="G2145" s="1031"/>
      <c r="H2145" s="1007">
        <v>42275</v>
      </c>
      <c r="I2145" s="1008"/>
      <c r="J2145" s="76" t="s">
        <v>35</v>
      </c>
      <c r="K2145" s="76" t="s">
        <v>1393</v>
      </c>
      <c r="L2145" s="542">
        <v>3.24</v>
      </c>
      <c r="M2145" s="559">
        <v>20.5</v>
      </c>
      <c r="N2145" s="591">
        <v>24</v>
      </c>
      <c r="O2145" s="606"/>
    </row>
    <row r="2146" spans="2:15" ht="22.5" customHeight="1" x14ac:dyDescent="0.55000000000000004">
      <c r="B2146" s="948">
        <v>1043</v>
      </c>
      <c r="C2146" s="949"/>
      <c r="D2146" s="942"/>
      <c r="E2146" s="943"/>
      <c r="F2146" s="1031" t="s">
        <v>1428</v>
      </c>
      <c r="G2146" s="1031"/>
      <c r="H2146" s="1007">
        <v>42272</v>
      </c>
      <c r="I2146" s="1008"/>
      <c r="J2146" s="607" t="s">
        <v>35</v>
      </c>
      <c r="K2146" s="102" t="s">
        <v>1393</v>
      </c>
      <c r="L2146" s="188" t="s">
        <v>1666</v>
      </c>
      <c r="M2146" s="548">
        <v>1.78</v>
      </c>
      <c r="N2146" s="189">
        <v>1.8</v>
      </c>
      <c r="O2146" s="606"/>
    </row>
    <row r="2147" spans="2:15" ht="22.5" customHeight="1" x14ac:dyDescent="0.55000000000000004">
      <c r="B2147" s="948">
        <v>1042</v>
      </c>
      <c r="C2147" s="949"/>
      <c r="D2147" s="942"/>
      <c r="E2147" s="943"/>
      <c r="F2147" s="1031" t="s">
        <v>1424</v>
      </c>
      <c r="G2147" s="1031"/>
      <c r="H2147" s="1007">
        <v>42275</v>
      </c>
      <c r="I2147" s="1008"/>
      <c r="J2147" s="76" t="s">
        <v>35</v>
      </c>
      <c r="K2147" s="102" t="s">
        <v>1393</v>
      </c>
      <c r="L2147" s="188" t="s">
        <v>1667</v>
      </c>
      <c r="M2147" s="548">
        <v>2.82</v>
      </c>
      <c r="N2147" s="189">
        <v>2.8</v>
      </c>
      <c r="O2147" s="509"/>
    </row>
    <row r="2148" spans="2:15" ht="22.5" customHeight="1" x14ac:dyDescent="0.55000000000000004">
      <c r="B2148" s="928">
        <v>1041</v>
      </c>
      <c r="C2148" s="929"/>
      <c r="D2148" s="922"/>
      <c r="E2148" s="923"/>
      <c r="F2148" s="1048" t="s">
        <v>614</v>
      </c>
      <c r="G2148" s="1048"/>
      <c r="H2148" s="1044">
        <v>42272</v>
      </c>
      <c r="I2148" s="1044"/>
      <c r="J2148" s="51" t="s">
        <v>35</v>
      </c>
      <c r="K2148" s="43" t="s">
        <v>1393</v>
      </c>
      <c r="L2148" s="44">
        <v>2.02</v>
      </c>
      <c r="M2148" s="44">
        <v>10.4</v>
      </c>
      <c r="N2148" s="291">
        <v>12</v>
      </c>
      <c r="O2148" s="30"/>
    </row>
    <row r="2149" spans="2:15" ht="22.5" customHeight="1" x14ac:dyDescent="0.55000000000000004">
      <c r="B2149" s="918">
        <v>1040</v>
      </c>
      <c r="C2149" s="919"/>
      <c r="D2149" s="920" t="s">
        <v>1668</v>
      </c>
      <c r="E2149" s="1103"/>
      <c r="F2149" s="1018" t="s">
        <v>1669</v>
      </c>
      <c r="G2149" s="1117"/>
      <c r="H2149" s="988">
        <v>42271</v>
      </c>
      <c r="I2149" s="1117"/>
      <c r="J2149" s="102" t="s">
        <v>1611</v>
      </c>
      <c r="K2149" s="102" t="s">
        <v>1374</v>
      </c>
      <c r="L2149" s="548">
        <v>1.62</v>
      </c>
      <c r="M2149" s="549">
        <v>9.1199999999999992</v>
      </c>
      <c r="N2149" s="580">
        <v>11</v>
      </c>
      <c r="O2149" s="509"/>
    </row>
    <row r="2150" spans="2:15" ht="22.5" customHeight="1" x14ac:dyDescent="0.55000000000000004">
      <c r="B2150" s="948">
        <v>1039</v>
      </c>
      <c r="C2150" s="949"/>
      <c r="D2150" s="1114"/>
      <c r="E2150" s="1113"/>
      <c r="F2150" s="1018" t="s">
        <v>1670</v>
      </c>
      <c r="G2150" s="1117"/>
      <c r="H2150" s="988">
        <v>42263</v>
      </c>
      <c r="I2150" s="1117"/>
      <c r="J2150" s="102" t="s">
        <v>1611</v>
      </c>
      <c r="K2150" s="102" t="s">
        <v>232</v>
      </c>
      <c r="L2150" s="548" t="s">
        <v>1566</v>
      </c>
      <c r="M2150" s="549">
        <v>2.11</v>
      </c>
      <c r="N2150" s="570">
        <v>2.1</v>
      </c>
      <c r="O2150" s="30"/>
    </row>
    <row r="2151" spans="2:15" ht="22.5" customHeight="1" x14ac:dyDescent="0.55000000000000004">
      <c r="B2151" s="928">
        <v>1038</v>
      </c>
      <c r="C2151" s="929"/>
      <c r="D2151" s="1115"/>
      <c r="E2151" s="1116"/>
      <c r="F2151" s="968" t="s">
        <v>1428</v>
      </c>
      <c r="G2151" s="1121"/>
      <c r="H2151" s="1009">
        <v>42263</v>
      </c>
      <c r="I2151" s="1121"/>
      <c r="J2151" s="43" t="s">
        <v>35</v>
      </c>
      <c r="K2151" s="43" t="s">
        <v>1342</v>
      </c>
      <c r="L2151" s="43" t="s">
        <v>857</v>
      </c>
      <c r="M2151" s="529">
        <v>6.4</v>
      </c>
      <c r="N2151" s="572">
        <v>6.4</v>
      </c>
      <c r="O2151" s="509"/>
    </row>
    <row r="2152" spans="2:15" ht="22.5" customHeight="1" x14ac:dyDescent="0.55000000000000004">
      <c r="B2152" s="994">
        <v>1037</v>
      </c>
      <c r="C2152" s="937"/>
      <c r="D2152" s="936" t="s">
        <v>1671</v>
      </c>
      <c r="E2152" s="1118"/>
      <c r="F2152" s="936" t="s">
        <v>1492</v>
      </c>
      <c r="G2152" s="1119"/>
      <c r="H2152" s="940">
        <v>42264</v>
      </c>
      <c r="I2152" s="1119"/>
      <c r="J2152" s="55" t="s">
        <v>1611</v>
      </c>
      <c r="K2152" s="55" t="s">
        <v>1342</v>
      </c>
      <c r="L2152" s="353">
        <v>1.48</v>
      </c>
      <c r="M2152" s="562">
        <v>9.36</v>
      </c>
      <c r="N2152" s="351">
        <v>11</v>
      </c>
      <c r="O2152" s="30"/>
    </row>
    <row r="2153" spans="2:15" ht="22.5" customHeight="1" x14ac:dyDescent="0.55000000000000004">
      <c r="B2153" s="918">
        <v>1036</v>
      </c>
      <c r="C2153" s="919"/>
      <c r="D2153" s="920" t="s">
        <v>1672</v>
      </c>
      <c r="E2153" s="1103"/>
      <c r="F2153" s="1018" t="s">
        <v>831</v>
      </c>
      <c r="G2153" s="1117"/>
      <c r="H2153" s="988">
        <v>42263</v>
      </c>
      <c r="I2153" s="1117"/>
      <c r="J2153" s="102" t="s">
        <v>1611</v>
      </c>
      <c r="K2153" s="102" t="s">
        <v>1374</v>
      </c>
      <c r="L2153" s="548">
        <v>3.81</v>
      </c>
      <c r="M2153" s="551">
        <v>18</v>
      </c>
      <c r="N2153" s="580">
        <v>22</v>
      </c>
      <c r="O2153" s="509"/>
    </row>
    <row r="2154" spans="2:15" ht="22.5" customHeight="1" x14ac:dyDescent="0.55000000000000004">
      <c r="B2154" s="948">
        <v>1035</v>
      </c>
      <c r="C2154" s="949"/>
      <c r="D2154" s="1114"/>
      <c r="E2154" s="1113"/>
      <c r="F2154" s="1018" t="s">
        <v>1428</v>
      </c>
      <c r="G2154" s="1117"/>
      <c r="H2154" s="988">
        <v>42263</v>
      </c>
      <c r="I2154" s="1117"/>
      <c r="J2154" s="102" t="s">
        <v>1611</v>
      </c>
      <c r="K2154" s="102" t="s">
        <v>232</v>
      </c>
      <c r="L2154" s="548" t="s">
        <v>1004</v>
      </c>
      <c r="M2154" s="549">
        <v>3.17</v>
      </c>
      <c r="N2154" s="570">
        <v>3.2</v>
      </c>
      <c r="O2154" s="30"/>
    </row>
    <row r="2155" spans="2:15" ht="22.5" customHeight="1" x14ac:dyDescent="0.55000000000000004">
      <c r="B2155" s="928">
        <v>1034</v>
      </c>
      <c r="C2155" s="929"/>
      <c r="D2155" s="1115"/>
      <c r="E2155" s="1116"/>
      <c r="F2155" s="968" t="s">
        <v>1428</v>
      </c>
      <c r="G2155" s="1121"/>
      <c r="H2155" s="1009">
        <v>42263</v>
      </c>
      <c r="I2155" s="1121"/>
      <c r="J2155" s="43" t="s">
        <v>35</v>
      </c>
      <c r="K2155" s="43" t="s">
        <v>1393</v>
      </c>
      <c r="L2155" s="43" t="s">
        <v>1256</v>
      </c>
      <c r="M2155" s="44">
        <v>2.83</v>
      </c>
      <c r="N2155" s="572">
        <v>2.8</v>
      </c>
      <c r="O2155" s="30"/>
    </row>
    <row r="2156" spans="2:15" ht="22.5" customHeight="1" x14ac:dyDescent="0.55000000000000004">
      <c r="B2156" s="994">
        <v>1033</v>
      </c>
      <c r="C2156" s="937"/>
      <c r="D2156" s="936" t="s">
        <v>1673</v>
      </c>
      <c r="E2156" s="1118"/>
      <c r="F2156" s="936" t="s">
        <v>881</v>
      </c>
      <c r="G2156" s="1119"/>
      <c r="H2156" s="940">
        <v>42261</v>
      </c>
      <c r="I2156" s="1119"/>
      <c r="J2156" s="55" t="s">
        <v>1611</v>
      </c>
      <c r="K2156" s="55" t="s">
        <v>232</v>
      </c>
      <c r="L2156" s="353" t="s">
        <v>1524</v>
      </c>
      <c r="M2156" s="562">
        <v>4.16</v>
      </c>
      <c r="N2156" s="354">
        <v>4.2</v>
      </c>
      <c r="O2156" s="30"/>
    </row>
    <row r="2157" spans="2:15" ht="22.5" customHeight="1" x14ac:dyDescent="0.55000000000000004">
      <c r="B2157" s="994">
        <v>1032</v>
      </c>
      <c r="C2157" s="937"/>
      <c r="D2157" s="936" t="s">
        <v>1674</v>
      </c>
      <c r="E2157" s="1118"/>
      <c r="F2157" s="936" t="s">
        <v>1532</v>
      </c>
      <c r="G2157" s="1119"/>
      <c r="H2157" s="940">
        <v>42254</v>
      </c>
      <c r="I2157" s="1119"/>
      <c r="J2157" s="55" t="s">
        <v>1611</v>
      </c>
      <c r="K2157" s="55" t="s">
        <v>232</v>
      </c>
      <c r="L2157" s="353" t="s">
        <v>1675</v>
      </c>
      <c r="M2157" s="562">
        <v>1.54</v>
      </c>
      <c r="N2157" s="354">
        <v>1.5</v>
      </c>
      <c r="O2157" s="526"/>
    </row>
    <row r="2158" spans="2:15" ht="22.5" customHeight="1" x14ac:dyDescent="0.55000000000000004">
      <c r="B2158" s="918">
        <v>1031</v>
      </c>
      <c r="C2158" s="919"/>
      <c r="D2158" s="942" t="s">
        <v>1676</v>
      </c>
      <c r="E2158" s="1113"/>
      <c r="F2158" s="967" t="s">
        <v>878</v>
      </c>
      <c r="G2158" s="1120"/>
      <c r="H2158" s="926">
        <v>42254</v>
      </c>
      <c r="I2158" s="1120"/>
      <c r="J2158" s="31" t="s">
        <v>1611</v>
      </c>
      <c r="K2158" s="31" t="s">
        <v>232</v>
      </c>
      <c r="L2158" s="548">
        <v>6.69</v>
      </c>
      <c r="M2158" s="551">
        <v>30.3</v>
      </c>
      <c r="N2158" s="580">
        <v>37</v>
      </c>
      <c r="O2158" s="30"/>
    </row>
    <row r="2159" spans="2:15" ht="22.5" customHeight="1" x14ac:dyDescent="0.55000000000000004">
      <c r="B2159" s="928">
        <v>1030</v>
      </c>
      <c r="C2159" s="929"/>
      <c r="D2159" s="1115"/>
      <c r="E2159" s="1116"/>
      <c r="F2159" s="968" t="s">
        <v>831</v>
      </c>
      <c r="G2159" s="1121"/>
      <c r="H2159" s="1009">
        <v>42250</v>
      </c>
      <c r="I2159" s="1121"/>
      <c r="J2159" s="43" t="s">
        <v>35</v>
      </c>
      <c r="K2159" s="43" t="s">
        <v>1393</v>
      </c>
      <c r="L2159" s="43" t="s">
        <v>1677</v>
      </c>
      <c r="M2159" s="529">
        <v>2.5499999999999998</v>
      </c>
      <c r="N2159" s="572">
        <v>2.6</v>
      </c>
      <c r="O2159" s="30"/>
    </row>
    <row r="2160" spans="2:15" ht="22.5" customHeight="1" x14ac:dyDescent="0.55000000000000004">
      <c r="B2160" s="994">
        <v>1029</v>
      </c>
      <c r="C2160" s="937"/>
      <c r="D2160" s="936" t="s">
        <v>1678</v>
      </c>
      <c r="E2160" s="1118"/>
      <c r="F2160" s="936" t="s">
        <v>1486</v>
      </c>
      <c r="G2160" s="1119"/>
      <c r="H2160" s="940">
        <v>42234</v>
      </c>
      <c r="I2160" s="1119"/>
      <c r="J2160" s="55" t="s">
        <v>1611</v>
      </c>
      <c r="K2160" s="55" t="s">
        <v>232</v>
      </c>
      <c r="L2160" s="353" t="s">
        <v>1679</v>
      </c>
      <c r="M2160" s="562">
        <v>4.9400000000000004</v>
      </c>
      <c r="N2160" s="354">
        <v>4.9000000000000004</v>
      </c>
      <c r="O2160" s="509"/>
    </row>
    <row r="2161" spans="2:15" ht="22.5" customHeight="1" x14ac:dyDescent="0.55000000000000004">
      <c r="B2161" s="994">
        <v>1028</v>
      </c>
      <c r="C2161" s="937"/>
      <c r="D2161" s="936" t="s">
        <v>1680</v>
      </c>
      <c r="E2161" s="1118"/>
      <c r="F2161" s="936" t="s">
        <v>1420</v>
      </c>
      <c r="G2161" s="1119"/>
      <c r="H2161" s="940">
        <v>42227</v>
      </c>
      <c r="I2161" s="1119"/>
      <c r="J2161" s="55" t="s">
        <v>1611</v>
      </c>
      <c r="K2161" s="55" t="s">
        <v>232</v>
      </c>
      <c r="L2161" s="353" t="s">
        <v>1566</v>
      </c>
      <c r="M2161" s="562">
        <v>9.0500000000000007</v>
      </c>
      <c r="N2161" s="354">
        <v>9.1</v>
      </c>
      <c r="O2161" s="30"/>
    </row>
    <row r="2162" spans="2:15" ht="22.5" customHeight="1" x14ac:dyDescent="0.55000000000000004">
      <c r="B2162" s="994">
        <v>1027</v>
      </c>
      <c r="C2162" s="937"/>
      <c r="D2162" s="936" t="s">
        <v>1681</v>
      </c>
      <c r="E2162" s="1118"/>
      <c r="F2162" s="936" t="s">
        <v>701</v>
      </c>
      <c r="G2162" s="1119"/>
      <c r="H2162" s="940">
        <v>42221</v>
      </c>
      <c r="I2162" s="1119"/>
      <c r="J2162" s="102" t="s">
        <v>1611</v>
      </c>
      <c r="K2162" s="102" t="s">
        <v>232</v>
      </c>
      <c r="L2162" s="353">
        <v>7.1</v>
      </c>
      <c r="M2162" s="564">
        <v>32.5</v>
      </c>
      <c r="N2162" s="351">
        <v>40</v>
      </c>
      <c r="O2162" s="30"/>
    </row>
    <row r="2163" spans="2:15" ht="22.5" customHeight="1" x14ac:dyDescent="0.55000000000000004">
      <c r="B2163" s="918">
        <v>1026</v>
      </c>
      <c r="C2163" s="919"/>
      <c r="D2163" s="942" t="s">
        <v>1682</v>
      </c>
      <c r="E2163" s="1113"/>
      <c r="F2163" s="967" t="s">
        <v>878</v>
      </c>
      <c r="G2163" s="1120"/>
      <c r="H2163" s="926">
        <v>42206</v>
      </c>
      <c r="I2163" s="1120"/>
      <c r="J2163" s="31" t="s">
        <v>1611</v>
      </c>
      <c r="K2163" s="31" t="s">
        <v>232</v>
      </c>
      <c r="L2163" s="548">
        <v>1.38</v>
      </c>
      <c r="M2163" s="549">
        <v>8.69</v>
      </c>
      <c r="N2163" s="580">
        <v>10</v>
      </c>
      <c r="O2163" s="30"/>
    </row>
    <row r="2164" spans="2:15" ht="22.5" customHeight="1" x14ac:dyDescent="0.55000000000000004">
      <c r="B2164" s="928">
        <v>1025</v>
      </c>
      <c r="C2164" s="929"/>
      <c r="D2164" s="1115"/>
      <c r="E2164" s="1116"/>
      <c r="F2164" s="968" t="s">
        <v>1486</v>
      </c>
      <c r="G2164" s="1121"/>
      <c r="H2164" s="1009">
        <v>42207</v>
      </c>
      <c r="I2164" s="1121"/>
      <c r="J2164" s="43" t="s">
        <v>35</v>
      </c>
      <c r="K2164" s="43" t="s">
        <v>1393</v>
      </c>
      <c r="L2164" s="43" t="s">
        <v>1683</v>
      </c>
      <c r="M2164" s="529">
        <v>3.6</v>
      </c>
      <c r="N2164" s="572">
        <v>3.6</v>
      </c>
      <c r="O2164" s="30"/>
    </row>
    <row r="2165" spans="2:15" ht="22.5" customHeight="1" x14ac:dyDescent="0.55000000000000004">
      <c r="B2165" s="994">
        <v>1024</v>
      </c>
      <c r="C2165" s="937"/>
      <c r="D2165" s="936" t="s">
        <v>1684</v>
      </c>
      <c r="E2165" s="1118"/>
      <c r="F2165" s="936" t="s">
        <v>1462</v>
      </c>
      <c r="G2165" s="1119"/>
      <c r="H2165" s="940">
        <v>42194</v>
      </c>
      <c r="I2165" s="1119"/>
      <c r="J2165" s="102" t="s">
        <v>1611</v>
      </c>
      <c r="K2165" s="102" t="s">
        <v>232</v>
      </c>
      <c r="L2165" s="353">
        <v>3.62</v>
      </c>
      <c r="M2165" s="564">
        <v>13.5</v>
      </c>
      <c r="N2165" s="351">
        <v>17</v>
      </c>
      <c r="O2165" s="526"/>
    </row>
    <row r="2166" spans="2:15" ht="22.5" customHeight="1" x14ac:dyDescent="0.55000000000000004">
      <c r="B2166" s="994">
        <v>1023</v>
      </c>
      <c r="C2166" s="937"/>
      <c r="D2166" s="936" t="s">
        <v>1685</v>
      </c>
      <c r="E2166" s="1118"/>
      <c r="F2166" s="936" t="s">
        <v>632</v>
      </c>
      <c r="G2166" s="1119"/>
      <c r="H2166" s="940">
        <v>42179</v>
      </c>
      <c r="I2166" s="1119"/>
      <c r="J2166" s="55" t="s">
        <v>31</v>
      </c>
      <c r="K2166" s="55"/>
      <c r="L2166" s="355" t="s">
        <v>1686</v>
      </c>
      <c r="M2166" s="562">
        <v>2.94</v>
      </c>
      <c r="N2166" s="354">
        <v>2.9</v>
      </c>
      <c r="O2166" s="509"/>
    </row>
    <row r="2167" spans="2:15" ht="22.5" customHeight="1" x14ac:dyDescent="0.55000000000000004">
      <c r="B2167" s="994">
        <v>1022</v>
      </c>
      <c r="C2167" s="937"/>
      <c r="D2167" s="936" t="s">
        <v>1687</v>
      </c>
      <c r="E2167" s="1118"/>
      <c r="F2167" s="936" t="s">
        <v>632</v>
      </c>
      <c r="G2167" s="1119"/>
      <c r="H2167" s="940">
        <v>42170</v>
      </c>
      <c r="I2167" s="1119"/>
      <c r="J2167" s="55" t="s">
        <v>31</v>
      </c>
      <c r="K2167" s="55"/>
      <c r="L2167" s="355" t="s">
        <v>1595</v>
      </c>
      <c r="M2167" s="562">
        <v>2.59</v>
      </c>
      <c r="N2167" s="354">
        <v>2.6</v>
      </c>
      <c r="O2167" s="526"/>
    </row>
    <row r="2168" spans="2:15" ht="22.5" customHeight="1" x14ac:dyDescent="0.55000000000000004">
      <c r="B2168" s="918">
        <v>1021</v>
      </c>
      <c r="C2168" s="919"/>
      <c r="D2168" s="920" t="s">
        <v>1688</v>
      </c>
      <c r="E2168" s="1103"/>
      <c r="F2168" s="1018" t="s">
        <v>878</v>
      </c>
      <c r="G2168" s="1117"/>
      <c r="H2168" s="988">
        <v>42164</v>
      </c>
      <c r="I2168" s="1117"/>
      <c r="J2168" s="102" t="s">
        <v>1611</v>
      </c>
      <c r="K2168" s="102" t="s">
        <v>232</v>
      </c>
      <c r="L2168" s="548">
        <v>2.13</v>
      </c>
      <c r="M2168" s="549">
        <v>6.3</v>
      </c>
      <c r="N2168" s="570">
        <v>8.4</v>
      </c>
      <c r="O2168" s="30"/>
    </row>
    <row r="2169" spans="2:15" ht="22.5" customHeight="1" x14ac:dyDescent="0.55000000000000004">
      <c r="B2169" s="948">
        <v>1020</v>
      </c>
      <c r="C2169" s="949"/>
      <c r="D2169" s="1114"/>
      <c r="E2169" s="1113"/>
      <c r="F2169" s="1018" t="s">
        <v>614</v>
      </c>
      <c r="G2169" s="1117"/>
      <c r="H2169" s="988">
        <v>42164</v>
      </c>
      <c r="I2169" s="1117"/>
      <c r="J2169" s="102" t="s">
        <v>1611</v>
      </c>
      <c r="K2169" s="102" t="s">
        <v>232</v>
      </c>
      <c r="L2169" s="548">
        <v>3.31</v>
      </c>
      <c r="M2169" s="551">
        <v>13.1</v>
      </c>
      <c r="N2169" s="580">
        <v>16</v>
      </c>
      <c r="O2169" s="30"/>
    </row>
    <row r="2170" spans="2:15" ht="22.5" customHeight="1" x14ac:dyDescent="0.55000000000000004">
      <c r="B2170" s="928">
        <v>1019</v>
      </c>
      <c r="C2170" s="929"/>
      <c r="D2170" s="1115"/>
      <c r="E2170" s="1116"/>
      <c r="F2170" s="968" t="s">
        <v>1486</v>
      </c>
      <c r="G2170" s="1121"/>
      <c r="H2170" s="1009">
        <v>42165</v>
      </c>
      <c r="I2170" s="1121"/>
      <c r="J2170" s="43" t="s">
        <v>35</v>
      </c>
      <c r="K2170" s="43" t="s">
        <v>1393</v>
      </c>
      <c r="L2170" s="43" t="s">
        <v>1689</v>
      </c>
      <c r="M2170" s="44">
        <v>1.55</v>
      </c>
      <c r="N2170" s="572">
        <v>1.6</v>
      </c>
      <c r="O2170" s="526"/>
    </row>
    <row r="2171" spans="2:15" ht="22.5" customHeight="1" x14ac:dyDescent="0.55000000000000004">
      <c r="B2171" s="994">
        <v>1018</v>
      </c>
      <c r="C2171" s="937"/>
      <c r="D2171" s="936" t="s">
        <v>1690</v>
      </c>
      <c r="E2171" s="1118"/>
      <c r="F2171" s="936" t="s">
        <v>632</v>
      </c>
      <c r="G2171" s="1119"/>
      <c r="H2171" s="940">
        <v>42151</v>
      </c>
      <c r="I2171" s="1119"/>
      <c r="J2171" s="55" t="s">
        <v>31</v>
      </c>
      <c r="K2171" s="55"/>
      <c r="L2171" s="355" t="s">
        <v>1169</v>
      </c>
      <c r="M2171" s="562">
        <v>2.17</v>
      </c>
      <c r="N2171" s="354">
        <v>2.2000000000000002</v>
      </c>
      <c r="O2171" s="30"/>
    </row>
    <row r="2172" spans="2:15" ht="22.5" customHeight="1" x14ac:dyDescent="0.55000000000000004">
      <c r="B2172" s="918">
        <v>1017</v>
      </c>
      <c r="C2172" s="919"/>
      <c r="D2172" s="942" t="s">
        <v>1691</v>
      </c>
      <c r="E2172" s="1113"/>
      <c r="F2172" s="967" t="s">
        <v>614</v>
      </c>
      <c r="G2172" s="1120"/>
      <c r="H2172" s="926">
        <v>42144</v>
      </c>
      <c r="I2172" s="1120"/>
      <c r="J2172" s="31" t="s">
        <v>1611</v>
      </c>
      <c r="K2172" s="31" t="s">
        <v>232</v>
      </c>
      <c r="L2172" s="548">
        <v>2.46</v>
      </c>
      <c r="M2172" s="549">
        <v>9.84</v>
      </c>
      <c r="N2172" s="580">
        <v>12</v>
      </c>
      <c r="O2172" s="30"/>
    </row>
    <row r="2173" spans="2:15" ht="22.5" customHeight="1" x14ac:dyDescent="0.55000000000000004">
      <c r="B2173" s="928">
        <v>1016</v>
      </c>
      <c r="C2173" s="929"/>
      <c r="D2173" s="1115"/>
      <c r="E2173" s="1116"/>
      <c r="F2173" s="968" t="s">
        <v>1486</v>
      </c>
      <c r="G2173" s="1121"/>
      <c r="H2173" s="1009">
        <v>42144</v>
      </c>
      <c r="I2173" s="1121"/>
      <c r="J2173" s="43" t="s">
        <v>35</v>
      </c>
      <c r="K2173" s="43" t="s">
        <v>1393</v>
      </c>
      <c r="L2173" s="43">
        <v>0.82899999999999996</v>
      </c>
      <c r="M2173" s="44">
        <v>5.26</v>
      </c>
      <c r="N2173" s="572">
        <v>6.1</v>
      </c>
      <c r="O2173" s="30"/>
    </row>
    <row r="2174" spans="2:15" ht="22.5" customHeight="1" x14ac:dyDescent="0.55000000000000004">
      <c r="B2174" s="994">
        <v>1015</v>
      </c>
      <c r="C2174" s="937"/>
      <c r="D2174" s="936" t="s">
        <v>1692</v>
      </c>
      <c r="E2174" s="1118"/>
      <c r="F2174" s="936" t="s">
        <v>632</v>
      </c>
      <c r="G2174" s="1119"/>
      <c r="H2174" s="940">
        <v>42142</v>
      </c>
      <c r="I2174" s="1119"/>
      <c r="J2174" s="55" t="s">
        <v>31</v>
      </c>
      <c r="K2174" s="55"/>
      <c r="L2174" s="355">
        <v>0.97699999999999998</v>
      </c>
      <c r="M2174" s="562">
        <v>2.4700000000000002</v>
      </c>
      <c r="N2174" s="354">
        <v>3.4</v>
      </c>
      <c r="O2174" s="30"/>
    </row>
    <row r="2175" spans="2:15" ht="22.5" customHeight="1" x14ac:dyDescent="0.55000000000000004">
      <c r="B2175" s="994">
        <v>1014</v>
      </c>
      <c r="C2175" s="937"/>
      <c r="D2175" s="936" t="s">
        <v>1693</v>
      </c>
      <c r="E2175" s="1118"/>
      <c r="F2175" s="936" t="s">
        <v>632</v>
      </c>
      <c r="G2175" s="1119"/>
      <c r="H2175" s="940">
        <v>42137</v>
      </c>
      <c r="I2175" s="1119"/>
      <c r="J2175" s="55" t="s">
        <v>31</v>
      </c>
      <c r="K2175" s="55"/>
      <c r="L2175" s="355">
        <v>0.999</v>
      </c>
      <c r="M2175" s="562">
        <v>3.7</v>
      </c>
      <c r="N2175" s="354">
        <v>4.7</v>
      </c>
      <c r="O2175" s="30"/>
    </row>
    <row r="2176" spans="2:15" ht="22.5" customHeight="1" x14ac:dyDescent="0.55000000000000004">
      <c r="B2176" s="918">
        <v>1013</v>
      </c>
      <c r="C2176" s="919"/>
      <c r="D2176" s="942" t="s">
        <v>1694</v>
      </c>
      <c r="E2176" s="1113"/>
      <c r="F2176" s="1018" t="s">
        <v>574</v>
      </c>
      <c r="G2176" s="1117"/>
      <c r="H2176" s="988">
        <v>42134</v>
      </c>
      <c r="I2176" s="1117"/>
      <c r="J2176" s="102" t="s">
        <v>31</v>
      </c>
      <c r="K2176" s="37"/>
      <c r="L2176" s="548">
        <v>4.55</v>
      </c>
      <c r="M2176" s="551">
        <v>15.5</v>
      </c>
      <c r="N2176" s="580">
        <v>20</v>
      </c>
      <c r="O2176" s="30"/>
    </row>
    <row r="2177" spans="2:15" ht="22.5" customHeight="1" x14ac:dyDescent="0.55000000000000004">
      <c r="B2177" s="928">
        <v>1012</v>
      </c>
      <c r="C2177" s="929"/>
      <c r="D2177" s="1115"/>
      <c r="E2177" s="1116"/>
      <c r="F2177" s="968" t="s">
        <v>1523</v>
      </c>
      <c r="G2177" s="929"/>
      <c r="H2177" s="1009">
        <v>42135</v>
      </c>
      <c r="I2177" s="1010"/>
      <c r="J2177" s="43" t="s">
        <v>31</v>
      </c>
      <c r="K2177" s="43"/>
      <c r="L2177" s="43" t="s">
        <v>448</v>
      </c>
      <c r="M2177" s="44">
        <v>2.08</v>
      </c>
      <c r="N2177" s="572">
        <v>2.1</v>
      </c>
      <c r="O2177" s="30"/>
    </row>
    <row r="2178" spans="2:15" ht="22.5" customHeight="1" x14ac:dyDescent="0.55000000000000004">
      <c r="B2178" s="918">
        <v>1011</v>
      </c>
      <c r="C2178" s="919"/>
      <c r="D2178" s="942" t="s">
        <v>1695</v>
      </c>
      <c r="E2178" s="1113"/>
      <c r="F2178" s="965" t="s">
        <v>574</v>
      </c>
      <c r="G2178" s="966"/>
      <c r="H2178" s="1007">
        <v>42131</v>
      </c>
      <c r="I2178" s="966"/>
      <c r="J2178" s="76" t="s">
        <v>31</v>
      </c>
      <c r="K2178" s="89"/>
      <c r="L2178" s="548">
        <v>3.48</v>
      </c>
      <c r="M2178" s="551">
        <v>11.7</v>
      </c>
      <c r="N2178" s="580">
        <v>15</v>
      </c>
      <c r="O2178" s="30"/>
    </row>
    <row r="2179" spans="2:15" ht="22.5" customHeight="1" x14ac:dyDescent="0.55000000000000004">
      <c r="B2179" s="948">
        <v>1010</v>
      </c>
      <c r="C2179" s="949"/>
      <c r="D2179" s="942"/>
      <c r="E2179" s="1113"/>
      <c r="F2179" s="965" t="s">
        <v>947</v>
      </c>
      <c r="G2179" s="966"/>
      <c r="H2179" s="1007">
        <v>42131</v>
      </c>
      <c r="I2179" s="966"/>
      <c r="J2179" s="76" t="s">
        <v>31</v>
      </c>
      <c r="K2179" s="76"/>
      <c r="L2179" s="542">
        <v>3.14</v>
      </c>
      <c r="M2179" s="551">
        <v>11</v>
      </c>
      <c r="N2179" s="580">
        <v>14</v>
      </c>
      <c r="O2179" s="30"/>
    </row>
    <row r="2180" spans="2:15" ht="22.5" customHeight="1" x14ac:dyDescent="0.55000000000000004">
      <c r="B2180" s="948">
        <v>1009</v>
      </c>
      <c r="C2180" s="949"/>
      <c r="D2180" s="942"/>
      <c r="E2180" s="1113"/>
      <c r="F2180" s="965" t="s">
        <v>1565</v>
      </c>
      <c r="G2180" s="966"/>
      <c r="H2180" s="1007">
        <v>42130</v>
      </c>
      <c r="I2180" s="966"/>
      <c r="J2180" s="76" t="s">
        <v>31</v>
      </c>
      <c r="K2180" s="102"/>
      <c r="L2180" s="542">
        <v>1.7</v>
      </c>
      <c r="M2180" s="549">
        <v>7.41</v>
      </c>
      <c r="N2180" s="570">
        <v>9.1</v>
      </c>
      <c r="O2180" s="30"/>
    </row>
    <row r="2181" spans="2:15" ht="22.5" customHeight="1" x14ac:dyDescent="0.55000000000000004">
      <c r="B2181" s="948">
        <v>1008</v>
      </c>
      <c r="C2181" s="949"/>
      <c r="D2181" s="942"/>
      <c r="E2181" s="1113"/>
      <c r="F2181" s="965" t="s">
        <v>1320</v>
      </c>
      <c r="G2181" s="966"/>
      <c r="H2181" s="1007">
        <v>42131</v>
      </c>
      <c r="I2181" s="966"/>
      <c r="J2181" s="76" t="s">
        <v>31</v>
      </c>
      <c r="K2181" s="102"/>
      <c r="L2181" s="542">
        <v>2.0499999999999998</v>
      </c>
      <c r="M2181" s="549">
        <v>6.09</v>
      </c>
      <c r="N2181" s="570">
        <v>8.1</v>
      </c>
      <c r="O2181" s="30"/>
    </row>
    <row r="2182" spans="2:15" ht="22.5" customHeight="1" x14ac:dyDescent="0.55000000000000004">
      <c r="B2182" s="948">
        <v>1007</v>
      </c>
      <c r="C2182" s="949"/>
      <c r="D2182" s="942"/>
      <c r="E2182" s="1113"/>
      <c r="F2182" s="965" t="s">
        <v>837</v>
      </c>
      <c r="G2182" s="966"/>
      <c r="H2182" s="1007">
        <v>42130</v>
      </c>
      <c r="I2182" s="966"/>
      <c r="J2182" s="76" t="s">
        <v>31</v>
      </c>
      <c r="K2182" s="102"/>
      <c r="L2182" s="542">
        <v>3.91</v>
      </c>
      <c r="M2182" s="551">
        <v>12.7</v>
      </c>
      <c r="N2182" s="580">
        <v>17</v>
      </c>
      <c r="O2182" s="30"/>
    </row>
    <row r="2183" spans="2:15" ht="22.5" customHeight="1" x14ac:dyDescent="0.55000000000000004">
      <c r="B2183" s="948">
        <v>1006</v>
      </c>
      <c r="C2183" s="949"/>
      <c r="D2183" s="1114"/>
      <c r="E2183" s="1113"/>
      <c r="F2183" s="965" t="s">
        <v>673</v>
      </c>
      <c r="G2183" s="949"/>
      <c r="H2183" s="988">
        <v>42131</v>
      </c>
      <c r="I2183" s="1117"/>
      <c r="J2183" s="76" t="s">
        <v>31</v>
      </c>
      <c r="K2183" s="76"/>
      <c r="L2183" s="542">
        <v>1.53</v>
      </c>
      <c r="M2183" s="543">
        <v>3.16</v>
      </c>
      <c r="N2183" s="544">
        <v>4.7</v>
      </c>
      <c r="O2183" s="30"/>
    </row>
    <row r="2184" spans="2:15" ht="22.5" customHeight="1" x14ac:dyDescent="0.55000000000000004">
      <c r="B2184" s="948">
        <v>1005</v>
      </c>
      <c r="C2184" s="949"/>
      <c r="D2184" s="1114"/>
      <c r="E2184" s="1113"/>
      <c r="F2184" s="965" t="s">
        <v>1532</v>
      </c>
      <c r="G2184" s="949"/>
      <c r="H2184" s="988">
        <v>42124</v>
      </c>
      <c r="I2184" s="1117"/>
      <c r="J2184" s="76" t="s">
        <v>31</v>
      </c>
      <c r="K2184" s="76"/>
      <c r="L2184" s="542">
        <v>1.0900000000000001</v>
      </c>
      <c r="M2184" s="543">
        <v>4.17</v>
      </c>
      <c r="N2184" s="544">
        <v>5.3</v>
      </c>
      <c r="O2184" s="30"/>
    </row>
    <row r="2185" spans="2:15" ht="22.5" customHeight="1" x14ac:dyDescent="0.55000000000000004">
      <c r="B2185" s="928">
        <v>1004</v>
      </c>
      <c r="C2185" s="929"/>
      <c r="D2185" s="1115"/>
      <c r="E2185" s="1116"/>
      <c r="F2185" s="968" t="s">
        <v>1298</v>
      </c>
      <c r="G2185" s="929"/>
      <c r="H2185" s="1009">
        <v>42131</v>
      </c>
      <c r="I2185" s="1010"/>
      <c r="J2185" s="43" t="s">
        <v>31</v>
      </c>
      <c r="K2185" s="43"/>
      <c r="L2185" s="43" t="s">
        <v>1696</v>
      </c>
      <c r="M2185" s="529">
        <v>2.2000000000000002</v>
      </c>
      <c r="N2185" s="572">
        <v>2.2000000000000002</v>
      </c>
      <c r="O2185" s="30"/>
    </row>
    <row r="2186" spans="2:15" ht="22.5" customHeight="1" x14ac:dyDescent="0.55000000000000004">
      <c r="B2186" s="918">
        <v>1003</v>
      </c>
      <c r="C2186" s="919"/>
      <c r="D2186" s="942" t="s">
        <v>1697</v>
      </c>
      <c r="E2186" s="1113"/>
      <c r="F2186" s="965" t="s">
        <v>1573</v>
      </c>
      <c r="G2186" s="966"/>
      <c r="H2186" s="1007">
        <v>42122</v>
      </c>
      <c r="I2186" s="966"/>
      <c r="J2186" s="76" t="s">
        <v>31</v>
      </c>
      <c r="K2186" s="89"/>
      <c r="L2186" s="548" t="s">
        <v>1592</v>
      </c>
      <c r="M2186" s="549">
        <v>5.07</v>
      </c>
      <c r="N2186" s="570">
        <v>5.0999999999999996</v>
      </c>
      <c r="O2186" s="30"/>
    </row>
    <row r="2187" spans="2:15" ht="22.5" customHeight="1" x14ac:dyDescent="0.55000000000000004">
      <c r="B2187" s="948">
        <v>1002</v>
      </c>
      <c r="C2187" s="949"/>
      <c r="D2187" s="942"/>
      <c r="E2187" s="1113"/>
      <c r="F2187" s="965" t="s">
        <v>727</v>
      </c>
      <c r="G2187" s="966"/>
      <c r="H2187" s="1007">
        <v>42122</v>
      </c>
      <c r="I2187" s="966"/>
      <c r="J2187" s="76" t="s">
        <v>31</v>
      </c>
      <c r="K2187" s="76"/>
      <c r="L2187" s="542" t="s">
        <v>1541</v>
      </c>
      <c r="M2187" s="549">
        <v>2.94</v>
      </c>
      <c r="N2187" s="570">
        <v>2.9</v>
      </c>
      <c r="O2187" s="30"/>
    </row>
    <row r="2188" spans="2:15" ht="22.5" customHeight="1" x14ac:dyDescent="0.55000000000000004">
      <c r="B2188" s="928">
        <v>1001</v>
      </c>
      <c r="C2188" s="929"/>
      <c r="D2188" s="1115"/>
      <c r="E2188" s="1116"/>
      <c r="F2188" s="968" t="s">
        <v>1523</v>
      </c>
      <c r="G2188" s="929"/>
      <c r="H2188" s="1009">
        <v>42122</v>
      </c>
      <c r="I2188" s="1010"/>
      <c r="J2188" s="43" t="s">
        <v>31</v>
      </c>
      <c r="K2188" s="43"/>
      <c r="L2188" s="43" t="s">
        <v>783</v>
      </c>
      <c r="M2188" s="44">
        <v>3.37</v>
      </c>
      <c r="N2188" s="572">
        <v>3.4</v>
      </c>
      <c r="O2188" s="30"/>
    </row>
    <row r="2189" spans="2:15" ht="22.5" customHeight="1" x14ac:dyDescent="0.55000000000000004">
      <c r="B2189" s="918">
        <v>1000</v>
      </c>
      <c r="C2189" s="919"/>
      <c r="D2189" s="942" t="s">
        <v>1698</v>
      </c>
      <c r="E2189" s="1113"/>
      <c r="F2189" s="965" t="s">
        <v>1129</v>
      </c>
      <c r="G2189" s="966"/>
      <c r="H2189" s="1007">
        <v>42121</v>
      </c>
      <c r="I2189" s="966"/>
      <c r="J2189" s="76" t="s">
        <v>31</v>
      </c>
      <c r="K2189" s="89"/>
      <c r="L2189" s="548">
        <v>1.76</v>
      </c>
      <c r="M2189" s="549">
        <v>7.36</v>
      </c>
      <c r="N2189" s="570">
        <v>9.1</v>
      </c>
      <c r="O2189" s="30"/>
    </row>
    <row r="2190" spans="2:15" ht="22.5" customHeight="1" x14ac:dyDescent="0.55000000000000004">
      <c r="B2190" s="948">
        <v>999</v>
      </c>
      <c r="C2190" s="949"/>
      <c r="D2190" s="942"/>
      <c r="E2190" s="1113"/>
      <c r="F2190" s="965" t="s">
        <v>1311</v>
      </c>
      <c r="G2190" s="966"/>
      <c r="H2190" s="1007">
        <v>42121</v>
      </c>
      <c r="I2190" s="966"/>
      <c r="J2190" s="76" t="s">
        <v>31</v>
      </c>
      <c r="K2190" s="76"/>
      <c r="L2190" s="542">
        <v>3.55</v>
      </c>
      <c r="M2190" s="551">
        <v>12.7</v>
      </c>
      <c r="N2190" s="580">
        <v>16</v>
      </c>
      <c r="O2190" s="30"/>
    </row>
    <row r="2191" spans="2:15" ht="22.5" customHeight="1" x14ac:dyDescent="0.55000000000000004">
      <c r="B2191" s="948">
        <v>998</v>
      </c>
      <c r="C2191" s="949"/>
      <c r="D2191" s="942"/>
      <c r="E2191" s="1113"/>
      <c r="F2191" s="965" t="s">
        <v>530</v>
      </c>
      <c r="G2191" s="966"/>
      <c r="H2191" s="1007">
        <v>42120</v>
      </c>
      <c r="I2191" s="966"/>
      <c r="J2191" s="76" t="s">
        <v>31</v>
      </c>
      <c r="K2191" s="102"/>
      <c r="L2191" s="542" t="s">
        <v>1699</v>
      </c>
      <c r="M2191" s="549">
        <v>1.46</v>
      </c>
      <c r="N2191" s="570">
        <v>1.5</v>
      </c>
      <c r="O2191" s="30"/>
    </row>
    <row r="2192" spans="2:15" ht="22.5" customHeight="1" x14ac:dyDescent="0.55000000000000004">
      <c r="B2192" s="948">
        <v>997</v>
      </c>
      <c r="C2192" s="949"/>
      <c r="D2192" s="942"/>
      <c r="E2192" s="1113"/>
      <c r="F2192" s="965" t="s">
        <v>1320</v>
      </c>
      <c r="G2192" s="966"/>
      <c r="H2192" s="1007">
        <v>42120</v>
      </c>
      <c r="I2192" s="966"/>
      <c r="J2192" s="76" t="s">
        <v>31</v>
      </c>
      <c r="K2192" s="102"/>
      <c r="L2192" s="542">
        <v>1.3</v>
      </c>
      <c r="M2192" s="549">
        <v>6.11</v>
      </c>
      <c r="N2192" s="570">
        <v>7.4</v>
      </c>
      <c r="O2192" s="30"/>
    </row>
    <row r="2193" spans="2:15" ht="22.5" customHeight="1" x14ac:dyDescent="0.55000000000000004">
      <c r="B2193" s="948">
        <v>996</v>
      </c>
      <c r="C2193" s="949"/>
      <c r="D2193" s="942"/>
      <c r="E2193" s="1113"/>
      <c r="F2193" s="965" t="s">
        <v>1363</v>
      </c>
      <c r="G2193" s="966"/>
      <c r="H2193" s="1007">
        <v>42120</v>
      </c>
      <c r="I2193" s="966"/>
      <c r="J2193" s="76" t="s">
        <v>31</v>
      </c>
      <c r="K2193" s="102"/>
      <c r="L2193" s="542">
        <v>4.1100000000000003</v>
      </c>
      <c r="M2193" s="551">
        <v>14.6</v>
      </c>
      <c r="N2193" s="580">
        <v>19</v>
      </c>
      <c r="O2193" s="30"/>
    </row>
    <row r="2194" spans="2:15" ht="22.5" customHeight="1" x14ac:dyDescent="0.55000000000000004">
      <c r="B2194" s="948">
        <v>995</v>
      </c>
      <c r="C2194" s="949"/>
      <c r="D2194" s="1114"/>
      <c r="E2194" s="1113"/>
      <c r="F2194" s="965" t="s">
        <v>1522</v>
      </c>
      <c r="G2194" s="949"/>
      <c r="H2194" s="988">
        <v>42121</v>
      </c>
      <c r="I2194" s="1117"/>
      <c r="J2194" s="76" t="s">
        <v>31</v>
      </c>
      <c r="K2194" s="76"/>
      <c r="L2194" s="542" t="s">
        <v>1366</v>
      </c>
      <c r="M2194" s="543">
        <v>3.41</v>
      </c>
      <c r="N2194" s="544">
        <v>3.4</v>
      </c>
      <c r="O2194" s="30"/>
    </row>
    <row r="2195" spans="2:15" ht="22.5" customHeight="1" x14ac:dyDescent="0.55000000000000004">
      <c r="B2195" s="948">
        <v>994</v>
      </c>
      <c r="C2195" s="949"/>
      <c r="D2195" s="1114"/>
      <c r="E2195" s="1113"/>
      <c r="F2195" s="965" t="s">
        <v>1575</v>
      </c>
      <c r="G2195" s="949"/>
      <c r="H2195" s="988">
        <v>42121</v>
      </c>
      <c r="I2195" s="1117"/>
      <c r="J2195" s="76" t="s">
        <v>31</v>
      </c>
      <c r="K2195" s="76"/>
      <c r="L2195" s="542" t="s">
        <v>1700</v>
      </c>
      <c r="M2195" s="608">
        <v>0.88900000000000001</v>
      </c>
      <c r="N2195" s="609">
        <v>0.89</v>
      </c>
      <c r="O2195" s="30"/>
    </row>
    <row r="2196" spans="2:15" ht="22.5" customHeight="1" x14ac:dyDescent="0.55000000000000004">
      <c r="B2196" s="928">
        <v>993</v>
      </c>
      <c r="C2196" s="929"/>
      <c r="D2196" s="1115"/>
      <c r="E2196" s="1116"/>
      <c r="F2196" s="968" t="s">
        <v>1532</v>
      </c>
      <c r="G2196" s="929"/>
      <c r="H2196" s="1009">
        <v>42118</v>
      </c>
      <c r="I2196" s="1010"/>
      <c r="J2196" s="43" t="s">
        <v>31</v>
      </c>
      <c r="K2196" s="43"/>
      <c r="L2196" s="43">
        <v>2.14</v>
      </c>
      <c r="M2196" s="44">
        <v>9.2200000000000006</v>
      </c>
      <c r="N2196" s="525">
        <v>11</v>
      </c>
      <c r="O2196" s="30"/>
    </row>
    <row r="2197" spans="2:15" ht="22.5" customHeight="1" x14ac:dyDescent="0.55000000000000004">
      <c r="B2197" s="918">
        <v>992</v>
      </c>
      <c r="C2197" s="919"/>
      <c r="D2197" s="942" t="s">
        <v>1701</v>
      </c>
      <c r="E2197" s="1113"/>
      <c r="F2197" s="965" t="s">
        <v>614</v>
      </c>
      <c r="G2197" s="966"/>
      <c r="H2197" s="1007">
        <v>42116</v>
      </c>
      <c r="I2197" s="966"/>
      <c r="J2197" s="89" t="s">
        <v>35</v>
      </c>
      <c r="K2197" s="89" t="s">
        <v>1393</v>
      </c>
      <c r="L2197" s="548">
        <v>1.51</v>
      </c>
      <c r="M2197" s="549">
        <v>6.88</v>
      </c>
      <c r="N2197" s="570">
        <v>8.4</v>
      </c>
      <c r="O2197" s="30"/>
    </row>
    <row r="2198" spans="2:15" ht="22.5" customHeight="1" x14ac:dyDescent="0.55000000000000004">
      <c r="B2198" s="948">
        <v>991</v>
      </c>
      <c r="C2198" s="949"/>
      <c r="D2198" s="942"/>
      <c r="E2198" s="1113"/>
      <c r="F2198" s="965" t="s">
        <v>727</v>
      </c>
      <c r="G2198" s="966"/>
      <c r="H2198" s="1007">
        <v>42115</v>
      </c>
      <c r="I2198" s="966"/>
      <c r="J2198" s="76" t="s">
        <v>31</v>
      </c>
      <c r="K2198" s="76"/>
      <c r="L2198" s="542">
        <v>1.45</v>
      </c>
      <c r="M2198" s="549">
        <v>6.41</v>
      </c>
      <c r="N2198" s="570">
        <v>7.9</v>
      </c>
      <c r="O2198" s="30"/>
    </row>
    <row r="2199" spans="2:15" ht="22.5" customHeight="1" x14ac:dyDescent="0.55000000000000004">
      <c r="B2199" s="948">
        <v>990</v>
      </c>
      <c r="C2199" s="949"/>
      <c r="D2199" s="942"/>
      <c r="E2199" s="1113"/>
      <c r="F2199" s="965" t="s">
        <v>1311</v>
      </c>
      <c r="G2199" s="966"/>
      <c r="H2199" s="1007">
        <v>42116</v>
      </c>
      <c r="I2199" s="966"/>
      <c r="J2199" s="76" t="s">
        <v>31</v>
      </c>
      <c r="K2199" s="102"/>
      <c r="L2199" s="542">
        <v>2.86</v>
      </c>
      <c r="M2199" s="551">
        <v>10.1</v>
      </c>
      <c r="N2199" s="580">
        <v>13</v>
      </c>
      <c r="O2199" s="30"/>
    </row>
    <row r="2200" spans="2:15" ht="22.5" customHeight="1" x14ac:dyDescent="0.55000000000000004">
      <c r="B2200" s="948">
        <v>989</v>
      </c>
      <c r="C2200" s="949"/>
      <c r="D2200" s="942"/>
      <c r="E2200" s="1113"/>
      <c r="F2200" s="965" t="s">
        <v>530</v>
      </c>
      <c r="G2200" s="966"/>
      <c r="H2200" s="1007">
        <v>42111</v>
      </c>
      <c r="I2200" s="966"/>
      <c r="J2200" s="76" t="s">
        <v>31</v>
      </c>
      <c r="K2200" s="102"/>
      <c r="L2200" s="542" t="s">
        <v>1702</v>
      </c>
      <c r="M2200" s="549">
        <v>1.75</v>
      </c>
      <c r="N2200" s="570">
        <v>1.8</v>
      </c>
      <c r="O2200" s="509"/>
    </row>
    <row r="2201" spans="2:15" ht="22.5" customHeight="1" x14ac:dyDescent="0.55000000000000004">
      <c r="B2201" s="948">
        <v>988</v>
      </c>
      <c r="C2201" s="949"/>
      <c r="D2201" s="942"/>
      <c r="E2201" s="1113"/>
      <c r="F2201" s="965" t="s">
        <v>1308</v>
      </c>
      <c r="G2201" s="966"/>
      <c r="H2201" s="1007">
        <v>42115</v>
      </c>
      <c r="I2201" s="966"/>
      <c r="J2201" s="76" t="s">
        <v>31</v>
      </c>
      <c r="K2201" s="102"/>
      <c r="L2201" s="542">
        <v>1.76</v>
      </c>
      <c r="M2201" s="549">
        <v>5.31</v>
      </c>
      <c r="N2201" s="570">
        <v>7.1</v>
      </c>
      <c r="O2201" s="30"/>
    </row>
    <row r="2202" spans="2:15" ht="22.5" customHeight="1" x14ac:dyDescent="0.55000000000000004">
      <c r="B2202" s="948">
        <v>987</v>
      </c>
      <c r="C2202" s="949"/>
      <c r="D2202" s="1114"/>
      <c r="E2202" s="1113"/>
      <c r="F2202" s="965" t="s">
        <v>1363</v>
      </c>
      <c r="G2202" s="949"/>
      <c r="H2202" s="1007">
        <v>42115</v>
      </c>
      <c r="I2202" s="966"/>
      <c r="J2202" s="76" t="s">
        <v>31</v>
      </c>
      <c r="K2202" s="76"/>
      <c r="L2202" s="542" t="s">
        <v>434</v>
      </c>
      <c r="M2202" s="543">
        <v>2.62</v>
      </c>
      <c r="N2202" s="544">
        <v>2.6</v>
      </c>
      <c r="O2202" s="30"/>
    </row>
    <row r="2203" spans="2:15" ht="22.5" customHeight="1" x14ac:dyDescent="0.55000000000000004">
      <c r="B2203" s="948">
        <v>986</v>
      </c>
      <c r="C2203" s="949"/>
      <c r="D2203" s="1114"/>
      <c r="E2203" s="1113"/>
      <c r="F2203" s="965" t="s">
        <v>1523</v>
      </c>
      <c r="G2203" s="949"/>
      <c r="H2203" s="988">
        <v>42116</v>
      </c>
      <c r="I2203" s="1117"/>
      <c r="J2203" s="76" t="s">
        <v>31</v>
      </c>
      <c r="K2203" s="76"/>
      <c r="L2203" s="542" t="s">
        <v>1239</v>
      </c>
      <c r="M2203" s="543">
        <v>3.54</v>
      </c>
      <c r="N2203" s="544">
        <v>3.5</v>
      </c>
      <c r="O2203" s="30"/>
    </row>
    <row r="2204" spans="2:15" ht="22.5" customHeight="1" x14ac:dyDescent="0.55000000000000004">
      <c r="B2204" s="928">
        <v>985</v>
      </c>
      <c r="C2204" s="929"/>
      <c r="D2204" s="1115"/>
      <c r="E2204" s="1116"/>
      <c r="F2204" s="968" t="s">
        <v>1486</v>
      </c>
      <c r="G2204" s="929"/>
      <c r="H2204" s="1009">
        <v>42115</v>
      </c>
      <c r="I2204" s="1010"/>
      <c r="J2204" s="43" t="s">
        <v>1703</v>
      </c>
      <c r="K2204" s="43" t="s">
        <v>1393</v>
      </c>
      <c r="L2204" s="43">
        <v>2.0699999999999998</v>
      </c>
      <c r="M2204" s="44">
        <v>11.5</v>
      </c>
      <c r="N2204" s="525">
        <v>14</v>
      </c>
      <c r="O2204" s="30"/>
    </row>
    <row r="2205" spans="2:15" ht="22.5" customHeight="1" x14ac:dyDescent="0.55000000000000004">
      <c r="B2205" s="994">
        <v>984</v>
      </c>
      <c r="C2205" s="937"/>
      <c r="D2205" s="1029" t="s">
        <v>1704</v>
      </c>
      <c r="E2205" s="1029"/>
      <c r="F2205" s="1029" t="s">
        <v>1361</v>
      </c>
      <c r="G2205" s="1029"/>
      <c r="H2205" s="1030">
        <v>42114</v>
      </c>
      <c r="I2205" s="1030"/>
      <c r="J2205" s="55" t="s">
        <v>35</v>
      </c>
      <c r="K2205" s="55" t="s">
        <v>1393</v>
      </c>
      <c r="L2205" s="355" t="s">
        <v>1557</v>
      </c>
      <c r="M2205" s="353">
        <v>5.08</v>
      </c>
      <c r="N2205" s="610">
        <v>5.0999999999999996</v>
      </c>
      <c r="O2205" s="30"/>
    </row>
    <row r="2206" spans="2:15" ht="22.5" customHeight="1" x14ac:dyDescent="0.55000000000000004">
      <c r="B2206" s="918">
        <v>983</v>
      </c>
      <c r="C2206" s="919"/>
      <c r="D2206" s="942" t="s">
        <v>1705</v>
      </c>
      <c r="E2206" s="1113"/>
      <c r="F2206" s="965" t="s">
        <v>1129</v>
      </c>
      <c r="G2206" s="966"/>
      <c r="H2206" s="1007">
        <v>42114</v>
      </c>
      <c r="I2206" s="966"/>
      <c r="J2206" s="102" t="s">
        <v>31</v>
      </c>
      <c r="K2206" s="102"/>
      <c r="L2206" s="548">
        <v>1.02</v>
      </c>
      <c r="M2206" s="549">
        <v>3.51</v>
      </c>
      <c r="N2206" s="570">
        <v>4.5</v>
      </c>
      <c r="O2206" s="30"/>
    </row>
    <row r="2207" spans="2:15" ht="22.5" customHeight="1" x14ac:dyDescent="0.55000000000000004">
      <c r="B2207" s="948">
        <v>982</v>
      </c>
      <c r="C2207" s="949"/>
      <c r="D2207" s="1114"/>
      <c r="E2207" s="1113"/>
      <c r="F2207" s="965" t="s">
        <v>1522</v>
      </c>
      <c r="G2207" s="949"/>
      <c r="H2207" s="988">
        <v>42114</v>
      </c>
      <c r="I2207" s="1117"/>
      <c r="J2207" s="76" t="s">
        <v>31</v>
      </c>
      <c r="K2207" s="76"/>
      <c r="L2207" s="542" t="s">
        <v>805</v>
      </c>
      <c r="M2207" s="543">
        <v>4.13</v>
      </c>
      <c r="N2207" s="544">
        <v>4.0999999999999996</v>
      </c>
      <c r="O2207" s="603"/>
    </row>
    <row r="2208" spans="2:15" ht="22.5" customHeight="1" x14ac:dyDescent="0.55000000000000004">
      <c r="B2208" s="948">
        <v>981</v>
      </c>
      <c r="C2208" s="949"/>
      <c r="D2208" s="1114"/>
      <c r="E2208" s="1113"/>
      <c r="F2208" s="965" t="s">
        <v>831</v>
      </c>
      <c r="G2208" s="949"/>
      <c r="H2208" s="988">
        <v>42114</v>
      </c>
      <c r="I2208" s="1117"/>
      <c r="J2208" s="76" t="s">
        <v>31</v>
      </c>
      <c r="K2208" s="313"/>
      <c r="L2208" s="542" t="s">
        <v>452</v>
      </c>
      <c r="M2208" s="611">
        <v>1.83</v>
      </c>
      <c r="N2208" s="612">
        <v>1.8</v>
      </c>
      <c r="O2208" s="30"/>
    </row>
    <row r="2209" spans="2:15" ht="22.5" customHeight="1" x14ac:dyDescent="0.55000000000000004">
      <c r="B2209" s="928">
        <v>980</v>
      </c>
      <c r="C2209" s="929"/>
      <c r="D2209" s="1115"/>
      <c r="E2209" s="1116"/>
      <c r="F2209" s="968" t="s">
        <v>1532</v>
      </c>
      <c r="G2209" s="929"/>
      <c r="H2209" s="1009">
        <v>42114</v>
      </c>
      <c r="I2209" s="1010"/>
      <c r="J2209" s="43" t="s">
        <v>31</v>
      </c>
      <c r="K2209" s="43"/>
      <c r="L2209" s="44" t="s">
        <v>1519</v>
      </c>
      <c r="M2209" s="44">
        <v>3.06</v>
      </c>
      <c r="N2209" s="572">
        <v>3.1</v>
      </c>
      <c r="O2209" s="30"/>
    </row>
    <row r="2210" spans="2:15" ht="22.5" customHeight="1" x14ac:dyDescent="0.55000000000000004">
      <c r="B2210" s="918">
        <v>979</v>
      </c>
      <c r="C2210" s="919"/>
      <c r="D2210" s="942" t="s">
        <v>1706</v>
      </c>
      <c r="E2210" s="1113"/>
      <c r="F2210" s="965" t="s">
        <v>530</v>
      </c>
      <c r="G2210" s="966"/>
      <c r="H2210" s="1007">
        <v>42108</v>
      </c>
      <c r="I2210" s="966"/>
      <c r="J2210" s="102" t="s">
        <v>31</v>
      </c>
      <c r="K2210" s="102"/>
      <c r="L2210" s="548">
        <v>4.2300000000000004</v>
      </c>
      <c r="M2210" s="551">
        <v>17.5</v>
      </c>
      <c r="N2210" s="580">
        <v>22</v>
      </c>
      <c r="O2210" s="30"/>
    </row>
    <row r="2211" spans="2:15" ht="22.5" customHeight="1" x14ac:dyDescent="0.55000000000000004">
      <c r="B2211" s="948">
        <v>978</v>
      </c>
      <c r="C2211" s="949"/>
      <c r="D2211" s="942"/>
      <c r="E2211" s="1113"/>
      <c r="F2211" s="965" t="s">
        <v>1311</v>
      </c>
      <c r="G2211" s="966"/>
      <c r="H2211" s="1007">
        <v>42109</v>
      </c>
      <c r="I2211" s="966"/>
      <c r="J2211" s="76" t="s">
        <v>31</v>
      </c>
      <c r="K2211" s="102"/>
      <c r="L2211" s="542">
        <v>3.39</v>
      </c>
      <c r="M2211" s="551">
        <v>14.5</v>
      </c>
      <c r="N2211" s="580">
        <v>18</v>
      </c>
      <c r="O2211" s="30"/>
    </row>
    <row r="2212" spans="2:15" ht="22.5" customHeight="1" x14ac:dyDescent="0.55000000000000004">
      <c r="B2212" s="948">
        <v>977</v>
      </c>
      <c r="C2212" s="949"/>
      <c r="D2212" s="942"/>
      <c r="E2212" s="1113"/>
      <c r="F2212" s="965" t="s">
        <v>1308</v>
      </c>
      <c r="G2212" s="966"/>
      <c r="H2212" s="1007">
        <v>42108</v>
      </c>
      <c r="I2212" s="966"/>
      <c r="J2212" s="76" t="s">
        <v>31</v>
      </c>
      <c r="K2212" s="102"/>
      <c r="L2212" s="542">
        <v>3.13</v>
      </c>
      <c r="M2212" s="551">
        <v>10.4</v>
      </c>
      <c r="N2212" s="580">
        <v>14</v>
      </c>
      <c r="O2212" s="30"/>
    </row>
    <row r="2213" spans="2:15" ht="22.5" customHeight="1" x14ac:dyDescent="0.55000000000000004">
      <c r="B2213" s="948">
        <v>976</v>
      </c>
      <c r="C2213" s="949"/>
      <c r="D2213" s="1114"/>
      <c r="E2213" s="1113"/>
      <c r="F2213" s="965" t="s">
        <v>1363</v>
      </c>
      <c r="G2213" s="949"/>
      <c r="H2213" s="1007">
        <v>42108</v>
      </c>
      <c r="I2213" s="966"/>
      <c r="J2213" s="76" t="s">
        <v>31</v>
      </c>
      <c r="K2213" s="76"/>
      <c r="L2213" s="542">
        <v>3.49</v>
      </c>
      <c r="M2213" s="585">
        <v>13.2</v>
      </c>
      <c r="N2213" s="560">
        <v>17</v>
      </c>
      <c r="O2213" s="30"/>
    </row>
    <row r="2214" spans="2:15" ht="22.5" customHeight="1" x14ac:dyDescent="0.55000000000000004">
      <c r="B2214" s="948">
        <v>975</v>
      </c>
      <c r="C2214" s="949"/>
      <c r="D2214" s="1114"/>
      <c r="E2214" s="1113"/>
      <c r="F2214" s="965" t="s">
        <v>727</v>
      </c>
      <c r="G2214" s="949"/>
      <c r="H2214" s="988">
        <v>42108</v>
      </c>
      <c r="I2214" s="1117"/>
      <c r="J2214" s="76" t="s">
        <v>31</v>
      </c>
      <c r="K2214" s="76"/>
      <c r="L2214" s="542" t="s">
        <v>1353</v>
      </c>
      <c r="M2214" s="543">
        <v>1.86</v>
      </c>
      <c r="N2214" s="544">
        <v>1.9</v>
      </c>
      <c r="O2214" s="30"/>
    </row>
    <row r="2215" spans="2:15" ht="22.5" customHeight="1" x14ac:dyDescent="0.55000000000000004">
      <c r="B2215" s="928">
        <v>974</v>
      </c>
      <c r="C2215" s="929"/>
      <c r="D2215" s="1115"/>
      <c r="E2215" s="1116"/>
      <c r="F2215" s="968" t="s">
        <v>1523</v>
      </c>
      <c r="G2215" s="929"/>
      <c r="H2215" s="1009">
        <v>42109</v>
      </c>
      <c r="I2215" s="1010"/>
      <c r="J2215" s="43" t="s">
        <v>31</v>
      </c>
      <c r="K2215" s="43"/>
      <c r="L2215" s="43">
        <v>1.26</v>
      </c>
      <c r="M2215" s="44">
        <v>4.04</v>
      </c>
      <c r="N2215" s="572">
        <v>5.3</v>
      </c>
      <c r="O2215" s="30"/>
    </row>
    <row r="2216" spans="2:15" ht="22.5" customHeight="1" x14ac:dyDescent="0.55000000000000004">
      <c r="B2216" s="918">
        <v>973</v>
      </c>
      <c r="C2216" s="919"/>
      <c r="D2216" s="920" t="s">
        <v>1707</v>
      </c>
      <c r="E2216" s="1112"/>
      <c r="F2216" s="967" t="s">
        <v>1708</v>
      </c>
      <c r="G2216" s="919"/>
      <c r="H2216" s="1095">
        <v>42107</v>
      </c>
      <c r="I2216" s="1103"/>
      <c r="J2216" s="31" t="s">
        <v>31</v>
      </c>
      <c r="K2216" s="31"/>
      <c r="L2216" s="555" t="s">
        <v>1686</v>
      </c>
      <c r="M2216" s="555" t="s">
        <v>1709</v>
      </c>
      <c r="N2216" s="561" t="s">
        <v>1710</v>
      </c>
      <c r="O2216" s="30"/>
    </row>
    <row r="2217" spans="2:15" ht="22.5" customHeight="1" x14ac:dyDescent="0.55000000000000004">
      <c r="B2217" s="948">
        <v>972</v>
      </c>
      <c r="C2217" s="949"/>
      <c r="D2217" s="942"/>
      <c r="E2217" s="1113"/>
      <c r="F2217" s="965" t="s">
        <v>701</v>
      </c>
      <c r="G2217" s="966"/>
      <c r="H2217" s="1007">
        <v>42104</v>
      </c>
      <c r="I2217" s="966"/>
      <c r="J2217" s="102" t="s">
        <v>35</v>
      </c>
      <c r="K2217" s="102" t="s">
        <v>1393</v>
      </c>
      <c r="L2217" s="548">
        <v>3.99</v>
      </c>
      <c r="M2217" s="551">
        <v>15.1</v>
      </c>
      <c r="N2217" s="580">
        <v>19</v>
      </c>
      <c r="O2217" s="30"/>
    </row>
    <row r="2218" spans="2:15" ht="22.5" customHeight="1" x14ac:dyDescent="0.55000000000000004">
      <c r="B2218" s="948">
        <v>971</v>
      </c>
      <c r="C2218" s="949"/>
      <c r="D2218" s="942"/>
      <c r="E2218" s="1113"/>
      <c r="F2218" s="965" t="s">
        <v>701</v>
      </c>
      <c r="G2218" s="966"/>
      <c r="H2218" s="1007">
        <v>42104</v>
      </c>
      <c r="I2218" s="966"/>
      <c r="J2218" s="102" t="s">
        <v>35</v>
      </c>
      <c r="K2218" s="102" t="s">
        <v>1342</v>
      </c>
      <c r="L2218" s="548">
        <v>1.27</v>
      </c>
      <c r="M2218" s="549">
        <v>6.24</v>
      </c>
      <c r="N2218" s="570">
        <v>7.5</v>
      </c>
      <c r="O2218" s="30"/>
    </row>
    <row r="2219" spans="2:15" ht="22.5" customHeight="1" x14ac:dyDescent="0.55000000000000004">
      <c r="B2219" s="948">
        <v>970</v>
      </c>
      <c r="C2219" s="949"/>
      <c r="D2219" s="942"/>
      <c r="E2219" s="1113"/>
      <c r="F2219" s="965" t="s">
        <v>1462</v>
      </c>
      <c r="G2219" s="966"/>
      <c r="H2219" s="1007">
        <v>42104</v>
      </c>
      <c r="I2219" s="966"/>
      <c r="J2219" s="102" t="s">
        <v>35</v>
      </c>
      <c r="K2219" s="102" t="s">
        <v>1342</v>
      </c>
      <c r="L2219" s="542" t="s">
        <v>1711</v>
      </c>
      <c r="M2219" s="549">
        <v>4.4400000000000004</v>
      </c>
      <c r="N2219" s="570">
        <v>4.4000000000000004</v>
      </c>
      <c r="O2219" s="30"/>
    </row>
    <row r="2220" spans="2:15" ht="22.5" customHeight="1" x14ac:dyDescent="0.55000000000000004">
      <c r="B2220" s="948">
        <v>969</v>
      </c>
      <c r="C2220" s="949"/>
      <c r="D2220" s="942"/>
      <c r="E2220" s="1113"/>
      <c r="F2220" s="965" t="s">
        <v>831</v>
      </c>
      <c r="G2220" s="966"/>
      <c r="H2220" s="1007">
        <v>42107</v>
      </c>
      <c r="I2220" s="966"/>
      <c r="J2220" s="76" t="s">
        <v>31</v>
      </c>
      <c r="K2220" s="102"/>
      <c r="L2220" s="542" t="s">
        <v>448</v>
      </c>
      <c r="M2220" s="549">
        <v>1.17</v>
      </c>
      <c r="N2220" s="570">
        <v>1.2</v>
      </c>
      <c r="O2220" s="30"/>
    </row>
    <row r="2221" spans="2:15" ht="22.5" customHeight="1" x14ac:dyDescent="0.55000000000000004">
      <c r="B2221" s="948">
        <v>968</v>
      </c>
      <c r="C2221" s="949"/>
      <c r="D2221" s="1114"/>
      <c r="E2221" s="1113"/>
      <c r="F2221" s="965" t="s">
        <v>673</v>
      </c>
      <c r="G2221" s="949"/>
      <c r="H2221" s="1007">
        <v>42107</v>
      </c>
      <c r="I2221" s="966"/>
      <c r="J2221" s="76" t="s">
        <v>31</v>
      </c>
      <c r="K2221" s="76"/>
      <c r="L2221" s="542">
        <v>1.81</v>
      </c>
      <c r="M2221" s="543">
        <v>5.51</v>
      </c>
      <c r="N2221" s="544">
        <v>7.3</v>
      </c>
      <c r="O2221" s="30"/>
    </row>
    <row r="2222" spans="2:15" ht="22.5" customHeight="1" x14ac:dyDescent="0.55000000000000004">
      <c r="B2222" s="948">
        <v>967</v>
      </c>
      <c r="C2222" s="949"/>
      <c r="D2222" s="1114"/>
      <c r="E2222" s="1113"/>
      <c r="F2222" s="965" t="s">
        <v>574</v>
      </c>
      <c r="G2222" s="949"/>
      <c r="H2222" s="988">
        <v>42107</v>
      </c>
      <c r="I2222" s="1117"/>
      <c r="J2222" s="76" t="s">
        <v>31</v>
      </c>
      <c r="K2222" s="76"/>
      <c r="L2222" s="542">
        <v>2.48</v>
      </c>
      <c r="M2222" s="585">
        <v>13.3</v>
      </c>
      <c r="N2222" s="560">
        <v>16</v>
      </c>
      <c r="O2222" s="30"/>
    </row>
    <row r="2223" spans="2:15" ht="22.5" customHeight="1" x14ac:dyDescent="0.55000000000000004">
      <c r="B2223" s="928">
        <v>966</v>
      </c>
      <c r="C2223" s="929"/>
      <c r="D2223" s="1115"/>
      <c r="E2223" s="1116"/>
      <c r="F2223" s="968" t="s">
        <v>1532</v>
      </c>
      <c r="G2223" s="929"/>
      <c r="H2223" s="1009">
        <v>42107</v>
      </c>
      <c r="I2223" s="1010"/>
      <c r="J2223" s="43" t="s">
        <v>31</v>
      </c>
      <c r="K2223" s="43"/>
      <c r="L2223" s="44" t="s">
        <v>1686</v>
      </c>
      <c r="M2223" s="44">
        <v>1.67</v>
      </c>
      <c r="N2223" s="572">
        <v>1.7</v>
      </c>
      <c r="O2223" s="30"/>
    </row>
    <row r="2224" spans="2:15" ht="22.5" customHeight="1" x14ac:dyDescent="0.55000000000000004">
      <c r="B2224" s="918">
        <v>965</v>
      </c>
      <c r="C2224" s="919"/>
      <c r="D2224" s="920" t="s">
        <v>1712</v>
      </c>
      <c r="E2224" s="1103"/>
      <c r="F2224" s="1033" t="s">
        <v>1500</v>
      </c>
      <c r="G2224" s="1033"/>
      <c r="H2224" s="1036">
        <v>42102</v>
      </c>
      <c r="I2224" s="1036"/>
      <c r="J2224" s="31" t="s">
        <v>31</v>
      </c>
      <c r="K2224" s="31"/>
      <c r="L2224" s="555" t="s">
        <v>1519</v>
      </c>
      <c r="M2224" s="613" t="s">
        <v>1713</v>
      </c>
      <c r="N2224" s="561" t="s">
        <v>863</v>
      </c>
      <c r="O2224" s="30"/>
    </row>
    <row r="2225" spans="2:15" ht="22.5" customHeight="1" x14ac:dyDescent="0.55000000000000004">
      <c r="B2225" s="948">
        <v>964</v>
      </c>
      <c r="C2225" s="949"/>
      <c r="D2225" s="1104"/>
      <c r="E2225" s="1105"/>
      <c r="F2225" s="1031" t="s">
        <v>1714</v>
      </c>
      <c r="G2225" s="1031"/>
      <c r="H2225" s="1032">
        <v>42101</v>
      </c>
      <c r="I2225" s="1032"/>
      <c r="J2225" s="76" t="s">
        <v>31</v>
      </c>
      <c r="K2225" s="76"/>
      <c r="L2225" s="542">
        <v>2.76</v>
      </c>
      <c r="M2225" s="585">
        <v>10.8</v>
      </c>
      <c r="N2225" s="560">
        <v>14</v>
      </c>
      <c r="O2225" s="30"/>
    </row>
    <row r="2226" spans="2:15" ht="22.5" customHeight="1" x14ac:dyDescent="0.55000000000000004">
      <c r="B2226" s="948">
        <v>963</v>
      </c>
      <c r="C2226" s="949"/>
      <c r="D2226" s="1104"/>
      <c r="E2226" s="1105"/>
      <c r="F2226" s="1031" t="s">
        <v>1648</v>
      </c>
      <c r="G2226" s="1031"/>
      <c r="H2226" s="1032">
        <v>42101</v>
      </c>
      <c r="I2226" s="1032"/>
      <c r="J2226" s="76" t="s">
        <v>31</v>
      </c>
      <c r="K2226" s="76"/>
      <c r="L2226" s="579">
        <v>0.90200000000000002</v>
      </c>
      <c r="M2226" s="543">
        <v>3.31</v>
      </c>
      <c r="N2226" s="544">
        <v>4.2</v>
      </c>
      <c r="O2226" s="30"/>
    </row>
    <row r="2227" spans="2:15" ht="22.5" customHeight="1" x14ac:dyDescent="0.55000000000000004">
      <c r="B2227" s="948">
        <v>962</v>
      </c>
      <c r="C2227" s="949"/>
      <c r="D2227" s="1104"/>
      <c r="E2227" s="1105"/>
      <c r="F2227" s="1031" t="s">
        <v>1565</v>
      </c>
      <c r="G2227" s="1031"/>
      <c r="H2227" s="1032">
        <v>42101</v>
      </c>
      <c r="I2227" s="1032"/>
      <c r="J2227" s="76" t="s">
        <v>31</v>
      </c>
      <c r="K2227" s="76"/>
      <c r="L2227" s="542" t="s">
        <v>1715</v>
      </c>
      <c r="M2227" s="543">
        <v>1.86</v>
      </c>
      <c r="N2227" s="544">
        <v>1.9</v>
      </c>
      <c r="O2227" s="30"/>
    </row>
    <row r="2228" spans="2:15" ht="22.5" customHeight="1" x14ac:dyDescent="0.55000000000000004">
      <c r="B2228" s="948">
        <v>961</v>
      </c>
      <c r="C2228" s="949"/>
      <c r="D2228" s="1104"/>
      <c r="E2228" s="1105"/>
      <c r="F2228" s="1031" t="s">
        <v>1716</v>
      </c>
      <c r="G2228" s="1031"/>
      <c r="H2228" s="1032">
        <v>42101</v>
      </c>
      <c r="I2228" s="1032"/>
      <c r="J2228" s="76" t="s">
        <v>31</v>
      </c>
      <c r="K2228" s="76"/>
      <c r="L2228" s="542">
        <v>4.46</v>
      </c>
      <c r="M2228" s="585">
        <v>18.899999999999999</v>
      </c>
      <c r="N2228" s="560">
        <v>23</v>
      </c>
      <c r="O2228" s="30"/>
    </row>
    <row r="2229" spans="2:15" ht="22.5" customHeight="1" x14ac:dyDescent="0.55000000000000004">
      <c r="B2229" s="948">
        <v>960</v>
      </c>
      <c r="C2229" s="949"/>
      <c r="D2229" s="1104"/>
      <c r="E2229" s="1105"/>
      <c r="F2229" s="1031" t="s">
        <v>837</v>
      </c>
      <c r="G2229" s="1031"/>
      <c r="H2229" s="1032">
        <v>42101</v>
      </c>
      <c r="I2229" s="1032"/>
      <c r="J2229" s="76" t="s">
        <v>31</v>
      </c>
      <c r="K2229" s="76"/>
      <c r="L2229" s="542">
        <v>2.97</v>
      </c>
      <c r="M2229" s="585">
        <v>11.7</v>
      </c>
      <c r="N2229" s="560">
        <v>15</v>
      </c>
      <c r="O2229" s="30"/>
    </row>
    <row r="2230" spans="2:15" ht="22.5" customHeight="1" x14ac:dyDescent="0.55000000000000004">
      <c r="B2230" s="928">
        <v>959</v>
      </c>
      <c r="C2230" s="929"/>
      <c r="D2230" s="1106"/>
      <c r="E2230" s="1107"/>
      <c r="F2230" s="1048" t="s">
        <v>1544</v>
      </c>
      <c r="G2230" s="1048"/>
      <c r="H2230" s="1044">
        <v>42101</v>
      </c>
      <c r="I2230" s="1044"/>
      <c r="J2230" s="43" t="s">
        <v>31</v>
      </c>
      <c r="K2230" s="43"/>
      <c r="L2230" s="529">
        <v>2.3199999999999998</v>
      </c>
      <c r="M2230" s="552">
        <v>8.6199999999999992</v>
      </c>
      <c r="N2230" s="525">
        <v>11</v>
      </c>
      <c r="O2230" s="30"/>
    </row>
    <row r="2231" spans="2:15" ht="22.5" customHeight="1" x14ac:dyDescent="0.55000000000000004">
      <c r="B2231" s="918">
        <v>958</v>
      </c>
      <c r="C2231" s="919"/>
      <c r="D2231" s="920" t="s">
        <v>1717</v>
      </c>
      <c r="E2231" s="1103"/>
      <c r="F2231" s="920" t="s">
        <v>831</v>
      </c>
      <c r="G2231" s="921"/>
      <c r="H2231" s="1095">
        <v>42100</v>
      </c>
      <c r="I2231" s="1096"/>
      <c r="J2231" s="31" t="s">
        <v>31</v>
      </c>
      <c r="K2231" s="31"/>
      <c r="L2231" s="521" t="s">
        <v>1718</v>
      </c>
      <c r="M2231" s="556">
        <v>1.83</v>
      </c>
      <c r="N2231" s="614">
        <v>1.8</v>
      </c>
      <c r="O2231" s="30"/>
    </row>
    <row r="2232" spans="2:15" ht="22.5" customHeight="1" x14ac:dyDescent="0.55000000000000004">
      <c r="B2232" s="948">
        <v>957</v>
      </c>
      <c r="C2232" s="949"/>
      <c r="D2232" s="1104"/>
      <c r="E2232" s="1105"/>
      <c r="F2232" s="1031" t="s">
        <v>727</v>
      </c>
      <c r="G2232" s="1031"/>
      <c r="H2232" s="1089">
        <v>42097</v>
      </c>
      <c r="I2232" s="1090"/>
      <c r="J2232" s="102" t="s">
        <v>31</v>
      </c>
      <c r="K2232" s="76"/>
      <c r="L2232" s="542">
        <v>4.78</v>
      </c>
      <c r="M2232" s="585">
        <v>15.2</v>
      </c>
      <c r="N2232" s="560">
        <v>20</v>
      </c>
      <c r="O2232" s="30"/>
    </row>
    <row r="2233" spans="2:15" ht="22.5" customHeight="1" x14ac:dyDescent="0.55000000000000004">
      <c r="B2233" s="948">
        <v>956</v>
      </c>
      <c r="C2233" s="949"/>
      <c r="D2233" s="1104"/>
      <c r="E2233" s="1105"/>
      <c r="F2233" s="965" t="s">
        <v>1719</v>
      </c>
      <c r="G2233" s="949"/>
      <c r="H2233" s="1089">
        <v>42100</v>
      </c>
      <c r="I2233" s="1090"/>
      <c r="J2233" s="102" t="s">
        <v>31</v>
      </c>
      <c r="K2233" s="102"/>
      <c r="L2233" s="548">
        <v>3.96</v>
      </c>
      <c r="M2233" s="551">
        <v>15.5</v>
      </c>
      <c r="N2233" s="580">
        <v>19</v>
      </c>
      <c r="O2233" s="30"/>
    </row>
    <row r="2234" spans="2:15" ht="22.5" customHeight="1" x14ac:dyDescent="0.55000000000000004">
      <c r="B2234" s="948">
        <v>955</v>
      </c>
      <c r="C2234" s="949"/>
      <c r="D2234" s="1104"/>
      <c r="E2234" s="1105"/>
      <c r="F2234" s="965" t="s">
        <v>1719</v>
      </c>
      <c r="G2234" s="949"/>
      <c r="H2234" s="1089">
        <v>42100</v>
      </c>
      <c r="I2234" s="1090"/>
      <c r="J2234" s="76" t="s">
        <v>31</v>
      </c>
      <c r="K2234" s="102"/>
      <c r="L2234" s="548" t="s">
        <v>1720</v>
      </c>
      <c r="M2234" s="543">
        <v>3.49</v>
      </c>
      <c r="N2234" s="544">
        <v>3.5</v>
      </c>
      <c r="O2234" s="30"/>
    </row>
    <row r="2235" spans="2:15" ht="22.5" customHeight="1" x14ac:dyDescent="0.55000000000000004">
      <c r="B2235" s="948">
        <v>954</v>
      </c>
      <c r="C2235" s="949"/>
      <c r="D2235" s="1104"/>
      <c r="E2235" s="1105"/>
      <c r="F2235" s="965" t="s">
        <v>1719</v>
      </c>
      <c r="G2235" s="949"/>
      <c r="H2235" s="1089">
        <v>42100</v>
      </c>
      <c r="I2235" s="1090"/>
      <c r="J2235" s="76" t="s">
        <v>31</v>
      </c>
      <c r="K2235" s="102"/>
      <c r="L2235" s="548">
        <v>2.06</v>
      </c>
      <c r="M2235" s="585">
        <v>10</v>
      </c>
      <c r="N2235" s="560">
        <v>12</v>
      </c>
      <c r="O2235" s="30"/>
    </row>
    <row r="2236" spans="2:15" ht="22.5" customHeight="1" x14ac:dyDescent="0.55000000000000004">
      <c r="B2236" s="948">
        <v>953</v>
      </c>
      <c r="C2236" s="949"/>
      <c r="D2236" s="1104"/>
      <c r="E2236" s="1105"/>
      <c r="F2236" s="965" t="s">
        <v>1338</v>
      </c>
      <c r="G2236" s="949"/>
      <c r="H2236" s="1089">
        <v>42100</v>
      </c>
      <c r="I2236" s="1090"/>
      <c r="J2236" s="76" t="s">
        <v>31</v>
      </c>
      <c r="K2236" s="102"/>
      <c r="L2236" s="548">
        <v>4</v>
      </c>
      <c r="M2236" s="585">
        <v>12.6</v>
      </c>
      <c r="N2236" s="560">
        <v>17</v>
      </c>
      <c r="O2236" s="30"/>
    </row>
    <row r="2237" spans="2:15" ht="22.5" customHeight="1" x14ac:dyDescent="0.55000000000000004">
      <c r="B2237" s="948">
        <v>952</v>
      </c>
      <c r="C2237" s="949"/>
      <c r="D2237" s="1104"/>
      <c r="E2237" s="1105"/>
      <c r="F2237" s="965" t="s">
        <v>673</v>
      </c>
      <c r="G2237" s="949"/>
      <c r="H2237" s="1089">
        <v>42100</v>
      </c>
      <c r="I2237" s="1090"/>
      <c r="J2237" s="76" t="s">
        <v>31</v>
      </c>
      <c r="K2237" s="102"/>
      <c r="L2237" s="548">
        <v>1.51</v>
      </c>
      <c r="M2237" s="543">
        <v>4.57</v>
      </c>
      <c r="N2237" s="544">
        <v>6.1</v>
      </c>
      <c r="O2237" s="30"/>
    </row>
    <row r="2238" spans="2:15" ht="22.5" customHeight="1" x14ac:dyDescent="0.55000000000000004">
      <c r="B2238" s="948">
        <v>951</v>
      </c>
      <c r="C2238" s="949"/>
      <c r="D2238" s="1104"/>
      <c r="E2238" s="1105"/>
      <c r="F2238" s="1018" t="s">
        <v>574</v>
      </c>
      <c r="G2238" s="1019"/>
      <c r="H2238" s="1089">
        <v>42100</v>
      </c>
      <c r="I2238" s="1090"/>
      <c r="J2238" s="76" t="s">
        <v>31</v>
      </c>
      <c r="K2238" s="102"/>
      <c r="L2238" s="548">
        <v>1.26</v>
      </c>
      <c r="M2238" s="543">
        <v>4.97</v>
      </c>
      <c r="N2238" s="544">
        <v>6.2</v>
      </c>
      <c r="O2238" s="526"/>
    </row>
    <row r="2239" spans="2:15" ht="22.5" customHeight="1" x14ac:dyDescent="0.55000000000000004">
      <c r="B2239" s="948">
        <v>950</v>
      </c>
      <c r="C2239" s="949"/>
      <c r="D2239" s="1104"/>
      <c r="E2239" s="1105"/>
      <c r="F2239" s="965" t="s">
        <v>1446</v>
      </c>
      <c r="G2239" s="949"/>
      <c r="H2239" s="1089">
        <v>42097</v>
      </c>
      <c r="I2239" s="1090"/>
      <c r="J2239" s="76" t="s">
        <v>31</v>
      </c>
      <c r="K2239" s="102"/>
      <c r="L2239" s="615" t="s">
        <v>1721</v>
      </c>
      <c r="M2239" s="543">
        <v>3.91</v>
      </c>
      <c r="N2239" s="544">
        <v>3.9</v>
      </c>
      <c r="O2239" s="30"/>
    </row>
    <row r="2240" spans="2:15" ht="22.5" customHeight="1" x14ac:dyDescent="0.55000000000000004">
      <c r="B2240" s="948">
        <v>949</v>
      </c>
      <c r="C2240" s="949"/>
      <c r="D2240" s="1104"/>
      <c r="E2240" s="1105"/>
      <c r="F2240" s="965" t="s">
        <v>1722</v>
      </c>
      <c r="G2240" s="949"/>
      <c r="H2240" s="1089">
        <v>42100</v>
      </c>
      <c r="I2240" s="1090"/>
      <c r="J2240" s="76" t="s">
        <v>31</v>
      </c>
      <c r="K2240" s="102"/>
      <c r="L2240" s="615" t="s">
        <v>1723</v>
      </c>
      <c r="M2240" s="543">
        <v>3.06</v>
      </c>
      <c r="N2240" s="544">
        <v>3.1</v>
      </c>
      <c r="O2240" s="30"/>
    </row>
    <row r="2241" spans="2:15" ht="22.5" customHeight="1" x14ac:dyDescent="0.55000000000000004">
      <c r="B2241" s="948">
        <v>948</v>
      </c>
      <c r="C2241" s="949"/>
      <c r="D2241" s="1104"/>
      <c r="E2241" s="1105"/>
      <c r="F2241" s="965" t="s">
        <v>1322</v>
      </c>
      <c r="G2241" s="949"/>
      <c r="H2241" s="1089">
        <v>42100</v>
      </c>
      <c r="I2241" s="1090"/>
      <c r="J2241" s="76" t="s">
        <v>31</v>
      </c>
      <c r="K2241" s="102"/>
      <c r="L2241" s="548" t="s">
        <v>1724</v>
      </c>
      <c r="M2241" s="543">
        <v>1.65</v>
      </c>
      <c r="N2241" s="544">
        <v>1.7</v>
      </c>
      <c r="O2241" s="30"/>
    </row>
    <row r="2242" spans="2:15" ht="22.5" customHeight="1" x14ac:dyDescent="0.55000000000000004">
      <c r="B2242" s="948">
        <v>947</v>
      </c>
      <c r="C2242" s="949"/>
      <c r="D2242" s="1104"/>
      <c r="E2242" s="1105"/>
      <c r="F2242" s="965" t="s">
        <v>1523</v>
      </c>
      <c r="G2242" s="949"/>
      <c r="H2242" s="1089">
        <v>42100</v>
      </c>
      <c r="I2242" s="1090"/>
      <c r="J2242" s="76" t="s">
        <v>31</v>
      </c>
      <c r="K2242" s="102"/>
      <c r="L2242" s="615">
        <v>1.23</v>
      </c>
      <c r="M2242" s="543">
        <v>3.09</v>
      </c>
      <c r="N2242" s="544">
        <v>4.3</v>
      </c>
      <c r="O2242" s="30"/>
    </row>
    <row r="2243" spans="2:15" ht="22.5" customHeight="1" x14ac:dyDescent="0.55000000000000004">
      <c r="B2243" s="1100">
        <v>946</v>
      </c>
      <c r="C2243" s="1101"/>
      <c r="D2243" s="1104"/>
      <c r="E2243" s="1105"/>
      <c r="F2243" s="965" t="s">
        <v>1523</v>
      </c>
      <c r="G2243" s="949"/>
      <c r="H2243" s="1108">
        <v>42100</v>
      </c>
      <c r="I2243" s="1109"/>
      <c r="J2243" s="616" t="s">
        <v>31</v>
      </c>
      <c r="K2243" s="616"/>
      <c r="L2243" s="615">
        <v>7.34</v>
      </c>
      <c r="M2243" s="585">
        <v>31</v>
      </c>
      <c r="N2243" s="560">
        <v>38</v>
      </c>
      <c r="O2243" s="30"/>
    </row>
    <row r="2244" spans="2:15" ht="22.5" customHeight="1" x14ac:dyDescent="0.55000000000000004">
      <c r="B2244" s="1110">
        <v>945</v>
      </c>
      <c r="C2244" s="1111"/>
      <c r="D2244" s="1104"/>
      <c r="E2244" s="1105"/>
      <c r="F2244" s="965" t="s">
        <v>1523</v>
      </c>
      <c r="G2244" s="949"/>
      <c r="H2244" s="1093">
        <v>42100</v>
      </c>
      <c r="I2244" s="1094"/>
      <c r="J2244" s="102" t="s">
        <v>31</v>
      </c>
      <c r="K2244" s="102"/>
      <c r="L2244" s="615" t="s">
        <v>1725</v>
      </c>
      <c r="M2244" s="543">
        <v>5.16</v>
      </c>
      <c r="N2244" s="544">
        <v>5.2</v>
      </c>
      <c r="O2244" s="30"/>
    </row>
    <row r="2245" spans="2:15" ht="22.5" customHeight="1" x14ac:dyDescent="0.55000000000000004">
      <c r="B2245" s="928">
        <v>944</v>
      </c>
      <c r="C2245" s="929"/>
      <c r="D2245" s="1106"/>
      <c r="E2245" s="1107"/>
      <c r="F2245" s="968" t="s">
        <v>632</v>
      </c>
      <c r="G2245" s="929"/>
      <c r="H2245" s="1009">
        <v>42100</v>
      </c>
      <c r="I2245" s="1010"/>
      <c r="J2245" s="43" t="s">
        <v>31</v>
      </c>
      <c r="K2245" s="51"/>
      <c r="L2245" s="529">
        <v>7.46</v>
      </c>
      <c r="M2245" s="599">
        <v>26.4</v>
      </c>
      <c r="N2245" s="525">
        <v>34</v>
      </c>
      <c r="O2245" s="30"/>
    </row>
    <row r="2246" spans="2:15" ht="22.5" customHeight="1" x14ac:dyDescent="0.55000000000000004">
      <c r="B2246" s="918">
        <v>943</v>
      </c>
      <c r="C2246" s="919"/>
      <c r="D2246" s="920" t="s">
        <v>1726</v>
      </c>
      <c r="E2246" s="921"/>
      <c r="F2246" s="920" t="s">
        <v>574</v>
      </c>
      <c r="G2246" s="921"/>
      <c r="H2246" s="1095">
        <v>42095</v>
      </c>
      <c r="I2246" s="1096"/>
      <c r="J2246" s="31" t="s">
        <v>31</v>
      </c>
      <c r="K2246" s="31"/>
      <c r="L2246" s="521">
        <v>2.2200000000000002</v>
      </c>
      <c r="M2246" s="556">
        <v>8.27</v>
      </c>
      <c r="N2246" s="617">
        <v>10</v>
      </c>
      <c r="O2246" s="30"/>
    </row>
    <row r="2247" spans="2:15" ht="22.5" customHeight="1" x14ac:dyDescent="0.55000000000000004">
      <c r="B2247" s="948">
        <v>942</v>
      </c>
      <c r="C2247" s="949"/>
      <c r="D2247" s="942"/>
      <c r="E2247" s="943"/>
      <c r="F2247" s="1031" t="s">
        <v>574</v>
      </c>
      <c r="G2247" s="1031"/>
      <c r="H2247" s="1089">
        <v>42095</v>
      </c>
      <c r="I2247" s="1090"/>
      <c r="J2247" s="102" t="s">
        <v>31</v>
      </c>
      <c r="K2247" s="76"/>
      <c r="L2247" s="542">
        <v>1.86</v>
      </c>
      <c r="M2247" s="543">
        <v>8.15</v>
      </c>
      <c r="N2247" s="560">
        <v>10</v>
      </c>
      <c r="O2247" s="30"/>
    </row>
    <row r="2248" spans="2:15" ht="22.5" customHeight="1" x14ac:dyDescent="0.55000000000000004">
      <c r="B2248" s="948">
        <v>941</v>
      </c>
      <c r="C2248" s="949"/>
      <c r="D2248" s="942"/>
      <c r="E2248" s="943"/>
      <c r="F2248" s="1018" t="s">
        <v>574</v>
      </c>
      <c r="G2248" s="1019"/>
      <c r="H2248" s="1089">
        <v>42095</v>
      </c>
      <c r="I2248" s="1090"/>
      <c r="J2248" s="102" t="s">
        <v>31</v>
      </c>
      <c r="K2248" s="102"/>
      <c r="L2248" s="548">
        <v>6.07</v>
      </c>
      <c r="M2248" s="551">
        <v>22.8</v>
      </c>
      <c r="N2248" s="580">
        <v>29</v>
      </c>
      <c r="O2248" s="30"/>
    </row>
    <row r="2249" spans="2:15" ht="22.5" customHeight="1" x14ac:dyDescent="0.55000000000000004">
      <c r="B2249" s="948">
        <v>940</v>
      </c>
      <c r="C2249" s="949"/>
      <c r="D2249" s="942"/>
      <c r="E2249" s="943"/>
      <c r="F2249" s="965" t="s">
        <v>673</v>
      </c>
      <c r="G2249" s="949"/>
      <c r="H2249" s="1089">
        <v>42095</v>
      </c>
      <c r="I2249" s="1090"/>
      <c r="J2249" s="76" t="s">
        <v>31</v>
      </c>
      <c r="K2249" s="102"/>
      <c r="L2249" s="548">
        <v>1.49</v>
      </c>
      <c r="M2249" s="543">
        <v>9.4600000000000009</v>
      </c>
      <c r="N2249" s="560">
        <v>11</v>
      </c>
      <c r="O2249" s="30"/>
    </row>
    <row r="2250" spans="2:15" ht="22.5" customHeight="1" x14ac:dyDescent="0.55000000000000004">
      <c r="B2250" s="948">
        <v>939</v>
      </c>
      <c r="C2250" s="949"/>
      <c r="D2250" s="942"/>
      <c r="E2250" s="943"/>
      <c r="F2250" s="965" t="s">
        <v>673</v>
      </c>
      <c r="G2250" s="949"/>
      <c r="H2250" s="1089">
        <v>42095</v>
      </c>
      <c r="I2250" s="1090"/>
      <c r="J2250" s="76" t="s">
        <v>31</v>
      </c>
      <c r="K2250" s="102"/>
      <c r="L2250" s="548">
        <v>3.81</v>
      </c>
      <c r="M2250" s="585">
        <v>12.8</v>
      </c>
      <c r="N2250" s="560">
        <v>17</v>
      </c>
      <c r="O2250" s="30"/>
    </row>
    <row r="2251" spans="2:15" ht="22.5" customHeight="1" x14ac:dyDescent="0.55000000000000004">
      <c r="B2251" s="948">
        <v>938</v>
      </c>
      <c r="C2251" s="949"/>
      <c r="D2251" s="942"/>
      <c r="E2251" s="943"/>
      <c r="F2251" s="965" t="s">
        <v>673</v>
      </c>
      <c r="G2251" s="949"/>
      <c r="H2251" s="1089">
        <v>42095</v>
      </c>
      <c r="I2251" s="1090"/>
      <c r="J2251" s="76" t="s">
        <v>31</v>
      </c>
      <c r="K2251" s="102"/>
      <c r="L2251" s="548">
        <v>1.88</v>
      </c>
      <c r="M2251" s="543">
        <v>4.5999999999999996</v>
      </c>
      <c r="N2251" s="544">
        <v>6.5</v>
      </c>
      <c r="O2251" s="30"/>
    </row>
    <row r="2252" spans="2:15" ht="22.5" customHeight="1" x14ac:dyDescent="0.55000000000000004">
      <c r="B2252" s="948">
        <v>937</v>
      </c>
      <c r="C2252" s="949"/>
      <c r="D2252" s="942"/>
      <c r="E2252" s="943"/>
      <c r="F2252" s="965" t="s">
        <v>1716</v>
      </c>
      <c r="G2252" s="949"/>
      <c r="H2252" s="1089">
        <v>42095</v>
      </c>
      <c r="I2252" s="1090"/>
      <c r="J2252" s="76" t="s">
        <v>31</v>
      </c>
      <c r="K2252" s="102"/>
      <c r="L2252" s="548">
        <v>4.78</v>
      </c>
      <c r="M2252" s="585">
        <v>18</v>
      </c>
      <c r="N2252" s="560">
        <v>23</v>
      </c>
      <c r="O2252" s="30"/>
    </row>
    <row r="2253" spans="2:15" ht="22.5" customHeight="1" x14ac:dyDescent="0.55000000000000004">
      <c r="B2253" s="948">
        <v>936</v>
      </c>
      <c r="C2253" s="949"/>
      <c r="D2253" s="942"/>
      <c r="E2253" s="943"/>
      <c r="F2253" s="965" t="s">
        <v>1517</v>
      </c>
      <c r="G2253" s="949"/>
      <c r="H2253" s="1089">
        <v>42095</v>
      </c>
      <c r="I2253" s="1090"/>
      <c r="J2253" s="76" t="s">
        <v>31</v>
      </c>
      <c r="K2253" s="102"/>
      <c r="L2253" s="548">
        <v>3.45</v>
      </c>
      <c r="M2253" s="585">
        <v>11.5</v>
      </c>
      <c r="N2253" s="560">
        <v>15</v>
      </c>
      <c r="O2253" s="30"/>
    </row>
    <row r="2254" spans="2:15" ht="22.5" customHeight="1" x14ac:dyDescent="0.55000000000000004">
      <c r="B2254" s="948">
        <v>935</v>
      </c>
      <c r="C2254" s="949"/>
      <c r="D2254" s="942"/>
      <c r="E2254" s="943"/>
      <c r="F2254" s="965" t="s">
        <v>1120</v>
      </c>
      <c r="G2254" s="949"/>
      <c r="H2254" s="1089">
        <v>42095</v>
      </c>
      <c r="I2254" s="1090"/>
      <c r="J2254" s="76" t="s">
        <v>31</v>
      </c>
      <c r="K2254" s="102"/>
      <c r="L2254" s="615" t="s">
        <v>1727</v>
      </c>
      <c r="M2254" s="543">
        <v>1.27</v>
      </c>
      <c r="N2254" s="544">
        <v>1.3</v>
      </c>
      <c r="O2254" s="30"/>
    </row>
    <row r="2255" spans="2:15" ht="22.5" customHeight="1" x14ac:dyDescent="0.55000000000000004">
      <c r="B2255" s="948">
        <v>934</v>
      </c>
      <c r="C2255" s="949"/>
      <c r="D2255" s="942"/>
      <c r="E2255" s="943"/>
      <c r="F2255" s="965" t="s">
        <v>1564</v>
      </c>
      <c r="G2255" s="949"/>
      <c r="H2255" s="1089">
        <v>42095</v>
      </c>
      <c r="I2255" s="1090"/>
      <c r="J2255" s="76" t="s">
        <v>31</v>
      </c>
      <c r="K2255" s="102"/>
      <c r="L2255" s="615" t="s">
        <v>1278</v>
      </c>
      <c r="M2255" s="543">
        <v>5.88</v>
      </c>
      <c r="N2255" s="544">
        <v>5.9</v>
      </c>
      <c r="O2255" s="30"/>
    </row>
    <row r="2256" spans="2:15" ht="22.5" customHeight="1" x14ac:dyDescent="0.55000000000000004">
      <c r="B2256" s="948">
        <v>933</v>
      </c>
      <c r="C2256" s="949"/>
      <c r="D2256" s="942"/>
      <c r="E2256" s="943"/>
      <c r="F2256" s="965" t="s">
        <v>837</v>
      </c>
      <c r="G2256" s="949"/>
      <c r="H2256" s="1089">
        <v>42095</v>
      </c>
      <c r="I2256" s="1090"/>
      <c r="J2256" s="76" t="s">
        <v>31</v>
      </c>
      <c r="K2256" s="102"/>
      <c r="L2256" s="548">
        <v>4.43</v>
      </c>
      <c r="M2256" s="585">
        <v>14</v>
      </c>
      <c r="N2256" s="560">
        <v>18</v>
      </c>
      <c r="O2256" s="30"/>
    </row>
    <row r="2257" spans="2:15" ht="22.5" customHeight="1" x14ac:dyDescent="0.55000000000000004">
      <c r="B2257" s="948">
        <v>932</v>
      </c>
      <c r="C2257" s="949"/>
      <c r="D2257" s="942"/>
      <c r="E2257" s="943"/>
      <c r="F2257" s="965" t="s">
        <v>1575</v>
      </c>
      <c r="G2257" s="949"/>
      <c r="H2257" s="1089">
        <v>42093</v>
      </c>
      <c r="I2257" s="1090"/>
      <c r="J2257" s="76" t="s">
        <v>31</v>
      </c>
      <c r="K2257" s="102"/>
      <c r="L2257" s="539" t="s">
        <v>1728</v>
      </c>
      <c r="M2257" s="542">
        <v>3.17</v>
      </c>
      <c r="N2257" s="40">
        <v>3.2</v>
      </c>
      <c r="O2257" s="30"/>
    </row>
    <row r="2258" spans="2:15" ht="22.5" customHeight="1" x14ac:dyDescent="0.55000000000000004">
      <c r="B2258" s="928">
        <v>931</v>
      </c>
      <c r="C2258" s="929"/>
      <c r="D2258" s="922"/>
      <c r="E2258" s="923"/>
      <c r="F2258" s="968" t="s">
        <v>1463</v>
      </c>
      <c r="G2258" s="929"/>
      <c r="H2258" s="1009">
        <v>42093</v>
      </c>
      <c r="I2258" s="1010"/>
      <c r="J2258" s="43" t="s">
        <v>31</v>
      </c>
      <c r="K2258" s="43"/>
      <c r="L2258" s="44" t="s">
        <v>1194</v>
      </c>
      <c r="M2258" s="545">
        <v>2.64</v>
      </c>
      <c r="N2258" s="46">
        <v>2.6</v>
      </c>
      <c r="O2258" s="30"/>
    </row>
    <row r="2259" spans="2:15" ht="22.5" customHeight="1" x14ac:dyDescent="0.55000000000000004">
      <c r="B2259" s="918">
        <v>930</v>
      </c>
      <c r="C2259" s="919"/>
      <c r="D2259" s="920" t="s">
        <v>1729</v>
      </c>
      <c r="E2259" s="921"/>
      <c r="F2259" s="1091" t="s">
        <v>1124</v>
      </c>
      <c r="G2259" s="1092"/>
      <c r="H2259" s="1089">
        <v>42090</v>
      </c>
      <c r="I2259" s="1090"/>
      <c r="J2259" s="102" t="s">
        <v>31</v>
      </c>
      <c r="K2259" s="31"/>
      <c r="L2259" s="188">
        <v>5.99</v>
      </c>
      <c r="M2259" s="38">
        <v>25.7</v>
      </c>
      <c r="N2259" s="618">
        <v>32</v>
      </c>
      <c r="O2259" s="30"/>
    </row>
    <row r="2260" spans="2:15" ht="22.5" customHeight="1" x14ac:dyDescent="0.55000000000000004">
      <c r="B2260" s="948">
        <v>929</v>
      </c>
      <c r="C2260" s="949"/>
      <c r="D2260" s="942"/>
      <c r="E2260" s="943"/>
      <c r="F2260" s="965" t="s">
        <v>1124</v>
      </c>
      <c r="G2260" s="949"/>
      <c r="H2260" s="1089">
        <v>42088</v>
      </c>
      <c r="I2260" s="1090"/>
      <c r="J2260" s="76" t="s">
        <v>31</v>
      </c>
      <c r="K2260" s="102"/>
      <c r="L2260" s="188" t="s">
        <v>1390</v>
      </c>
      <c r="M2260" s="38">
        <v>7.01</v>
      </c>
      <c r="N2260" s="40">
        <v>7</v>
      </c>
      <c r="O2260" s="30"/>
    </row>
    <row r="2261" spans="2:15" ht="22.5" customHeight="1" x14ac:dyDescent="0.55000000000000004">
      <c r="B2261" s="948">
        <v>928</v>
      </c>
      <c r="C2261" s="949"/>
      <c r="D2261" s="942"/>
      <c r="E2261" s="943"/>
      <c r="F2261" s="965" t="s">
        <v>1565</v>
      </c>
      <c r="G2261" s="949"/>
      <c r="H2261" s="1089">
        <v>42088</v>
      </c>
      <c r="I2261" s="1090"/>
      <c r="J2261" s="76" t="s">
        <v>31</v>
      </c>
      <c r="K2261" s="102"/>
      <c r="L2261" s="539">
        <v>1.79</v>
      </c>
      <c r="M2261" s="542">
        <v>7.15</v>
      </c>
      <c r="N2261" s="40">
        <v>8.9</v>
      </c>
      <c r="O2261" s="30"/>
    </row>
    <row r="2262" spans="2:15" ht="22.5" customHeight="1" x14ac:dyDescent="0.55000000000000004">
      <c r="B2262" s="948">
        <v>927</v>
      </c>
      <c r="C2262" s="949"/>
      <c r="D2262" s="942"/>
      <c r="E2262" s="943"/>
      <c r="F2262" s="965" t="s">
        <v>1532</v>
      </c>
      <c r="G2262" s="949"/>
      <c r="H2262" s="1007">
        <v>42093</v>
      </c>
      <c r="I2262" s="1008"/>
      <c r="J2262" s="76" t="s">
        <v>31</v>
      </c>
      <c r="K2262" s="76"/>
      <c r="L2262" s="38" t="s">
        <v>1572</v>
      </c>
      <c r="M2262" s="542" t="s">
        <v>809</v>
      </c>
      <c r="N2262" s="40" t="s">
        <v>598</v>
      </c>
      <c r="O2262" s="509"/>
    </row>
    <row r="2263" spans="2:15" ht="22.5" customHeight="1" x14ac:dyDescent="0.55000000000000004">
      <c r="B2263" s="928">
        <v>926</v>
      </c>
      <c r="C2263" s="929"/>
      <c r="D2263" s="922"/>
      <c r="E2263" s="923"/>
      <c r="F2263" s="922" t="s">
        <v>1426</v>
      </c>
      <c r="G2263" s="923"/>
      <c r="H2263" s="932">
        <v>42093</v>
      </c>
      <c r="I2263" s="933"/>
      <c r="J2263" s="52" t="s">
        <v>61</v>
      </c>
      <c r="K2263" s="51"/>
      <c r="L2263" s="545">
        <v>1.55</v>
      </c>
      <c r="M2263" s="545">
        <v>4.25</v>
      </c>
      <c r="N2263" s="46">
        <v>5.8</v>
      </c>
      <c r="O2263" s="30"/>
    </row>
    <row r="2264" spans="2:15" ht="22.5" customHeight="1" x14ac:dyDescent="0.55000000000000004">
      <c r="B2264" s="918">
        <v>925</v>
      </c>
      <c r="C2264" s="919"/>
      <c r="D2264" s="920" t="s">
        <v>1730</v>
      </c>
      <c r="E2264" s="921"/>
      <c r="F2264" s="1091" t="s">
        <v>1716</v>
      </c>
      <c r="G2264" s="1092"/>
      <c r="H2264" s="1089">
        <v>42088</v>
      </c>
      <c r="I2264" s="1090"/>
      <c r="J2264" s="102" t="s">
        <v>31</v>
      </c>
      <c r="K2264" s="31"/>
      <c r="L2264" s="188" t="s">
        <v>1528</v>
      </c>
      <c r="M2264" s="38">
        <v>2.65</v>
      </c>
      <c r="N2264" s="619">
        <v>2.7</v>
      </c>
      <c r="O2264" s="30"/>
    </row>
    <row r="2265" spans="2:15" ht="22.5" customHeight="1" x14ac:dyDescent="0.55000000000000004">
      <c r="B2265" s="948">
        <v>924</v>
      </c>
      <c r="C2265" s="949"/>
      <c r="D2265" s="942"/>
      <c r="E2265" s="943"/>
      <c r="F2265" s="965" t="s">
        <v>1716</v>
      </c>
      <c r="G2265" s="949"/>
      <c r="H2265" s="1089">
        <v>42088</v>
      </c>
      <c r="I2265" s="1090"/>
      <c r="J2265" s="76" t="s">
        <v>31</v>
      </c>
      <c r="K2265" s="102"/>
      <c r="L2265" s="548">
        <v>8.3000000000000007</v>
      </c>
      <c r="M2265" s="559">
        <v>34</v>
      </c>
      <c r="N2265" s="591">
        <v>42</v>
      </c>
      <c r="O2265" s="30"/>
    </row>
    <row r="2266" spans="2:15" ht="22.5" customHeight="1" x14ac:dyDescent="0.55000000000000004">
      <c r="B2266" s="948">
        <v>923</v>
      </c>
      <c r="C2266" s="949"/>
      <c r="D2266" s="942"/>
      <c r="E2266" s="943"/>
      <c r="F2266" s="965" t="s">
        <v>1042</v>
      </c>
      <c r="G2266" s="949"/>
      <c r="H2266" s="1089">
        <v>42087</v>
      </c>
      <c r="I2266" s="1090"/>
      <c r="J2266" s="76" t="s">
        <v>31</v>
      </c>
      <c r="K2266" s="102"/>
      <c r="L2266" s="539">
        <v>2.56</v>
      </c>
      <c r="M2266" s="542">
        <v>8.77</v>
      </c>
      <c r="N2266" s="591">
        <v>11</v>
      </c>
      <c r="O2266" s="30"/>
    </row>
    <row r="2267" spans="2:15" ht="22.5" customHeight="1" x14ac:dyDescent="0.55000000000000004">
      <c r="B2267" s="928">
        <v>922</v>
      </c>
      <c r="C2267" s="929"/>
      <c r="D2267" s="922"/>
      <c r="E2267" s="923"/>
      <c r="F2267" s="968" t="s">
        <v>632</v>
      </c>
      <c r="G2267" s="929"/>
      <c r="H2267" s="1009">
        <v>42086</v>
      </c>
      <c r="I2267" s="1010"/>
      <c r="J2267" s="43" t="s">
        <v>31</v>
      </c>
      <c r="K2267" s="43"/>
      <c r="L2267" s="44">
        <v>6.33</v>
      </c>
      <c r="M2267" s="44">
        <v>20.100000000000001</v>
      </c>
      <c r="N2267" s="620">
        <v>26</v>
      </c>
      <c r="O2267" s="30"/>
    </row>
    <row r="2268" spans="2:15" ht="22.5" customHeight="1" x14ac:dyDescent="0.55000000000000004">
      <c r="B2268" s="918">
        <v>921</v>
      </c>
      <c r="C2268" s="919"/>
      <c r="D2268" s="920" t="s">
        <v>1731</v>
      </c>
      <c r="E2268" s="921"/>
      <c r="F2268" s="1091" t="s">
        <v>1575</v>
      </c>
      <c r="G2268" s="1092"/>
      <c r="H2268" s="1089">
        <v>42086</v>
      </c>
      <c r="I2268" s="1090"/>
      <c r="J2268" s="102" t="s">
        <v>31</v>
      </c>
      <c r="K2268" s="31"/>
      <c r="L2268" s="188" t="s">
        <v>1732</v>
      </c>
      <c r="M2268" s="38">
        <v>4.54</v>
      </c>
      <c r="N2268" s="619">
        <v>4.5</v>
      </c>
      <c r="O2268" s="30"/>
    </row>
    <row r="2269" spans="2:15" ht="22.5" customHeight="1" x14ac:dyDescent="0.55000000000000004">
      <c r="B2269" s="948">
        <v>920</v>
      </c>
      <c r="C2269" s="949"/>
      <c r="D2269" s="942"/>
      <c r="E2269" s="943"/>
      <c r="F2269" s="1091" t="s">
        <v>1575</v>
      </c>
      <c r="G2269" s="1092"/>
      <c r="H2269" s="1007">
        <v>42086</v>
      </c>
      <c r="I2269" s="1008"/>
      <c r="J2269" s="76" t="s">
        <v>31</v>
      </c>
      <c r="K2269" s="76"/>
      <c r="L2269" s="38" t="s">
        <v>1733</v>
      </c>
      <c r="M2269" s="38">
        <v>4.7699999999999996</v>
      </c>
      <c r="N2269" s="40">
        <v>4.8</v>
      </c>
      <c r="O2269" s="30"/>
    </row>
    <row r="2270" spans="2:15" ht="22.5" customHeight="1" x14ac:dyDescent="0.55000000000000004">
      <c r="B2270" s="948">
        <v>919</v>
      </c>
      <c r="C2270" s="949"/>
      <c r="D2270" s="942"/>
      <c r="E2270" s="943"/>
      <c r="F2270" s="1031" t="s">
        <v>701</v>
      </c>
      <c r="G2270" s="1031"/>
      <c r="H2270" s="1032">
        <v>42086</v>
      </c>
      <c r="I2270" s="1032"/>
      <c r="J2270" s="76" t="s">
        <v>5</v>
      </c>
      <c r="K2270" s="76" t="s">
        <v>1734</v>
      </c>
      <c r="L2270" s="38" t="s">
        <v>1735</v>
      </c>
      <c r="M2270" s="559">
        <v>11.6</v>
      </c>
      <c r="N2270" s="288">
        <v>12</v>
      </c>
      <c r="O2270" s="30"/>
    </row>
    <row r="2271" spans="2:15" ht="22.5" customHeight="1" x14ac:dyDescent="0.55000000000000004">
      <c r="B2271" s="948">
        <v>918</v>
      </c>
      <c r="C2271" s="949"/>
      <c r="D2271" s="942"/>
      <c r="E2271" s="943"/>
      <c r="F2271" s="1064" t="s">
        <v>612</v>
      </c>
      <c r="G2271" s="1064"/>
      <c r="H2271" s="1065">
        <v>42086</v>
      </c>
      <c r="I2271" s="1065"/>
      <c r="J2271" s="102" t="s">
        <v>1703</v>
      </c>
      <c r="K2271" s="102" t="s">
        <v>1736</v>
      </c>
      <c r="L2271" s="188" t="s">
        <v>1737</v>
      </c>
      <c r="M2271" s="188" t="s">
        <v>1738</v>
      </c>
      <c r="N2271" s="189" t="s">
        <v>1739</v>
      </c>
      <c r="O2271" s="30"/>
    </row>
    <row r="2272" spans="2:15" ht="22.5" customHeight="1" x14ac:dyDescent="0.55000000000000004">
      <c r="B2272" s="948">
        <v>917</v>
      </c>
      <c r="C2272" s="949"/>
      <c r="D2272" s="942"/>
      <c r="E2272" s="943"/>
      <c r="F2272" s="1031" t="s">
        <v>1462</v>
      </c>
      <c r="G2272" s="1031"/>
      <c r="H2272" s="1032">
        <v>42086</v>
      </c>
      <c r="I2272" s="1032"/>
      <c r="J2272" s="76" t="s">
        <v>5</v>
      </c>
      <c r="K2272" s="76" t="s">
        <v>1736</v>
      </c>
      <c r="L2272" s="38" t="s">
        <v>1740</v>
      </c>
      <c r="M2272" s="38">
        <v>5.05</v>
      </c>
      <c r="N2272" s="288">
        <v>5.0999999999999996</v>
      </c>
      <c r="O2272" s="30"/>
    </row>
    <row r="2273" spans="2:15" ht="22.5" customHeight="1" x14ac:dyDescent="0.55000000000000004">
      <c r="B2273" s="948">
        <v>916</v>
      </c>
      <c r="C2273" s="949"/>
      <c r="D2273" s="942"/>
      <c r="E2273" s="943"/>
      <c r="F2273" s="1031" t="s">
        <v>1462</v>
      </c>
      <c r="G2273" s="1031"/>
      <c r="H2273" s="1032">
        <v>42083</v>
      </c>
      <c r="I2273" s="1032"/>
      <c r="J2273" s="76" t="s">
        <v>5</v>
      </c>
      <c r="K2273" s="76" t="s">
        <v>1734</v>
      </c>
      <c r="L2273" s="38" t="s">
        <v>1741</v>
      </c>
      <c r="M2273" s="38">
        <v>16.5</v>
      </c>
      <c r="N2273" s="288">
        <v>17</v>
      </c>
      <c r="O2273" s="30"/>
    </row>
    <row r="2274" spans="2:15" ht="22.5" customHeight="1" x14ac:dyDescent="0.55000000000000004">
      <c r="B2274" s="948">
        <v>915</v>
      </c>
      <c r="C2274" s="949"/>
      <c r="D2274" s="942"/>
      <c r="E2274" s="943"/>
      <c r="F2274" s="1018" t="s">
        <v>1477</v>
      </c>
      <c r="G2274" s="1019"/>
      <c r="H2274" s="1093">
        <v>42086</v>
      </c>
      <c r="I2274" s="1094"/>
      <c r="J2274" s="102" t="s">
        <v>31</v>
      </c>
      <c r="K2274" s="102"/>
      <c r="L2274" s="188" t="s">
        <v>1742</v>
      </c>
      <c r="M2274" s="188">
        <v>14.2</v>
      </c>
      <c r="N2274" s="592">
        <v>14</v>
      </c>
      <c r="O2274" s="30"/>
    </row>
    <row r="2275" spans="2:15" ht="22.5" customHeight="1" x14ac:dyDescent="0.55000000000000004">
      <c r="B2275" s="948">
        <v>914</v>
      </c>
      <c r="C2275" s="949"/>
      <c r="D2275" s="942"/>
      <c r="E2275" s="943"/>
      <c r="F2275" s="965" t="s">
        <v>837</v>
      </c>
      <c r="G2275" s="949"/>
      <c r="H2275" s="1089">
        <v>42086</v>
      </c>
      <c r="I2275" s="1090"/>
      <c r="J2275" s="76" t="s">
        <v>31</v>
      </c>
      <c r="K2275" s="102"/>
      <c r="L2275" s="188" t="s">
        <v>1743</v>
      </c>
      <c r="M2275" s="542">
        <v>5.44</v>
      </c>
      <c r="N2275" s="40">
        <v>5.4</v>
      </c>
      <c r="O2275" s="598"/>
    </row>
    <row r="2276" spans="2:15" ht="22.5" customHeight="1" x14ac:dyDescent="0.55000000000000004">
      <c r="B2276" s="948">
        <v>913</v>
      </c>
      <c r="C2276" s="949"/>
      <c r="D2276" s="942"/>
      <c r="E2276" s="943"/>
      <c r="F2276" s="965" t="s">
        <v>837</v>
      </c>
      <c r="G2276" s="949"/>
      <c r="H2276" s="1089">
        <v>42086</v>
      </c>
      <c r="I2276" s="1090"/>
      <c r="J2276" s="76" t="s">
        <v>31</v>
      </c>
      <c r="K2276" s="102"/>
      <c r="L2276" s="188">
        <v>5.17</v>
      </c>
      <c r="M2276" s="38">
        <v>18.8</v>
      </c>
      <c r="N2276" s="591">
        <v>24</v>
      </c>
      <c r="O2276" s="30"/>
    </row>
    <row r="2277" spans="2:15" ht="22.5" customHeight="1" x14ac:dyDescent="0.55000000000000004">
      <c r="B2277" s="948">
        <v>912</v>
      </c>
      <c r="C2277" s="949"/>
      <c r="D2277" s="942"/>
      <c r="E2277" s="943"/>
      <c r="F2277" s="965" t="s">
        <v>837</v>
      </c>
      <c r="G2277" s="949"/>
      <c r="H2277" s="1089">
        <v>42086</v>
      </c>
      <c r="I2277" s="1090"/>
      <c r="J2277" s="76" t="s">
        <v>31</v>
      </c>
      <c r="K2277" s="102"/>
      <c r="L2277" s="188" t="s">
        <v>1744</v>
      </c>
      <c r="M2277" s="38">
        <v>5.64</v>
      </c>
      <c r="N2277" s="40">
        <v>5.6</v>
      </c>
      <c r="O2277" s="526"/>
    </row>
    <row r="2278" spans="2:15" ht="22.5" customHeight="1" x14ac:dyDescent="0.55000000000000004">
      <c r="B2278" s="948">
        <v>911</v>
      </c>
      <c r="C2278" s="949"/>
      <c r="D2278" s="942"/>
      <c r="E2278" s="943"/>
      <c r="F2278" s="965" t="s">
        <v>1745</v>
      </c>
      <c r="G2278" s="949"/>
      <c r="H2278" s="1089">
        <v>42086</v>
      </c>
      <c r="I2278" s="1090"/>
      <c r="J2278" s="76" t="s">
        <v>31</v>
      </c>
      <c r="K2278" s="102"/>
      <c r="L2278" s="188" t="s">
        <v>1746</v>
      </c>
      <c r="M2278" s="38" t="s">
        <v>1747</v>
      </c>
      <c r="N2278" s="40" t="s">
        <v>1748</v>
      </c>
      <c r="O2278" s="30"/>
    </row>
    <row r="2279" spans="2:15" ht="22.5" customHeight="1" x14ac:dyDescent="0.55000000000000004">
      <c r="B2279" s="948">
        <v>910</v>
      </c>
      <c r="C2279" s="949"/>
      <c r="D2279" s="942"/>
      <c r="E2279" s="943"/>
      <c r="F2279" s="965" t="s">
        <v>871</v>
      </c>
      <c r="G2279" s="949"/>
      <c r="H2279" s="1089">
        <v>42086</v>
      </c>
      <c r="I2279" s="1090"/>
      <c r="J2279" s="76" t="s">
        <v>31</v>
      </c>
      <c r="K2279" s="102"/>
      <c r="L2279" s="188" t="s">
        <v>1749</v>
      </c>
      <c r="M2279" s="38">
        <v>9.9700000000000006</v>
      </c>
      <c r="N2279" s="591">
        <v>10</v>
      </c>
      <c r="O2279" s="30"/>
    </row>
    <row r="2280" spans="2:15" ht="22.5" customHeight="1" x14ac:dyDescent="0.55000000000000004">
      <c r="B2280" s="948">
        <v>909</v>
      </c>
      <c r="C2280" s="949"/>
      <c r="D2280" s="942"/>
      <c r="E2280" s="943"/>
      <c r="F2280" s="965" t="s">
        <v>1665</v>
      </c>
      <c r="G2280" s="949"/>
      <c r="H2280" s="1089">
        <v>42086</v>
      </c>
      <c r="I2280" s="1090"/>
      <c r="J2280" s="76" t="s">
        <v>31</v>
      </c>
      <c r="K2280" s="102"/>
      <c r="L2280" s="188" t="s">
        <v>1750</v>
      </c>
      <c r="M2280" s="559" t="s">
        <v>1751</v>
      </c>
      <c r="N2280" s="591" t="s">
        <v>1752</v>
      </c>
      <c r="O2280" s="30"/>
    </row>
    <row r="2281" spans="2:15" ht="22.5" customHeight="1" x14ac:dyDescent="0.55000000000000004">
      <c r="B2281" s="948">
        <v>908</v>
      </c>
      <c r="C2281" s="949"/>
      <c r="D2281" s="942"/>
      <c r="E2281" s="943"/>
      <c r="F2281" s="965" t="s">
        <v>1665</v>
      </c>
      <c r="G2281" s="949"/>
      <c r="H2281" s="1089">
        <v>42086</v>
      </c>
      <c r="I2281" s="1090"/>
      <c r="J2281" s="76" t="s">
        <v>31</v>
      </c>
      <c r="K2281" s="102"/>
      <c r="L2281" s="188" t="s">
        <v>1740</v>
      </c>
      <c r="M2281" s="38" t="s">
        <v>1750</v>
      </c>
      <c r="N2281" s="40" t="s">
        <v>1753</v>
      </c>
      <c r="O2281" s="30"/>
    </row>
    <row r="2282" spans="2:15" ht="22.5" customHeight="1" x14ac:dyDescent="0.55000000000000004">
      <c r="B2282" s="948">
        <v>907</v>
      </c>
      <c r="C2282" s="949"/>
      <c r="D2282" s="942"/>
      <c r="E2282" s="943"/>
      <c r="F2282" s="965" t="s">
        <v>1665</v>
      </c>
      <c r="G2282" s="949"/>
      <c r="H2282" s="1089">
        <v>42086</v>
      </c>
      <c r="I2282" s="1090"/>
      <c r="J2282" s="76" t="s">
        <v>31</v>
      </c>
      <c r="K2282" s="102"/>
      <c r="L2282" s="188" t="s">
        <v>1754</v>
      </c>
      <c r="M2282" s="38">
        <v>4.47</v>
      </c>
      <c r="N2282" s="40">
        <v>4.5</v>
      </c>
      <c r="O2282" s="30"/>
    </row>
    <row r="2283" spans="2:15" ht="22.5" customHeight="1" x14ac:dyDescent="0.55000000000000004">
      <c r="B2283" s="948">
        <v>906</v>
      </c>
      <c r="C2283" s="949"/>
      <c r="D2283" s="942"/>
      <c r="E2283" s="943"/>
      <c r="F2283" s="965" t="s">
        <v>276</v>
      </c>
      <c r="G2283" s="949"/>
      <c r="H2283" s="1089">
        <v>42086</v>
      </c>
      <c r="I2283" s="1090"/>
      <c r="J2283" s="76" t="s">
        <v>31</v>
      </c>
      <c r="K2283" s="102"/>
      <c r="L2283" s="539" t="s">
        <v>1755</v>
      </c>
      <c r="M2283" s="559" t="s">
        <v>1756</v>
      </c>
      <c r="N2283" s="591" t="s">
        <v>1757</v>
      </c>
      <c r="O2283" s="30"/>
    </row>
    <row r="2284" spans="2:15" ht="22.5" customHeight="1" x14ac:dyDescent="0.55000000000000004">
      <c r="B2284" s="928">
        <v>905</v>
      </c>
      <c r="C2284" s="929"/>
      <c r="D2284" s="922"/>
      <c r="E2284" s="923"/>
      <c r="F2284" s="968" t="s">
        <v>1758</v>
      </c>
      <c r="G2284" s="929"/>
      <c r="H2284" s="1009">
        <v>42086</v>
      </c>
      <c r="I2284" s="1010"/>
      <c r="J2284" s="43" t="s">
        <v>31</v>
      </c>
      <c r="K2284" s="43"/>
      <c r="L2284" s="44" t="s">
        <v>1759</v>
      </c>
      <c r="M2284" s="602">
        <v>14.6</v>
      </c>
      <c r="N2284" s="620">
        <v>15</v>
      </c>
      <c r="O2284" s="603"/>
    </row>
    <row r="2285" spans="2:15" ht="22.5" customHeight="1" x14ac:dyDescent="0.55000000000000004">
      <c r="B2285" s="918">
        <v>904</v>
      </c>
      <c r="C2285" s="919"/>
      <c r="D2285" s="920" t="s">
        <v>1760</v>
      </c>
      <c r="E2285" s="921"/>
      <c r="F2285" s="1091" t="s">
        <v>1761</v>
      </c>
      <c r="G2285" s="1092"/>
      <c r="H2285" s="1089">
        <v>42082</v>
      </c>
      <c r="I2285" s="1090"/>
      <c r="J2285" s="102" t="s">
        <v>31</v>
      </c>
      <c r="K2285" s="31"/>
      <c r="L2285" s="188" t="s">
        <v>1762</v>
      </c>
      <c r="M2285" s="38">
        <v>5.41</v>
      </c>
      <c r="N2285" s="619">
        <v>5.4</v>
      </c>
      <c r="O2285" s="30"/>
    </row>
    <row r="2286" spans="2:15" ht="22.5" customHeight="1" x14ac:dyDescent="0.55000000000000004">
      <c r="B2286" s="928">
        <v>903</v>
      </c>
      <c r="C2286" s="929"/>
      <c r="D2286" s="922"/>
      <c r="E2286" s="923"/>
      <c r="F2286" s="968" t="s">
        <v>878</v>
      </c>
      <c r="G2286" s="929"/>
      <c r="H2286" s="1009">
        <v>42081</v>
      </c>
      <c r="I2286" s="1010"/>
      <c r="J2286" s="43" t="s">
        <v>31</v>
      </c>
      <c r="K2286" s="43"/>
      <c r="L2286" s="44" t="s">
        <v>1763</v>
      </c>
      <c r="M2286" s="44">
        <v>7.27</v>
      </c>
      <c r="N2286" s="46">
        <v>7.3</v>
      </c>
      <c r="O2286" s="30"/>
    </row>
    <row r="2287" spans="2:15" ht="22.5" customHeight="1" x14ac:dyDescent="0.55000000000000004">
      <c r="B2287" s="918">
        <v>902</v>
      </c>
      <c r="C2287" s="919"/>
      <c r="D2287" s="920" t="s">
        <v>1764</v>
      </c>
      <c r="E2287" s="921"/>
      <c r="F2287" s="1091" t="s">
        <v>970</v>
      </c>
      <c r="G2287" s="1092"/>
      <c r="H2287" s="1089">
        <v>42081</v>
      </c>
      <c r="I2287" s="1090"/>
      <c r="J2287" s="102" t="s">
        <v>31</v>
      </c>
      <c r="K2287" s="31"/>
      <c r="L2287" s="188" t="s">
        <v>1765</v>
      </c>
      <c r="M2287" s="38">
        <v>6.89</v>
      </c>
      <c r="N2287" s="619">
        <v>6.9</v>
      </c>
      <c r="O2287" s="603"/>
    </row>
    <row r="2288" spans="2:15" ht="22.5" customHeight="1" x14ac:dyDescent="0.55000000000000004">
      <c r="B2288" s="948">
        <v>901</v>
      </c>
      <c r="C2288" s="949"/>
      <c r="D2288" s="942"/>
      <c r="E2288" s="943"/>
      <c r="F2288" s="965" t="s">
        <v>1575</v>
      </c>
      <c r="G2288" s="949"/>
      <c r="H2288" s="1089">
        <v>42081</v>
      </c>
      <c r="I2288" s="1090"/>
      <c r="J2288" s="76" t="s">
        <v>31</v>
      </c>
      <c r="K2288" s="102"/>
      <c r="L2288" s="188" t="s">
        <v>1766</v>
      </c>
      <c r="M2288" s="38">
        <v>9.6199999999999992</v>
      </c>
      <c r="N2288" s="40">
        <v>9.6</v>
      </c>
      <c r="O2288" s="30"/>
    </row>
    <row r="2289" spans="2:15" ht="22.5" customHeight="1" x14ac:dyDescent="0.55000000000000004">
      <c r="B2289" s="948">
        <v>900</v>
      </c>
      <c r="C2289" s="949"/>
      <c r="D2289" s="942"/>
      <c r="E2289" s="943"/>
      <c r="F2289" s="965" t="s">
        <v>1462</v>
      </c>
      <c r="G2289" s="949"/>
      <c r="H2289" s="1089">
        <v>42080</v>
      </c>
      <c r="I2289" s="1090"/>
      <c r="J2289" s="76" t="s">
        <v>31</v>
      </c>
      <c r="K2289" s="102"/>
      <c r="L2289" s="188" t="s">
        <v>1767</v>
      </c>
      <c r="M2289" s="38">
        <v>4.2300000000000004</v>
      </c>
      <c r="N2289" s="40">
        <v>4.2</v>
      </c>
      <c r="O2289" s="30"/>
    </row>
    <row r="2290" spans="2:15" ht="22.5" customHeight="1" x14ac:dyDescent="0.55000000000000004">
      <c r="B2290" s="948">
        <v>899</v>
      </c>
      <c r="C2290" s="949"/>
      <c r="D2290" s="942"/>
      <c r="E2290" s="943"/>
      <c r="F2290" s="965" t="s">
        <v>1355</v>
      </c>
      <c r="G2290" s="949"/>
      <c r="H2290" s="1089">
        <v>42081</v>
      </c>
      <c r="I2290" s="1090"/>
      <c r="J2290" s="76" t="s">
        <v>31</v>
      </c>
      <c r="K2290" s="102"/>
      <c r="L2290" s="539">
        <v>5.88</v>
      </c>
      <c r="M2290" s="559">
        <v>21.1</v>
      </c>
      <c r="N2290" s="591">
        <v>27</v>
      </c>
      <c r="O2290" s="30"/>
    </row>
    <row r="2291" spans="2:15" ht="22.5" customHeight="1" x14ac:dyDescent="0.55000000000000004">
      <c r="B2291" s="948">
        <v>898</v>
      </c>
      <c r="C2291" s="949"/>
      <c r="D2291" s="942"/>
      <c r="E2291" s="943"/>
      <c r="F2291" s="965" t="s">
        <v>1428</v>
      </c>
      <c r="G2291" s="949"/>
      <c r="H2291" s="1007">
        <v>42081</v>
      </c>
      <c r="I2291" s="1008"/>
      <c r="J2291" s="76" t="s">
        <v>31</v>
      </c>
      <c r="K2291" s="76"/>
      <c r="L2291" s="38" t="s">
        <v>1768</v>
      </c>
      <c r="M2291" s="542">
        <v>8.9</v>
      </c>
      <c r="N2291" s="40">
        <v>8.9</v>
      </c>
      <c r="O2291" s="509"/>
    </row>
    <row r="2292" spans="2:15" ht="22.5" customHeight="1" x14ac:dyDescent="0.55000000000000004">
      <c r="B2292" s="928">
        <v>897</v>
      </c>
      <c r="C2292" s="929"/>
      <c r="D2292" s="922"/>
      <c r="E2292" s="923"/>
      <c r="F2292" s="922" t="s">
        <v>1424</v>
      </c>
      <c r="G2292" s="923"/>
      <c r="H2292" s="932">
        <v>42081</v>
      </c>
      <c r="I2292" s="933"/>
      <c r="J2292" s="52" t="s">
        <v>35</v>
      </c>
      <c r="K2292" s="51" t="s">
        <v>1393</v>
      </c>
      <c r="L2292" s="545" t="s">
        <v>1769</v>
      </c>
      <c r="M2292" s="545">
        <v>6.8</v>
      </c>
      <c r="N2292" s="46">
        <v>6.8</v>
      </c>
      <c r="O2292" s="30"/>
    </row>
    <row r="2293" spans="2:15" ht="22.5" customHeight="1" x14ac:dyDescent="0.55000000000000004">
      <c r="B2293" s="918">
        <v>896</v>
      </c>
      <c r="C2293" s="919"/>
      <c r="D2293" s="920" t="s">
        <v>1770</v>
      </c>
      <c r="E2293" s="921"/>
      <c r="F2293" s="1091" t="s">
        <v>1420</v>
      </c>
      <c r="G2293" s="1092"/>
      <c r="H2293" s="1089">
        <v>42080</v>
      </c>
      <c r="I2293" s="1090"/>
      <c r="J2293" s="102" t="s">
        <v>31</v>
      </c>
      <c r="K2293" s="31"/>
      <c r="L2293" s="188" t="s">
        <v>1771</v>
      </c>
      <c r="M2293" s="38">
        <v>10.1</v>
      </c>
      <c r="N2293" s="621">
        <v>10</v>
      </c>
      <c r="O2293" s="30"/>
    </row>
    <row r="2294" spans="2:15" ht="22.5" customHeight="1" x14ac:dyDescent="0.55000000000000004">
      <c r="B2294" s="928">
        <v>895</v>
      </c>
      <c r="C2294" s="929"/>
      <c r="D2294" s="922"/>
      <c r="E2294" s="923"/>
      <c r="F2294" s="968" t="s">
        <v>824</v>
      </c>
      <c r="G2294" s="929"/>
      <c r="H2294" s="1009">
        <v>42080</v>
      </c>
      <c r="I2294" s="1010"/>
      <c r="J2294" s="43" t="s">
        <v>31</v>
      </c>
      <c r="K2294" s="43"/>
      <c r="L2294" s="44" t="s">
        <v>1772</v>
      </c>
      <c r="M2294" s="44">
        <v>3.99</v>
      </c>
      <c r="N2294" s="46">
        <v>4</v>
      </c>
      <c r="O2294" s="30"/>
    </row>
    <row r="2295" spans="2:15" ht="22.5" customHeight="1" x14ac:dyDescent="0.55000000000000004">
      <c r="B2295" s="918">
        <v>894</v>
      </c>
      <c r="C2295" s="919"/>
      <c r="D2295" s="920" t="s">
        <v>1773</v>
      </c>
      <c r="E2295" s="921"/>
      <c r="F2295" s="1091" t="s">
        <v>1377</v>
      </c>
      <c r="G2295" s="1092"/>
      <c r="H2295" s="1089">
        <v>42079</v>
      </c>
      <c r="I2295" s="1090"/>
      <c r="J2295" s="102" t="s">
        <v>31</v>
      </c>
      <c r="K2295" s="31"/>
      <c r="L2295" s="188" t="s">
        <v>1774</v>
      </c>
      <c r="M2295" s="38">
        <v>13.4</v>
      </c>
      <c r="N2295" s="621">
        <v>13</v>
      </c>
      <c r="O2295" s="30"/>
    </row>
    <row r="2296" spans="2:15" ht="22.5" customHeight="1" x14ac:dyDescent="0.55000000000000004">
      <c r="B2296" s="948">
        <v>893</v>
      </c>
      <c r="C2296" s="949"/>
      <c r="D2296" s="942"/>
      <c r="E2296" s="943"/>
      <c r="F2296" s="965" t="s">
        <v>632</v>
      </c>
      <c r="G2296" s="949"/>
      <c r="H2296" s="1089">
        <v>42079</v>
      </c>
      <c r="I2296" s="1090"/>
      <c r="J2296" s="76" t="s">
        <v>31</v>
      </c>
      <c r="K2296" s="102"/>
      <c r="L2296" s="188" t="s">
        <v>1771</v>
      </c>
      <c r="M2296" s="38">
        <v>6.06</v>
      </c>
      <c r="N2296" s="40">
        <v>6.1</v>
      </c>
      <c r="O2296" s="30"/>
    </row>
    <row r="2297" spans="2:15" ht="22.5" customHeight="1" x14ac:dyDescent="0.55000000000000004">
      <c r="B2297" s="948">
        <v>892</v>
      </c>
      <c r="C2297" s="949"/>
      <c r="D2297" s="942"/>
      <c r="E2297" s="943"/>
      <c r="F2297" s="965" t="s">
        <v>632</v>
      </c>
      <c r="G2297" s="949"/>
      <c r="H2297" s="1089">
        <v>42079</v>
      </c>
      <c r="I2297" s="1090"/>
      <c r="J2297" s="76" t="s">
        <v>31</v>
      </c>
      <c r="K2297" s="102"/>
      <c r="L2297" s="188" t="s">
        <v>1769</v>
      </c>
      <c r="M2297" s="38">
        <v>5.34</v>
      </c>
      <c r="N2297" s="40">
        <v>5.3</v>
      </c>
      <c r="O2297" s="30"/>
    </row>
    <row r="2298" spans="2:15" ht="22.5" customHeight="1" x14ac:dyDescent="0.55000000000000004">
      <c r="B2298" s="948">
        <v>891</v>
      </c>
      <c r="C2298" s="949"/>
      <c r="D2298" s="942"/>
      <c r="E2298" s="943"/>
      <c r="F2298" s="965" t="s">
        <v>632</v>
      </c>
      <c r="G2298" s="949"/>
      <c r="H2298" s="1089">
        <v>42079</v>
      </c>
      <c r="I2298" s="1090"/>
      <c r="J2298" s="76" t="s">
        <v>31</v>
      </c>
      <c r="K2298" s="102"/>
      <c r="L2298" s="539" t="s">
        <v>1775</v>
      </c>
      <c r="M2298" s="559">
        <v>10</v>
      </c>
      <c r="N2298" s="591">
        <v>10</v>
      </c>
      <c r="O2298" s="30"/>
    </row>
    <row r="2299" spans="2:15" ht="22.5" customHeight="1" x14ac:dyDescent="0.55000000000000004">
      <c r="B2299" s="928">
        <v>890</v>
      </c>
      <c r="C2299" s="929"/>
      <c r="D2299" s="922"/>
      <c r="E2299" s="923"/>
      <c r="F2299" s="968" t="s">
        <v>1467</v>
      </c>
      <c r="G2299" s="929"/>
      <c r="H2299" s="1009">
        <v>42079</v>
      </c>
      <c r="I2299" s="1010"/>
      <c r="J2299" s="43" t="s">
        <v>31</v>
      </c>
      <c r="K2299" s="43"/>
      <c r="L2299" s="44" t="s">
        <v>1776</v>
      </c>
      <c r="M2299" s="44">
        <v>8.41</v>
      </c>
      <c r="N2299" s="46">
        <v>8.4</v>
      </c>
      <c r="O2299" s="30"/>
    </row>
    <row r="2300" spans="2:15" ht="22.5" customHeight="1" x14ac:dyDescent="0.55000000000000004">
      <c r="B2300" s="918">
        <v>889</v>
      </c>
      <c r="C2300" s="919"/>
      <c r="D2300" s="920" t="s">
        <v>1777</v>
      </c>
      <c r="E2300" s="921"/>
      <c r="F2300" s="1091" t="s">
        <v>804</v>
      </c>
      <c r="G2300" s="1092"/>
      <c r="H2300" s="1089">
        <v>42074</v>
      </c>
      <c r="I2300" s="1090"/>
      <c r="J2300" s="102" t="s">
        <v>31</v>
      </c>
      <c r="K2300" s="31"/>
      <c r="L2300" s="188" t="s">
        <v>1778</v>
      </c>
      <c r="M2300" s="38" t="s">
        <v>1771</v>
      </c>
      <c r="N2300" s="621" t="s">
        <v>1779</v>
      </c>
      <c r="O2300" s="30"/>
    </row>
    <row r="2301" spans="2:15" ht="22.5" customHeight="1" x14ac:dyDescent="0.55000000000000004">
      <c r="B2301" s="948">
        <v>888</v>
      </c>
      <c r="C2301" s="949"/>
      <c r="D2301" s="942"/>
      <c r="E2301" s="943"/>
      <c r="F2301" s="965" t="s">
        <v>1463</v>
      </c>
      <c r="G2301" s="949"/>
      <c r="H2301" s="1089">
        <v>42073</v>
      </c>
      <c r="I2301" s="1090"/>
      <c r="J2301" s="76" t="s">
        <v>31</v>
      </c>
      <c r="K2301" s="102"/>
      <c r="L2301" s="188" t="s">
        <v>1780</v>
      </c>
      <c r="M2301" s="38">
        <v>11.9</v>
      </c>
      <c r="N2301" s="591">
        <v>12</v>
      </c>
      <c r="O2301" s="30"/>
    </row>
    <row r="2302" spans="2:15" ht="22.5" customHeight="1" x14ac:dyDescent="0.55000000000000004">
      <c r="B2302" s="948">
        <v>887</v>
      </c>
      <c r="C2302" s="949"/>
      <c r="D2302" s="942"/>
      <c r="E2302" s="943"/>
      <c r="F2302" s="965" t="s">
        <v>118</v>
      </c>
      <c r="G2302" s="949"/>
      <c r="H2302" s="1089">
        <v>42073</v>
      </c>
      <c r="I2302" s="1090"/>
      <c r="J2302" s="76" t="s">
        <v>31</v>
      </c>
      <c r="K2302" s="102"/>
      <c r="L2302" s="539" t="s">
        <v>1781</v>
      </c>
      <c r="M2302" s="542">
        <v>6.72</v>
      </c>
      <c r="N2302" s="40">
        <v>6.7</v>
      </c>
      <c r="O2302" s="30"/>
    </row>
    <row r="2303" spans="2:15" ht="22.5" customHeight="1" x14ac:dyDescent="0.55000000000000004">
      <c r="B2303" s="948">
        <v>886</v>
      </c>
      <c r="C2303" s="949"/>
      <c r="D2303" s="942"/>
      <c r="E2303" s="943"/>
      <c r="F2303" s="965" t="s">
        <v>1398</v>
      </c>
      <c r="G2303" s="949"/>
      <c r="H2303" s="1007">
        <v>42074</v>
      </c>
      <c r="I2303" s="1008"/>
      <c r="J2303" s="76" t="s">
        <v>31</v>
      </c>
      <c r="K2303" s="76"/>
      <c r="L2303" s="38" t="s">
        <v>1782</v>
      </c>
      <c r="M2303" s="38" t="s">
        <v>1783</v>
      </c>
      <c r="N2303" s="40" t="s">
        <v>1784</v>
      </c>
      <c r="O2303" s="30"/>
    </row>
    <row r="2304" spans="2:15" ht="22.5" customHeight="1" x14ac:dyDescent="0.55000000000000004">
      <c r="B2304" s="928">
        <v>885</v>
      </c>
      <c r="C2304" s="929"/>
      <c r="D2304" s="922"/>
      <c r="E2304" s="923"/>
      <c r="F2304" s="922" t="s">
        <v>1785</v>
      </c>
      <c r="G2304" s="923"/>
      <c r="H2304" s="932">
        <v>42074</v>
      </c>
      <c r="I2304" s="933"/>
      <c r="J2304" s="52" t="s">
        <v>35</v>
      </c>
      <c r="K2304" s="51" t="s">
        <v>1393</v>
      </c>
      <c r="L2304" s="545">
        <v>7.64</v>
      </c>
      <c r="M2304" s="622">
        <v>26.3</v>
      </c>
      <c r="N2304" s="620">
        <v>34</v>
      </c>
      <c r="O2304" s="30"/>
    </row>
    <row r="2305" spans="2:15" ht="22.5" customHeight="1" x14ac:dyDescent="0.55000000000000004">
      <c r="B2305" s="918">
        <v>884</v>
      </c>
      <c r="C2305" s="919"/>
      <c r="D2305" s="920" t="s">
        <v>1786</v>
      </c>
      <c r="E2305" s="921"/>
      <c r="F2305" s="967" t="s">
        <v>1787</v>
      </c>
      <c r="G2305" s="919"/>
      <c r="H2305" s="926">
        <v>42072</v>
      </c>
      <c r="I2305" s="927"/>
      <c r="J2305" s="31" t="s">
        <v>35</v>
      </c>
      <c r="K2305" s="31" t="s">
        <v>1342</v>
      </c>
      <c r="L2305" s="521" t="s">
        <v>1788</v>
      </c>
      <c r="M2305" s="596">
        <v>16.3</v>
      </c>
      <c r="N2305" s="34">
        <v>16</v>
      </c>
      <c r="O2305" s="30"/>
    </row>
    <row r="2306" spans="2:15" ht="22.5" customHeight="1" x14ac:dyDescent="0.55000000000000004">
      <c r="B2306" s="948">
        <v>883</v>
      </c>
      <c r="C2306" s="949"/>
      <c r="D2306" s="942"/>
      <c r="E2306" s="943"/>
      <c r="F2306" s="965" t="s">
        <v>1492</v>
      </c>
      <c r="G2306" s="949"/>
      <c r="H2306" s="1007">
        <v>42072</v>
      </c>
      <c r="I2306" s="1008"/>
      <c r="J2306" s="76" t="s">
        <v>31</v>
      </c>
      <c r="K2306" s="76"/>
      <c r="L2306" s="579" t="s">
        <v>1789</v>
      </c>
      <c r="M2306" s="542" t="s">
        <v>1790</v>
      </c>
      <c r="N2306" s="40" t="s">
        <v>1791</v>
      </c>
      <c r="O2306" s="30"/>
    </row>
    <row r="2307" spans="2:15" ht="22.5" customHeight="1" x14ac:dyDescent="0.55000000000000004">
      <c r="B2307" s="948">
        <v>882</v>
      </c>
      <c r="C2307" s="949"/>
      <c r="D2307" s="942"/>
      <c r="E2307" s="943"/>
      <c r="F2307" s="1031" t="s">
        <v>1428</v>
      </c>
      <c r="G2307" s="1031"/>
      <c r="H2307" s="1065">
        <v>42072</v>
      </c>
      <c r="I2307" s="1065"/>
      <c r="J2307" s="102" t="s">
        <v>5</v>
      </c>
      <c r="K2307" s="102" t="s">
        <v>1734</v>
      </c>
      <c r="L2307" s="188">
        <v>18.899999999999999</v>
      </c>
      <c r="M2307" s="578">
        <v>64</v>
      </c>
      <c r="N2307" s="189">
        <v>83</v>
      </c>
      <c r="O2307" s="30"/>
    </row>
    <row r="2308" spans="2:15" ht="22.5" customHeight="1" x14ac:dyDescent="0.55000000000000004">
      <c r="B2308" s="928">
        <v>881</v>
      </c>
      <c r="C2308" s="929"/>
      <c r="D2308" s="922"/>
      <c r="E2308" s="923"/>
      <c r="F2308" s="1048" t="s">
        <v>1428</v>
      </c>
      <c r="G2308" s="1048"/>
      <c r="H2308" s="1044">
        <v>42072</v>
      </c>
      <c r="I2308" s="1044"/>
      <c r="J2308" s="43" t="s">
        <v>5</v>
      </c>
      <c r="K2308" s="43" t="s">
        <v>1734</v>
      </c>
      <c r="L2308" s="44">
        <v>15.9</v>
      </c>
      <c r="M2308" s="44">
        <v>60.1</v>
      </c>
      <c r="N2308" s="291">
        <v>76</v>
      </c>
      <c r="O2308" s="603"/>
    </row>
    <row r="2309" spans="2:15" ht="22.5" customHeight="1" x14ac:dyDescent="0.55000000000000004">
      <c r="B2309" s="994">
        <v>880</v>
      </c>
      <c r="C2309" s="937"/>
      <c r="D2309" s="936" t="s">
        <v>1792</v>
      </c>
      <c r="E2309" s="937"/>
      <c r="F2309" s="936" t="s">
        <v>727</v>
      </c>
      <c r="G2309" s="937"/>
      <c r="H2309" s="940">
        <v>42069</v>
      </c>
      <c r="I2309" s="941"/>
      <c r="J2309" s="55" t="s">
        <v>31</v>
      </c>
      <c r="K2309" s="55"/>
      <c r="L2309" s="355" t="s">
        <v>1793</v>
      </c>
      <c r="M2309" s="353">
        <v>8.91</v>
      </c>
      <c r="N2309" s="610">
        <v>8.9</v>
      </c>
      <c r="O2309" s="509"/>
    </row>
    <row r="2310" spans="2:15" ht="22.5" customHeight="1" x14ac:dyDescent="0.55000000000000004">
      <c r="B2310" s="994">
        <v>879</v>
      </c>
      <c r="C2310" s="937"/>
      <c r="D2310" s="936" t="s">
        <v>1794</v>
      </c>
      <c r="E2310" s="937"/>
      <c r="F2310" s="936" t="s">
        <v>1042</v>
      </c>
      <c r="G2310" s="937"/>
      <c r="H2310" s="940">
        <v>42063</v>
      </c>
      <c r="I2310" s="941"/>
      <c r="J2310" s="55" t="s">
        <v>35</v>
      </c>
      <c r="K2310" s="55" t="s">
        <v>1342</v>
      </c>
      <c r="L2310" s="353" t="s">
        <v>1795</v>
      </c>
      <c r="M2310" s="350">
        <v>13</v>
      </c>
      <c r="N2310" s="623">
        <v>13</v>
      </c>
      <c r="O2310" s="30"/>
    </row>
    <row r="2311" spans="2:15" ht="22.5" customHeight="1" x14ac:dyDescent="0.55000000000000004">
      <c r="B2311" s="994">
        <v>878</v>
      </c>
      <c r="C2311" s="937"/>
      <c r="D2311" s="936" t="s">
        <v>1796</v>
      </c>
      <c r="E2311" s="937"/>
      <c r="F2311" s="936" t="s">
        <v>612</v>
      </c>
      <c r="G2311" s="937"/>
      <c r="H2311" s="940">
        <v>42061</v>
      </c>
      <c r="I2311" s="941"/>
      <c r="J2311" s="55" t="s">
        <v>35</v>
      </c>
      <c r="K2311" s="55" t="s">
        <v>1342</v>
      </c>
      <c r="L2311" s="353" t="s">
        <v>1783</v>
      </c>
      <c r="M2311" s="350">
        <v>10.9</v>
      </c>
      <c r="N2311" s="623">
        <v>11</v>
      </c>
      <c r="O2311" s="603"/>
    </row>
    <row r="2312" spans="2:15" ht="22.5" customHeight="1" x14ac:dyDescent="0.55000000000000004">
      <c r="B2312" s="918">
        <v>877</v>
      </c>
      <c r="C2312" s="919"/>
      <c r="D2312" s="920" t="s">
        <v>1797</v>
      </c>
      <c r="E2312" s="921"/>
      <c r="F2312" s="1091" t="s">
        <v>1392</v>
      </c>
      <c r="G2312" s="1092"/>
      <c r="H2312" s="1089">
        <v>42060</v>
      </c>
      <c r="I2312" s="1090"/>
      <c r="J2312" s="89" t="s">
        <v>31</v>
      </c>
      <c r="K2312" s="31"/>
      <c r="L2312" s="188">
        <v>6.87</v>
      </c>
      <c r="M2312" s="559">
        <v>28.1</v>
      </c>
      <c r="N2312" s="621">
        <v>35</v>
      </c>
      <c r="O2312" s="603"/>
    </row>
    <row r="2313" spans="2:15" ht="22.5" customHeight="1" x14ac:dyDescent="0.55000000000000004">
      <c r="B2313" s="948">
        <v>876</v>
      </c>
      <c r="C2313" s="949"/>
      <c r="D2313" s="942"/>
      <c r="E2313" s="943"/>
      <c r="F2313" s="1091" t="s">
        <v>1798</v>
      </c>
      <c r="G2313" s="1092"/>
      <c r="H2313" s="1089">
        <v>42060</v>
      </c>
      <c r="I2313" s="1090"/>
      <c r="J2313" s="76" t="s">
        <v>31</v>
      </c>
      <c r="K2313" s="624"/>
      <c r="L2313" s="76" t="s">
        <v>1799</v>
      </c>
      <c r="M2313" s="76">
        <v>5.0599999999999996</v>
      </c>
      <c r="N2313" s="433">
        <v>5.0999999999999996</v>
      </c>
      <c r="O2313" s="30"/>
    </row>
    <row r="2314" spans="2:15" ht="22.5" customHeight="1" x14ac:dyDescent="0.55000000000000004">
      <c r="B2314" s="948">
        <v>875</v>
      </c>
      <c r="C2314" s="949"/>
      <c r="D2314" s="942"/>
      <c r="E2314" s="943"/>
      <c r="F2314" s="965" t="s">
        <v>1798</v>
      </c>
      <c r="G2314" s="949"/>
      <c r="H2314" s="1089">
        <v>42060</v>
      </c>
      <c r="I2314" s="1090"/>
      <c r="J2314" s="76" t="s">
        <v>31</v>
      </c>
      <c r="K2314" s="76"/>
      <c r="L2314" s="542" t="s">
        <v>1800</v>
      </c>
      <c r="M2314" s="542" t="s">
        <v>1801</v>
      </c>
      <c r="N2314" s="591" t="s">
        <v>1802</v>
      </c>
      <c r="O2314" s="30"/>
    </row>
    <row r="2315" spans="2:15" ht="22.5" customHeight="1" x14ac:dyDescent="0.55000000000000004">
      <c r="B2315" s="928">
        <v>874</v>
      </c>
      <c r="C2315" s="929"/>
      <c r="D2315" s="922"/>
      <c r="E2315" s="923"/>
      <c r="F2315" s="968" t="s">
        <v>1798</v>
      </c>
      <c r="G2315" s="929"/>
      <c r="H2315" s="1009">
        <v>42060</v>
      </c>
      <c r="I2315" s="1010"/>
      <c r="J2315" s="76" t="s">
        <v>31</v>
      </c>
      <c r="K2315" s="43"/>
      <c r="L2315" s="44" t="s">
        <v>1803</v>
      </c>
      <c r="M2315" s="529">
        <v>6.15</v>
      </c>
      <c r="N2315" s="46">
        <v>6.2</v>
      </c>
      <c r="O2315" s="30"/>
    </row>
    <row r="2316" spans="2:15" ht="22.5" customHeight="1" x14ac:dyDescent="0.55000000000000004">
      <c r="B2316" s="918">
        <v>873</v>
      </c>
      <c r="C2316" s="919"/>
      <c r="D2316" s="920" t="s">
        <v>1804</v>
      </c>
      <c r="E2316" s="921"/>
      <c r="F2316" s="967" t="s">
        <v>479</v>
      </c>
      <c r="G2316" s="919"/>
      <c r="H2316" s="926">
        <v>42059</v>
      </c>
      <c r="I2316" s="927"/>
      <c r="J2316" s="32" t="s">
        <v>35</v>
      </c>
      <c r="K2316" s="31" t="s">
        <v>1393</v>
      </c>
      <c r="L2316" s="521" t="s">
        <v>1805</v>
      </c>
      <c r="M2316" s="521">
        <v>5.0999999999999996</v>
      </c>
      <c r="N2316" s="625">
        <v>5.0999999999999996</v>
      </c>
      <c r="O2316" s="30"/>
    </row>
    <row r="2317" spans="2:15" ht="22.5" customHeight="1" x14ac:dyDescent="0.55000000000000004">
      <c r="B2317" s="928">
        <v>872</v>
      </c>
      <c r="C2317" s="929"/>
      <c r="D2317" s="922"/>
      <c r="E2317" s="923"/>
      <c r="F2317" s="922" t="s">
        <v>1462</v>
      </c>
      <c r="G2317" s="923"/>
      <c r="H2317" s="932">
        <v>42059</v>
      </c>
      <c r="I2317" s="933"/>
      <c r="J2317" s="51" t="s">
        <v>35</v>
      </c>
      <c r="K2317" s="51" t="s">
        <v>1342</v>
      </c>
      <c r="L2317" s="545" t="s">
        <v>1806</v>
      </c>
      <c r="M2317" s="622">
        <v>16.3</v>
      </c>
      <c r="N2317" s="620">
        <v>16</v>
      </c>
      <c r="O2317" s="30"/>
    </row>
    <row r="2318" spans="2:15" ht="22.5" customHeight="1" x14ac:dyDescent="0.55000000000000004">
      <c r="B2318" s="994">
        <v>871</v>
      </c>
      <c r="C2318" s="937"/>
      <c r="D2318" s="936" t="s">
        <v>1807</v>
      </c>
      <c r="E2318" s="937"/>
      <c r="F2318" s="936" t="s">
        <v>1370</v>
      </c>
      <c r="G2318" s="937"/>
      <c r="H2318" s="940">
        <v>42053</v>
      </c>
      <c r="I2318" s="941"/>
      <c r="J2318" s="55" t="s">
        <v>31</v>
      </c>
      <c r="K2318" s="55"/>
      <c r="L2318" s="355" t="s">
        <v>1808</v>
      </c>
      <c r="M2318" s="350">
        <v>17.5</v>
      </c>
      <c r="N2318" s="623">
        <v>18</v>
      </c>
      <c r="O2318" s="30"/>
    </row>
    <row r="2319" spans="2:15" ht="22.5" customHeight="1" x14ac:dyDescent="0.55000000000000004">
      <c r="B2319" s="994">
        <v>870</v>
      </c>
      <c r="C2319" s="937"/>
      <c r="D2319" s="936" t="s">
        <v>1809</v>
      </c>
      <c r="E2319" s="937"/>
      <c r="F2319" s="936" t="s">
        <v>1424</v>
      </c>
      <c r="G2319" s="937"/>
      <c r="H2319" s="940">
        <v>42051</v>
      </c>
      <c r="I2319" s="941"/>
      <c r="J2319" s="67" t="s">
        <v>35</v>
      </c>
      <c r="K2319" s="55" t="s">
        <v>1393</v>
      </c>
      <c r="L2319" s="353" t="s">
        <v>1810</v>
      </c>
      <c r="M2319" s="353">
        <v>8.15</v>
      </c>
      <c r="N2319" s="610">
        <v>8.1999999999999993</v>
      </c>
      <c r="O2319" s="509"/>
    </row>
    <row r="2320" spans="2:15" ht="22.5" customHeight="1" x14ac:dyDescent="0.55000000000000004">
      <c r="B2320" s="994">
        <v>869</v>
      </c>
      <c r="C2320" s="937"/>
      <c r="D2320" s="936" t="s">
        <v>1811</v>
      </c>
      <c r="E2320" s="937"/>
      <c r="F2320" s="936" t="s">
        <v>334</v>
      </c>
      <c r="G2320" s="937"/>
      <c r="H2320" s="940">
        <v>42044</v>
      </c>
      <c r="I2320" s="941"/>
      <c r="J2320" s="55" t="s">
        <v>35</v>
      </c>
      <c r="K2320" s="55" t="s">
        <v>1342</v>
      </c>
      <c r="L2320" s="353" t="s">
        <v>1812</v>
      </c>
      <c r="M2320" s="353" t="s">
        <v>1813</v>
      </c>
      <c r="N2320" s="610" t="s">
        <v>1814</v>
      </c>
      <c r="O2320" s="30"/>
    </row>
    <row r="2321" spans="2:15" ht="22.5" customHeight="1" x14ac:dyDescent="0.55000000000000004">
      <c r="B2321" s="994">
        <v>868</v>
      </c>
      <c r="C2321" s="937"/>
      <c r="D2321" s="936" t="s">
        <v>1815</v>
      </c>
      <c r="E2321" s="937"/>
      <c r="F2321" s="936" t="s">
        <v>701</v>
      </c>
      <c r="G2321" s="937"/>
      <c r="H2321" s="940">
        <v>42040</v>
      </c>
      <c r="I2321" s="941"/>
      <c r="J2321" s="67" t="s">
        <v>35</v>
      </c>
      <c r="K2321" s="55" t="s">
        <v>1393</v>
      </c>
      <c r="L2321" s="353" t="s">
        <v>1816</v>
      </c>
      <c r="M2321" s="350">
        <v>13</v>
      </c>
      <c r="N2321" s="623">
        <v>13</v>
      </c>
      <c r="O2321" s="30"/>
    </row>
    <row r="2322" spans="2:15" ht="22.5" customHeight="1" x14ac:dyDescent="0.55000000000000004">
      <c r="B2322" s="994">
        <v>867</v>
      </c>
      <c r="C2322" s="937"/>
      <c r="D2322" s="936" t="s">
        <v>1817</v>
      </c>
      <c r="E2322" s="937"/>
      <c r="F2322" s="936" t="s">
        <v>871</v>
      </c>
      <c r="G2322" s="937"/>
      <c r="H2322" s="940">
        <v>42026</v>
      </c>
      <c r="I2322" s="941"/>
      <c r="J2322" s="67" t="s">
        <v>35</v>
      </c>
      <c r="K2322" s="55" t="s">
        <v>1393</v>
      </c>
      <c r="L2322" s="353" t="s">
        <v>1818</v>
      </c>
      <c r="M2322" s="350" t="s">
        <v>1819</v>
      </c>
      <c r="N2322" s="623" t="s">
        <v>1820</v>
      </c>
      <c r="O2322" s="30"/>
    </row>
    <row r="2323" spans="2:15" ht="22.5" customHeight="1" x14ac:dyDescent="0.55000000000000004">
      <c r="B2323" s="994">
        <v>866</v>
      </c>
      <c r="C2323" s="937"/>
      <c r="D2323" s="936" t="s">
        <v>1821</v>
      </c>
      <c r="E2323" s="937"/>
      <c r="F2323" s="936" t="s">
        <v>612</v>
      </c>
      <c r="G2323" s="937"/>
      <c r="H2323" s="940">
        <v>42027</v>
      </c>
      <c r="I2323" s="941"/>
      <c r="J2323" s="55" t="s">
        <v>35</v>
      </c>
      <c r="K2323" s="55" t="s">
        <v>1342</v>
      </c>
      <c r="L2323" s="353" t="s">
        <v>1822</v>
      </c>
      <c r="M2323" s="353">
        <v>5.21</v>
      </c>
      <c r="N2323" s="610">
        <v>5.2</v>
      </c>
      <c r="O2323" s="30"/>
    </row>
    <row r="2324" spans="2:15" ht="22.5" customHeight="1" x14ac:dyDescent="0.55000000000000004">
      <c r="B2324" s="994">
        <v>865</v>
      </c>
      <c r="C2324" s="937"/>
      <c r="D2324" s="936" t="s">
        <v>1823</v>
      </c>
      <c r="E2324" s="937"/>
      <c r="F2324" s="936" t="s">
        <v>479</v>
      </c>
      <c r="G2324" s="937"/>
      <c r="H2324" s="940">
        <v>42025</v>
      </c>
      <c r="I2324" s="941"/>
      <c r="J2324" s="67" t="s">
        <v>35</v>
      </c>
      <c r="K2324" s="55" t="s">
        <v>1393</v>
      </c>
      <c r="L2324" s="353" t="s">
        <v>1824</v>
      </c>
      <c r="M2324" s="350">
        <v>14.8</v>
      </c>
      <c r="N2324" s="623">
        <v>15</v>
      </c>
      <c r="O2324" s="30"/>
    </row>
    <row r="2325" spans="2:15" ht="22.5" customHeight="1" x14ac:dyDescent="0.55000000000000004">
      <c r="B2325" s="994">
        <v>864</v>
      </c>
      <c r="C2325" s="937"/>
      <c r="D2325" s="936" t="s">
        <v>1825</v>
      </c>
      <c r="E2325" s="937"/>
      <c r="F2325" s="936" t="s">
        <v>1462</v>
      </c>
      <c r="G2325" s="937"/>
      <c r="H2325" s="940">
        <v>42023</v>
      </c>
      <c r="I2325" s="941"/>
      <c r="J2325" s="55" t="s">
        <v>35</v>
      </c>
      <c r="K2325" s="55" t="s">
        <v>1342</v>
      </c>
      <c r="L2325" s="353" t="s">
        <v>1826</v>
      </c>
      <c r="M2325" s="353" t="s">
        <v>1827</v>
      </c>
      <c r="N2325" s="610" t="s">
        <v>1828</v>
      </c>
      <c r="O2325" s="603"/>
    </row>
    <row r="2326" spans="2:15" ht="22.5" customHeight="1" x14ac:dyDescent="0.55000000000000004">
      <c r="B2326" s="994">
        <v>863</v>
      </c>
      <c r="C2326" s="937"/>
      <c r="D2326" s="936" t="s">
        <v>1829</v>
      </c>
      <c r="E2326" s="937"/>
      <c r="F2326" s="936" t="s">
        <v>1514</v>
      </c>
      <c r="G2326" s="937"/>
      <c r="H2326" s="940">
        <v>42018</v>
      </c>
      <c r="I2326" s="941"/>
      <c r="J2326" s="67" t="s">
        <v>35</v>
      </c>
      <c r="K2326" s="55" t="s">
        <v>1393</v>
      </c>
      <c r="L2326" s="353" t="s">
        <v>1830</v>
      </c>
      <c r="M2326" s="350" t="s">
        <v>1831</v>
      </c>
      <c r="N2326" s="623" t="s">
        <v>1784</v>
      </c>
      <c r="O2326" s="30"/>
    </row>
    <row r="2327" spans="2:15" ht="22.5" customHeight="1" x14ac:dyDescent="0.55000000000000004">
      <c r="B2327" s="994">
        <v>862</v>
      </c>
      <c r="C2327" s="937"/>
      <c r="D2327" s="936" t="s">
        <v>1832</v>
      </c>
      <c r="E2327" s="937"/>
      <c r="F2327" s="936" t="s">
        <v>66</v>
      </c>
      <c r="G2327" s="937"/>
      <c r="H2327" s="940">
        <v>42010</v>
      </c>
      <c r="I2327" s="941"/>
      <c r="J2327" s="67" t="s">
        <v>35</v>
      </c>
      <c r="K2327" s="55" t="s">
        <v>1393</v>
      </c>
      <c r="L2327" s="353">
        <v>4.75</v>
      </c>
      <c r="M2327" s="350">
        <v>18.399999999999999</v>
      </c>
      <c r="N2327" s="623">
        <v>23</v>
      </c>
      <c r="O2327" s="30"/>
    </row>
    <row r="2328" spans="2:15" ht="22.5" customHeight="1" x14ac:dyDescent="0.55000000000000004">
      <c r="B2328" s="994">
        <v>861</v>
      </c>
      <c r="C2328" s="937"/>
      <c r="D2328" s="936" t="s">
        <v>1833</v>
      </c>
      <c r="E2328" s="937"/>
      <c r="F2328" s="936" t="s">
        <v>1401</v>
      </c>
      <c r="G2328" s="937"/>
      <c r="H2328" s="940">
        <v>41995</v>
      </c>
      <c r="I2328" s="941"/>
      <c r="J2328" s="67" t="s">
        <v>35</v>
      </c>
      <c r="K2328" s="55" t="s">
        <v>1393</v>
      </c>
      <c r="L2328" s="353" t="s">
        <v>1834</v>
      </c>
      <c r="M2328" s="353" t="s">
        <v>1835</v>
      </c>
      <c r="N2328" s="610" t="s">
        <v>1802</v>
      </c>
      <c r="O2328" s="30"/>
    </row>
    <row r="2329" spans="2:15" ht="22.5" customHeight="1" x14ac:dyDescent="0.55000000000000004">
      <c r="B2329" s="918">
        <v>860</v>
      </c>
      <c r="C2329" s="919"/>
      <c r="D2329" s="920" t="s">
        <v>1836</v>
      </c>
      <c r="E2329" s="921"/>
      <c r="F2329" s="1033" t="s">
        <v>612</v>
      </c>
      <c r="G2329" s="1033"/>
      <c r="H2329" s="1036">
        <v>41990</v>
      </c>
      <c r="I2329" s="1036"/>
      <c r="J2329" s="31" t="s">
        <v>1703</v>
      </c>
      <c r="K2329" s="31" t="s">
        <v>1736</v>
      </c>
      <c r="L2329" s="32">
        <v>8.23</v>
      </c>
      <c r="M2329" s="32">
        <v>20.6</v>
      </c>
      <c r="N2329" s="187">
        <v>29</v>
      </c>
      <c r="O2329" s="526"/>
    </row>
    <row r="2330" spans="2:15" ht="22.5" customHeight="1" x14ac:dyDescent="0.55000000000000004">
      <c r="B2330" s="948">
        <v>859</v>
      </c>
      <c r="C2330" s="949"/>
      <c r="D2330" s="942"/>
      <c r="E2330" s="943"/>
      <c r="F2330" s="1018" t="s">
        <v>479</v>
      </c>
      <c r="G2330" s="1019"/>
      <c r="H2330" s="988">
        <v>41990</v>
      </c>
      <c r="I2330" s="989"/>
      <c r="J2330" s="188" t="s">
        <v>35</v>
      </c>
      <c r="K2330" s="102" t="s">
        <v>1393</v>
      </c>
      <c r="L2330" s="542" t="s">
        <v>1837</v>
      </c>
      <c r="M2330" s="548" t="s">
        <v>1838</v>
      </c>
      <c r="N2330" s="587" t="s">
        <v>1839</v>
      </c>
      <c r="O2330" s="603"/>
    </row>
    <row r="2331" spans="2:15" ht="22.5" customHeight="1" x14ac:dyDescent="0.55000000000000004">
      <c r="B2331" s="948">
        <v>858</v>
      </c>
      <c r="C2331" s="949"/>
      <c r="D2331" s="942"/>
      <c r="E2331" s="943"/>
      <c r="F2331" s="1064" t="s">
        <v>1462</v>
      </c>
      <c r="G2331" s="1064"/>
      <c r="H2331" s="1065">
        <v>41990</v>
      </c>
      <c r="I2331" s="1065"/>
      <c r="J2331" s="102" t="s">
        <v>5</v>
      </c>
      <c r="K2331" s="102" t="s">
        <v>1736</v>
      </c>
      <c r="L2331" s="188" t="s">
        <v>1840</v>
      </c>
      <c r="M2331" s="188" t="s">
        <v>1841</v>
      </c>
      <c r="N2331" s="189" t="s">
        <v>1842</v>
      </c>
      <c r="O2331" s="30"/>
    </row>
    <row r="2332" spans="2:15" ht="22.5" customHeight="1" x14ac:dyDescent="0.55000000000000004">
      <c r="B2332" s="928">
        <v>857</v>
      </c>
      <c r="C2332" s="929"/>
      <c r="D2332" s="922"/>
      <c r="E2332" s="923"/>
      <c r="F2332" s="1018" t="s">
        <v>1392</v>
      </c>
      <c r="G2332" s="1019"/>
      <c r="H2332" s="988">
        <v>41989</v>
      </c>
      <c r="I2332" s="989"/>
      <c r="J2332" s="188" t="s">
        <v>1438</v>
      </c>
      <c r="K2332" s="102" t="s">
        <v>1342</v>
      </c>
      <c r="L2332" s="548" t="s">
        <v>1843</v>
      </c>
      <c r="M2332" s="548">
        <v>5.4</v>
      </c>
      <c r="N2332" s="587">
        <v>5.4</v>
      </c>
      <c r="O2332" s="509"/>
    </row>
    <row r="2333" spans="2:15" ht="22.5" customHeight="1" x14ac:dyDescent="0.55000000000000004">
      <c r="B2333" s="994">
        <v>856</v>
      </c>
      <c r="C2333" s="937"/>
      <c r="D2333" s="936" t="s">
        <v>1844</v>
      </c>
      <c r="E2333" s="937"/>
      <c r="F2333" s="936" t="s">
        <v>1648</v>
      </c>
      <c r="G2333" s="937"/>
      <c r="H2333" s="940">
        <v>41988</v>
      </c>
      <c r="I2333" s="941"/>
      <c r="J2333" s="67" t="s">
        <v>35</v>
      </c>
      <c r="K2333" s="55" t="s">
        <v>1393</v>
      </c>
      <c r="L2333" s="353" t="s">
        <v>1845</v>
      </c>
      <c r="M2333" s="353">
        <v>8.35</v>
      </c>
      <c r="N2333" s="610">
        <v>8.4</v>
      </c>
      <c r="O2333" s="30"/>
    </row>
    <row r="2334" spans="2:15" ht="22.5" customHeight="1" x14ac:dyDescent="0.55000000000000004">
      <c r="B2334" s="918">
        <v>855</v>
      </c>
      <c r="C2334" s="919"/>
      <c r="D2334" s="920" t="s">
        <v>1846</v>
      </c>
      <c r="E2334" s="921"/>
      <c r="F2334" s="1091" t="s">
        <v>1618</v>
      </c>
      <c r="G2334" s="1092"/>
      <c r="H2334" s="1089">
        <v>41983</v>
      </c>
      <c r="I2334" s="1090"/>
      <c r="J2334" s="89" t="s">
        <v>31</v>
      </c>
      <c r="K2334" s="31"/>
      <c r="L2334" s="188" t="s">
        <v>1847</v>
      </c>
      <c r="M2334" s="559">
        <v>17</v>
      </c>
      <c r="N2334" s="621">
        <v>17</v>
      </c>
      <c r="O2334" s="30"/>
    </row>
    <row r="2335" spans="2:15" ht="22.5" customHeight="1" x14ac:dyDescent="0.55000000000000004">
      <c r="B2335" s="948">
        <v>854</v>
      </c>
      <c r="C2335" s="949"/>
      <c r="D2335" s="942"/>
      <c r="E2335" s="943"/>
      <c r="F2335" s="1091" t="s">
        <v>1618</v>
      </c>
      <c r="G2335" s="1092"/>
      <c r="H2335" s="1089">
        <v>41983</v>
      </c>
      <c r="I2335" s="1090"/>
      <c r="J2335" s="76" t="s">
        <v>31</v>
      </c>
      <c r="K2335" s="624"/>
      <c r="L2335" s="76" t="s">
        <v>1848</v>
      </c>
      <c r="M2335" s="76" t="s">
        <v>1849</v>
      </c>
      <c r="N2335" s="433" t="s">
        <v>1850</v>
      </c>
      <c r="O2335" s="30"/>
    </row>
    <row r="2336" spans="2:15" ht="22.5" customHeight="1" x14ac:dyDescent="0.55000000000000004">
      <c r="B2336" s="928">
        <v>853</v>
      </c>
      <c r="C2336" s="929"/>
      <c r="D2336" s="922"/>
      <c r="E2336" s="923"/>
      <c r="F2336" s="968" t="s">
        <v>1618</v>
      </c>
      <c r="G2336" s="929"/>
      <c r="H2336" s="1009">
        <v>41983</v>
      </c>
      <c r="I2336" s="1010"/>
      <c r="J2336" s="76" t="s">
        <v>31</v>
      </c>
      <c r="K2336" s="43"/>
      <c r="L2336" s="44" t="s">
        <v>1851</v>
      </c>
      <c r="M2336" s="529" t="s">
        <v>1852</v>
      </c>
      <c r="N2336" s="46" t="s">
        <v>1853</v>
      </c>
      <c r="O2336" s="30"/>
    </row>
    <row r="2337" spans="2:15" ht="22.5" customHeight="1" x14ac:dyDescent="0.55000000000000004">
      <c r="B2337" s="994">
        <v>852</v>
      </c>
      <c r="C2337" s="937"/>
      <c r="D2337" s="936" t="s">
        <v>1854</v>
      </c>
      <c r="E2337" s="937"/>
      <c r="F2337" s="936" t="s">
        <v>1467</v>
      </c>
      <c r="G2337" s="937"/>
      <c r="H2337" s="940">
        <v>41976</v>
      </c>
      <c r="I2337" s="941"/>
      <c r="J2337" s="55" t="s">
        <v>35</v>
      </c>
      <c r="K2337" s="55" t="s">
        <v>1342</v>
      </c>
      <c r="L2337" s="353" t="s">
        <v>1855</v>
      </c>
      <c r="M2337" s="353">
        <v>7.53</v>
      </c>
      <c r="N2337" s="610">
        <v>7.5</v>
      </c>
      <c r="O2337" s="30"/>
    </row>
    <row r="2338" spans="2:15" ht="22.5" customHeight="1" x14ac:dyDescent="0.55000000000000004">
      <c r="B2338" s="918">
        <v>851</v>
      </c>
      <c r="C2338" s="919"/>
      <c r="D2338" s="920" t="s">
        <v>1856</v>
      </c>
      <c r="E2338" s="921"/>
      <c r="F2338" s="1033" t="s">
        <v>1745</v>
      </c>
      <c r="G2338" s="1033"/>
      <c r="H2338" s="1036">
        <v>41970</v>
      </c>
      <c r="I2338" s="1036"/>
      <c r="J2338" s="31" t="s">
        <v>1857</v>
      </c>
      <c r="K2338" s="31" t="s">
        <v>1342</v>
      </c>
      <c r="L2338" s="521" t="s">
        <v>1858</v>
      </c>
      <c r="M2338" s="596" t="s">
        <v>1859</v>
      </c>
      <c r="N2338" s="187" t="s">
        <v>1791</v>
      </c>
      <c r="O2338" s="30"/>
    </row>
    <row r="2339" spans="2:15" ht="22.5" customHeight="1" x14ac:dyDescent="0.55000000000000004">
      <c r="B2339" s="928">
        <v>850</v>
      </c>
      <c r="C2339" s="929"/>
      <c r="D2339" s="922"/>
      <c r="E2339" s="923"/>
      <c r="F2339" s="922" t="s">
        <v>1555</v>
      </c>
      <c r="G2339" s="923"/>
      <c r="H2339" s="932">
        <v>41970</v>
      </c>
      <c r="I2339" s="933"/>
      <c r="J2339" s="51" t="s">
        <v>35</v>
      </c>
      <c r="K2339" s="51" t="s">
        <v>1342</v>
      </c>
      <c r="L2339" s="545" t="s">
        <v>1860</v>
      </c>
      <c r="M2339" s="622">
        <v>31.8</v>
      </c>
      <c r="N2339" s="620">
        <v>32</v>
      </c>
      <c r="O2339" s="603"/>
    </row>
    <row r="2340" spans="2:15" ht="22.5" customHeight="1" x14ac:dyDescent="0.55000000000000004">
      <c r="B2340" s="994">
        <v>849</v>
      </c>
      <c r="C2340" s="937"/>
      <c r="D2340" s="922" t="s">
        <v>1861</v>
      </c>
      <c r="E2340" s="923"/>
      <c r="F2340" s="1046" t="s">
        <v>846</v>
      </c>
      <c r="G2340" s="1046"/>
      <c r="H2340" s="1047">
        <v>41977</v>
      </c>
      <c r="I2340" s="1047"/>
      <c r="J2340" s="51" t="s">
        <v>1857</v>
      </c>
      <c r="K2340" s="51" t="s">
        <v>1342</v>
      </c>
      <c r="L2340" s="545" t="s">
        <v>1862</v>
      </c>
      <c r="M2340" s="622" t="s">
        <v>1863</v>
      </c>
      <c r="N2340" s="291" t="s">
        <v>1864</v>
      </c>
      <c r="O2340" s="30"/>
    </row>
    <row r="2341" spans="2:15" ht="22.5" customHeight="1" x14ac:dyDescent="0.55000000000000004">
      <c r="B2341" s="918">
        <v>848</v>
      </c>
      <c r="C2341" s="919"/>
      <c r="D2341" s="920" t="s">
        <v>1865</v>
      </c>
      <c r="E2341" s="921"/>
      <c r="F2341" s="967" t="s">
        <v>358</v>
      </c>
      <c r="G2341" s="919"/>
      <c r="H2341" s="926">
        <v>41975</v>
      </c>
      <c r="I2341" s="927"/>
      <c r="J2341" s="31" t="s">
        <v>35</v>
      </c>
      <c r="K2341" s="31" t="s">
        <v>1342</v>
      </c>
      <c r="L2341" s="521" t="s">
        <v>1866</v>
      </c>
      <c r="M2341" s="596">
        <v>15.2</v>
      </c>
      <c r="N2341" s="34">
        <v>15</v>
      </c>
      <c r="O2341" s="603"/>
    </row>
    <row r="2342" spans="2:15" ht="22.5" customHeight="1" x14ac:dyDescent="0.55000000000000004">
      <c r="B2342" s="948">
        <v>847</v>
      </c>
      <c r="C2342" s="949"/>
      <c r="D2342" s="942"/>
      <c r="E2342" s="943"/>
      <c r="F2342" s="942" t="s">
        <v>1428</v>
      </c>
      <c r="G2342" s="943"/>
      <c r="H2342" s="1093">
        <v>41976</v>
      </c>
      <c r="I2342" s="1094"/>
      <c r="J2342" s="37" t="s">
        <v>35</v>
      </c>
      <c r="K2342" s="102" t="s">
        <v>1393</v>
      </c>
      <c r="L2342" s="188">
        <v>11.8</v>
      </c>
      <c r="M2342" s="578">
        <v>52.3</v>
      </c>
      <c r="N2342" s="591">
        <v>64</v>
      </c>
      <c r="O2342" s="30"/>
    </row>
    <row r="2343" spans="2:15" ht="22.5" customHeight="1" x14ac:dyDescent="0.55000000000000004">
      <c r="B2343" s="948">
        <v>846</v>
      </c>
      <c r="C2343" s="949"/>
      <c r="D2343" s="942"/>
      <c r="E2343" s="943"/>
      <c r="F2343" s="965" t="s">
        <v>1426</v>
      </c>
      <c r="G2343" s="949"/>
      <c r="H2343" s="1089">
        <v>41975</v>
      </c>
      <c r="I2343" s="1090"/>
      <c r="J2343" s="76" t="s">
        <v>35</v>
      </c>
      <c r="K2343" s="76" t="s">
        <v>1393</v>
      </c>
      <c r="L2343" s="542" t="s">
        <v>1867</v>
      </c>
      <c r="M2343" s="542">
        <v>5.76</v>
      </c>
      <c r="N2343" s="40">
        <v>5.8</v>
      </c>
      <c r="O2343" s="30"/>
    </row>
    <row r="2344" spans="2:15" ht="22.5" customHeight="1" x14ac:dyDescent="0.55000000000000004">
      <c r="B2344" s="928">
        <v>845</v>
      </c>
      <c r="C2344" s="929"/>
      <c r="D2344" s="922"/>
      <c r="E2344" s="923"/>
      <c r="F2344" s="968" t="s">
        <v>1363</v>
      </c>
      <c r="G2344" s="929"/>
      <c r="H2344" s="1009">
        <v>41976</v>
      </c>
      <c r="I2344" s="1010"/>
      <c r="J2344" s="43" t="s">
        <v>35</v>
      </c>
      <c r="K2344" s="43" t="s">
        <v>1393</v>
      </c>
      <c r="L2344" s="44" t="s">
        <v>1868</v>
      </c>
      <c r="M2344" s="529">
        <v>6.83</v>
      </c>
      <c r="N2344" s="46">
        <v>6.8</v>
      </c>
      <c r="O2344" s="30"/>
    </row>
    <row r="2345" spans="2:15" ht="22.5" customHeight="1" x14ac:dyDescent="0.55000000000000004">
      <c r="B2345" s="994">
        <v>844</v>
      </c>
      <c r="C2345" s="937"/>
      <c r="D2345" s="936" t="s">
        <v>1869</v>
      </c>
      <c r="E2345" s="937"/>
      <c r="F2345" s="936" t="s">
        <v>1758</v>
      </c>
      <c r="G2345" s="937"/>
      <c r="H2345" s="940">
        <v>41971</v>
      </c>
      <c r="I2345" s="941"/>
      <c r="J2345" s="67" t="s">
        <v>35</v>
      </c>
      <c r="K2345" s="55" t="s">
        <v>1393</v>
      </c>
      <c r="L2345" s="353" t="s">
        <v>1870</v>
      </c>
      <c r="M2345" s="350" t="s">
        <v>1871</v>
      </c>
      <c r="N2345" s="623" t="s">
        <v>1839</v>
      </c>
      <c r="O2345" s="30"/>
    </row>
    <row r="2346" spans="2:15" ht="22.5" customHeight="1" x14ac:dyDescent="0.55000000000000004">
      <c r="B2346" s="918">
        <v>843</v>
      </c>
      <c r="C2346" s="919"/>
      <c r="D2346" s="920" t="s">
        <v>1872</v>
      </c>
      <c r="E2346" s="921"/>
      <c r="F2346" s="967" t="s">
        <v>1532</v>
      </c>
      <c r="G2346" s="919"/>
      <c r="H2346" s="926">
        <v>41971</v>
      </c>
      <c r="I2346" s="927"/>
      <c r="J2346" s="32" t="s">
        <v>1438</v>
      </c>
      <c r="K2346" s="31" t="s">
        <v>1342</v>
      </c>
      <c r="L2346" s="521">
        <v>5.48</v>
      </c>
      <c r="M2346" s="596">
        <v>12.8</v>
      </c>
      <c r="N2346" s="34">
        <v>18</v>
      </c>
      <c r="O2346" s="30"/>
    </row>
    <row r="2347" spans="2:15" ht="22.5" customHeight="1" x14ac:dyDescent="0.55000000000000004">
      <c r="B2347" s="1100">
        <v>842</v>
      </c>
      <c r="C2347" s="1101"/>
      <c r="D2347" s="942"/>
      <c r="E2347" s="943"/>
      <c r="F2347" s="1102" t="s">
        <v>1532</v>
      </c>
      <c r="G2347" s="1102"/>
      <c r="H2347" s="1097">
        <v>41971</v>
      </c>
      <c r="I2347" s="1097"/>
      <c r="J2347" s="616" t="s">
        <v>1857</v>
      </c>
      <c r="K2347" s="616" t="s">
        <v>1342</v>
      </c>
      <c r="L2347" s="626">
        <v>1.33</v>
      </c>
      <c r="M2347" s="626">
        <v>3.15</v>
      </c>
      <c r="N2347" s="627">
        <v>4.5</v>
      </c>
      <c r="O2347" s="30"/>
    </row>
    <row r="2348" spans="2:15" ht="22.5" customHeight="1" x14ac:dyDescent="0.55000000000000004">
      <c r="B2348" s="1098">
        <v>841</v>
      </c>
      <c r="C2348" s="1099"/>
      <c r="D2348" s="922"/>
      <c r="E2348" s="923"/>
      <c r="F2348" s="922" t="s">
        <v>1463</v>
      </c>
      <c r="G2348" s="923"/>
      <c r="H2348" s="932">
        <v>41970</v>
      </c>
      <c r="I2348" s="933"/>
      <c r="J2348" s="51" t="s">
        <v>1857</v>
      </c>
      <c r="K2348" s="51" t="s">
        <v>1342</v>
      </c>
      <c r="L2348" s="545" t="s">
        <v>1873</v>
      </c>
      <c r="M2348" s="545" t="s">
        <v>1874</v>
      </c>
      <c r="N2348" s="628" t="s">
        <v>1875</v>
      </c>
      <c r="O2348" s="30"/>
    </row>
    <row r="2349" spans="2:15" ht="22.5" customHeight="1" x14ac:dyDescent="0.55000000000000004">
      <c r="B2349" s="994">
        <v>840</v>
      </c>
      <c r="C2349" s="937"/>
      <c r="D2349" s="936" t="s">
        <v>1876</v>
      </c>
      <c r="E2349" s="937"/>
      <c r="F2349" s="936" t="s">
        <v>1478</v>
      </c>
      <c r="G2349" s="937"/>
      <c r="H2349" s="940">
        <v>41969</v>
      </c>
      <c r="I2349" s="941"/>
      <c r="J2349" s="55" t="s">
        <v>35</v>
      </c>
      <c r="K2349" s="55" t="s">
        <v>1342</v>
      </c>
      <c r="L2349" s="353" t="s">
        <v>1877</v>
      </c>
      <c r="M2349" s="353">
        <v>6.98</v>
      </c>
      <c r="N2349" s="610">
        <v>7</v>
      </c>
      <c r="O2349" s="30"/>
    </row>
    <row r="2350" spans="2:15" ht="22.5" customHeight="1" x14ac:dyDescent="0.55000000000000004">
      <c r="B2350" s="918">
        <v>839</v>
      </c>
      <c r="C2350" s="919"/>
      <c r="D2350" s="920" t="s">
        <v>1878</v>
      </c>
      <c r="E2350" s="921"/>
      <c r="F2350" s="1033" t="s">
        <v>479</v>
      </c>
      <c r="G2350" s="1033"/>
      <c r="H2350" s="1036">
        <v>41960</v>
      </c>
      <c r="I2350" s="1036"/>
      <c r="J2350" s="31" t="s">
        <v>5</v>
      </c>
      <c r="K2350" s="31" t="s">
        <v>1734</v>
      </c>
      <c r="L2350" s="32" t="s">
        <v>1879</v>
      </c>
      <c r="M2350" s="596">
        <v>13.3</v>
      </c>
      <c r="N2350" s="187">
        <v>13</v>
      </c>
      <c r="O2350" s="30"/>
    </row>
    <row r="2351" spans="2:15" ht="22.5" customHeight="1" x14ac:dyDescent="0.55000000000000004">
      <c r="B2351" s="948">
        <v>838</v>
      </c>
      <c r="C2351" s="949"/>
      <c r="D2351" s="942"/>
      <c r="E2351" s="943"/>
      <c r="F2351" s="1018" t="s">
        <v>701</v>
      </c>
      <c r="G2351" s="1019"/>
      <c r="H2351" s="988">
        <v>41960</v>
      </c>
      <c r="I2351" s="989"/>
      <c r="J2351" s="188" t="s">
        <v>1438</v>
      </c>
      <c r="K2351" s="102" t="s">
        <v>1342</v>
      </c>
      <c r="L2351" s="548" t="s">
        <v>1880</v>
      </c>
      <c r="M2351" s="548">
        <v>5.62</v>
      </c>
      <c r="N2351" s="587">
        <v>5.6</v>
      </c>
      <c r="O2351" s="30"/>
    </row>
    <row r="2352" spans="2:15" ht="22.5" customHeight="1" x14ac:dyDescent="0.55000000000000004">
      <c r="B2352" s="948">
        <v>837</v>
      </c>
      <c r="C2352" s="949"/>
      <c r="D2352" s="942"/>
      <c r="E2352" s="943"/>
      <c r="F2352" s="1064" t="s">
        <v>1514</v>
      </c>
      <c r="G2352" s="1064"/>
      <c r="H2352" s="1065">
        <v>41960</v>
      </c>
      <c r="I2352" s="1065"/>
      <c r="J2352" s="102" t="s">
        <v>5</v>
      </c>
      <c r="K2352" s="102" t="s">
        <v>1734</v>
      </c>
      <c r="L2352" s="188" t="s">
        <v>1384</v>
      </c>
      <c r="M2352" s="548">
        <v>8.7200000000000006</v>
      </c>
      <c r="N2352" s="189">
        <v>8.6999999999999993</v>
      </c>
      <c r="O2352" s="30"/>
    </row>
    <row r="2353" spans="2:15" ht="22.5" customHeight="1" x14ac:dyDescent="0.55000000000000004">
      <c r="B2353" s="928">
        <v>836</v>
      </c>
      <c r="C2353" s="929"/>
      <c r="D2353" s="922"/>
      <c r="E2353" s="923"/>
      <c r="F2353" s="922" t="s">
        <v>1486</v>
      </c>
      <c r="G2353" s="923"/>
      <c r="H2353" s="932">
        <v>41960</v>
      </c>
      <c r="I2353" s="933"/>
      <c r="J2353" s="51" t="s">
        <v>35</v>
      </c>
      <c r="K2353" s="51" t="s">
        <v>1342</v>
      </c>
      <c r="L2353" s="545" t="s">
        <v>805</v>
      </c>
      <c r="M2353" s="545">
        <v>3.8</v>
      </c>
      <c r="N2353" s="628">
        <v>3.8</v>
      </c>
      <c r="O2353" s="30"/>
    </row>
    <row r="2354" spans="2:15" ht="22.5" customHeight="1" x14ac:dyDescent="0.55000000000000004">
      <c r="B2354" s="994">
        <v>835</v>
      </c>
      <c r="C2354" s="937"/>
      <c r="D2354" s="936" t="s">
        <v>1881</v>
      </c>
      <c r="E2354" s="937"/>
      <c r="F2354" s="936" t="s">
        <v>602</v>
      </c>
      <c r="G2354" s="937"/>
      <c r="H2354" s="940">
        <v>41956</v>
      </c>
      <c r="I2354" s="941"/>
      <c r="J2354" s="55" t="s">
        <v>35</v>
      </c>
      <c r="K2354" s="55" t="s">
        <v>1342</v>
      </c>
      <c r="L2354" s="353">
        <v>7.09</v>
      </c>
      <c r="M2354" s="350">
        <v>26.7</v>
      </c>
      <c r="N2354" s="623">
        <v>34</v>
      </c>
      <c r="O2354" s="30"/>
    </row>
    <row r="2355" spans="2:15" ht="22.5" customHeight="1" x14ac:dyDescent="0.55000000000000004">
      <c r="B2355" s="918">
        <v>834</v>
      </c>
      <c r="C2355" s="919"/>
      <c r="D2355" s="920" t="s">
        <v>1882</v>
      </c>
      <c r="E2355" s="921"/>
      <c r="F2355" s="967" t="s">
        <v>1581</v>
      </c>
      <c r="G2355" s="919"/>
      <c r="H2355" s="926">
        <v>41953</v>
      </c>
      <c r="I2355" s="927"/>
      <c r="J2355" s="32" t="s">
        <v>35</v>
      </c>
      <c r="K2355" s="31" t="s">
        <v>1393</v>
      </c>
      <c r="L2355" s="521" t="s">
        <v>1883</v>
      </c>
      <c r="M2355" s="596" t="s">
        <v>1884</v>
      </c>
      <c r="N2355" s="34" t="s">
        <v>1839</v>
      </c>
      <c r="O2355" s="30"/>
    </row>
    <row r="2356" spans="2:15" ht="22.5" customHeight="1" x14ac:dyDescent="0.55000000000000004">
      <c r="B2356" s="928">
        <v>833</v>
      </c>
      <c r="C2356" s="929"/>
      <c r="D2356" s="922"/>
      <c r="E2356" s="923"/>
      <c r="F2356" s="1046" t="s">
        <v>1798</v>
      </c>
      <c r="G2356" s="1046"/>
      <c r="H2356" s="1047">
        <v>41953</v>
      </c>
      <c r="I2356" s="1047"/>
      <c r="J2356" s="51" t="s">
        <v>1857</v>
      </c>
      <c r="K2356" s="51" t="s">
        <v>1342</v>
      </c>
      <c r="L2356" s="545" t="s">
        <v>1795</v>
      </c>
      <c r="M2356" s="622" t="s">
        <v>1885</v>
      </c>
      <c r="N2356" s="291" t="s">
        <v>1886</v>
      </c>
      <c r="O2356" s="30"/>
    </row>
    <row r="2357" spans="2:15" ht="22.5" customHeight="1" x14ac:dyDescent="0.55000000000000004">
      <c r="B2357" s="918">
        <v>832</v>
      </c>
      <c r="C2357" s="919"/>
      <c r="D2357" s="920" t="s">
        <v>1887</v>
      </c>
      <c r="E2357" s="921"/>
      <c r="F2357" s="967" t="s">
        <v>1463</v>
      </c>
      <c r="G2357" s="919"/>
      <c r="H2357" s="926">
        <v>41948</v>
      </c>
      <c r="I2357" s="927"/>
      <c r="J2357" s="32" t="s">
        <v>1438</v>
      </c>
      <c r="K2357" s="31" t="s">
        <v>1342</v>
      </c>
      <c r="L2357" s="521">
        <v>4.13</v>
      </c>
      <c r="M2357" s="596">
        <v>17.5</v>
      </c>
      <c r="N2357" s="34">
        <v>22</v>
      </c>
      <c r="O2357" s="30"/>
    </row>
    <row r="2358" spans="2:15" ht="22.5" customHeight="1" x14ac:dyDescent="0.55000000000000004">
      <c r="B2358" s="928">
        <v>831</v>
      </c>
      <c r="C2358" s="929"/>
      <c r="D2358" s="922"/>
      <c r="E2358" s="923"/>
      <c r="F2358" s="1046" t="s">
        <v>574</v>
      </c>
      <c r="G2358" s="1046"/>
      <c r="H2358" s="1047">
        <v>41943</v>
      </c>
      <c r="I2358" s="1047"/>
      <c r="J2358" s="51" t="s">
        <v>1857</v>
      </c>
      <c r="K2358" s="51" t="s">
        <v>1342</v>
      </c>
      <c r="L2358" s="545">
        <v>4.3600000000000003</v>
      </c>
      <c r="M2358" s="622">
        <v>16.5</v>
      </c>
      <c r="N2358" s="291">
        <v>21</v>
      </c>
      <c r="O2358" s="30"/>
    </row>
    <row r="2359" spans="2:15" ht="22.5" customHeight="1" x14ac:dyDescent="0.55000000000000004">
      <c r="B2359" s="994">
        <v>830</v>
      </c>
      <c r="C2359" s="937"/>
      <c r="D2359" s="1029" t="s">
        <v>1888</v>
      </c>
      <c r="E2359" s="1029"/>
      <c r="F2359" s="1029" t="s">
        <v>1392</v>
      </c>
      <c r="G2359" s="1029"/>
      <c r="H2359" s="1030">
        <v>41942</v>
      </c>
      <c r="I2359" s="1030"/>
      <c r="J2359" s="55" t="s">
        <v>35</v>
      </c>
      <c r="K2359" s="55" t="s">
        <v>1342</v>
      </c>
      <c r="L2359" s="353" t="s">
        <v>1889</v>
      </c>
      <c r="M2359" s="353" t="s">
        <v>1890</v>
      </c>
      <c r="N2359" s="610" t="s">
        <v>1891</v>
      </c>
      <c r="O2359" s="30"/>
    </row>
    <row r="2360" spans="2:15" ht="22.5" customHeight="1" x14ac:dyDescent="0.55000000000000004">
      <c r="B2360" s="918">
        <v>829</v>
      </c>
      <c r="C2360" s="919"/>
      <c r="D2360" s="942" t="s">
        <v>1892</v>
      </c>
      <c r="E2360" s="943"/>
      <c r="F2360" s="1031" t="s">
        <v>1492</v>
      </c>
      <c r="G2360" s="1031"/>
      <c r="H2360" s="1032">
        <v>41941</v>
      </c>
      <c r="I2360" s="1032"/>
      <c r="J2360" s="76" t="s">
        <v>35</v>
      </c>
      <c r="K2360" s="76" t="s">
        <v>1342</v>
      </c>
      <c r="L2360" s="542" t="s">
        <v>1893</v>
      </c>
      <c r="M2360" s="559" t="s">
        <v>1894</v>
      </c>
      <c r="N2360" s="591" t="s">
        <v>1895</v>
      </c>
      <c r="O2360" s="30"/>
    </row>
    <row r="2361" spans="2:15" ht="22.5" customHeight="1" x14ac:dyDescent="0.55000000000000004">
      <c r="B2361" s="948">
        <v>828</v>
      </c>
      <c r="C2361" s="949"/>
      <c r="D2361" s="942"/>
      <c r="E2361" s="943"/>
      <c r="F2361" s="1031" t="s">
        <v>1669</v>
      </c>
      <c r="G2361" s="1031"/>
      <c r="H2361" s="1007">
        <v>41940</v>
      </c>
      <c r="I2361" s="1008"/>
      <c r="J2361" s="76" t="s">
        <v>1857</v>
      </c>
      <c r="K2361" s="76" t="s">
        <v>1342</v>
      </c>
      <c r="L2361" s="542" t="s">
        <v>1249</v>
      </c>
      <c r="M2361" s="559" t="s">
        <v>1675</v>
      </c>
      <c r="N2361" s="591" t="s">
        <v>453</v>
      </c>
      <c r="O2361" s="30"/>
    </row>
    <row r="2362" spans="2:15" ht="22.5" customHeight="1" x14ac:dyDescent="0.55000000000000004">
      <c r="B2362" s="948">
        <v>827</v>
      </c>
      <c r="C2362" s="949"/>
      <c r="D2362" s="942"/>
      <c r="E2362" s="943"/>
      <c r="F2362" s="1031" t="s">
        <v>1798</v>
      </c>
      <c r="G2362" s="1031"/>
      <c r="H2362" s="1007">
        <v>41940</v>
      </c>
      <c r="I2362" s="1008"/>
      <c r="J2362" s="76" t="s">
        <v>35</v>
      </c>
      <c r="K2362" s="76" t="s">
        <v>1342</v>
      </c>
      <c r="L2362" s="542" t="s">
        <v>1536</v>
      </c>
      <c r="M2362" s="559" t="s">
        <v>1896</v>
      </c>
      <c r="N2362" s="591" t="s">
        <v>866</v>
      </c>
      <c r="O2362" s="30"/>
    </row>
    <row r="2363" spans="2:15" ht="22.5" customHeight="1" x14ac:dyDescent="0.55000000000000004">
      <c r="B2363" s="948">
        <v>826</v>
      </c>
      <c r="C2363" s="949"/>
      <c r="D2363" s="942"/>
      <c r="E2363" s="943"/>
      <c r="F2363" s="1031" t="s">
        <v>1798</v>
      </c>
      <c r="G2363" s="1031"/>
      <c r="H2363" s="1007">
        <v>41940</v>
      </c>
      <c r="I2363" s="1008"/>
      <c r="J2363" s="76" t="s">
        <v>35</v>
      </c>
      <c r="K2363" s="76" t="s">
        <v>1393</v>
      </c>
      <c r="L2363" s="542" t="s">
        <v>783</v>
      </c>
      <c r="M2363" s="542">
        <v>1.1299999999999999</v>
      </c>
      <c r="N2363" s="40">
        <v>1.1000000000000001</v>
      </c>
      <c r="O2363" s="30"/>
    </row>
    <row r="2364" spans="2:15" ht="22.5" customHeight="1" x14ac:dyDescent="0.55000000000000004">
      <c r="B2364" s="948">
        <v>825</v>
      </c>
      <c r="C2364" s="949"/>
      <c r="D2364" s="942"/>
      <c r="E2364" s="943"/>
      <c r="F2364" s="1031" t="s">
        <v>1463</v>
      </c>
      <c r="G2364" s="1031"/>
      <c r="H2364" s="1007">
        <v>41940</v>
      </c>
      <c r="I2364" s="1008"/>
      <c r="J2364" s="616" t="s">
        <v>35</v>
      </c>
      <c r="K2364" s="76" t="s">
        <v>1342</v>
      </c>
      <c r="L2364" s="542">
        <v>4.8</v>
      </c>
      <c r="M2364" s="542">
        <v>9.02</v>
      </c>
      <c r="N2364" s="591">
        <v>14</v>
      </c>
      <c r="O2364" s="30"/>
    </row>
    <row r="2365" spans="2:15" ht="22.5" customHeight="1" x14ac:dyDescent="0.55000000000000004">
      <c r="B2365" s="948">
        <v>824</v>
      </c>
      <c r="C2365" s="949"/>
      <c r="D2365" s="942"/>
      <c r="E2365" s="943"/>
      <c r="F2365" s="1031" t="s">
        <v>1463</v>
      </c>
      <c r="G2365" s="1031"/>
      <c r="H2365" s="1007">
        <v>41940</v>
      </c>
      <c r="I2365" s="1008"/>
      <c r="J2365" s="607" t="s">
        <v>35</v>
      </c>
      <c r="K2365" s="102" t="s">
        <v>1342</v>
      </c>
      <c r="L2365" s="188">
        <v>2.92</v>
      </c>
      <c r="M2365" s="578">
        <v>12.7</v>
      </c>
      <c r="N2365" s="189">
        <v>16</v>
      </c>
      <c r="O2365" s="30"/>
    </row>
    <row r="2366" spans="2:15" ht="22.5" customHeight="1" x14ac:dyDescent="0.55000000000000004">
      <c r="B2366" s="928">
        <v>823</v>
      </c>
      <c r="C2366" s="929"/>
      <c r="D2366" s="922"/>
      <c r="E2366" s="923"/>
      <c r="F2366" s="1048" t="s">
        <v>1463</v>
      </c>
      <c r="G2366" s="1048"/>
      <c r="H2366" s="1044">
        <v>41940</v>
      </c>
      <c r="I2366" s="1044"/>
      <c r="J2366" s="51" t="s">
        <v>35</v>
      </c>
      <c r="K2366" s="43" t="s">
        <v>1342</v>
      </c>
      <c r="L2366" s="44">
        <v>3.94</v>
      </c>
      <c r="M2366" s="44">
        <v>10.3</v>
      </c>
      <c r="N2366" s="291">
        <v>14</v>
      </c>
      <c r="O2366" s="30"/>
    </row>
    <row r="2367" spans="2:15" ht="22.5" customHeight="1" x14ac:dyDescent="0.55000000000000004">
      <c r="B2367" s="918">
        <v>822</v>
      </c>
      <c r="C2367" s="919"/>
      <c r="D2367" s="920" t="s">
        <v>1897</v>
      </c>
      <c r="E2367" s="921"/>
      <c r="F2367" s="1033" t="s">
        <v>701</v>
      </c>
      <c r="G2367" s="1033"/>
      <c r="H2367" s="1036">
        <v>41936</v>
      </c>
      <c r="I2367" s="1036"/>
      <c r="J2367" s="31" t="s">
        <v>1857</v>
      </c>
      <c r="K2367" s="31" t="s">
        <v>1342</v>
      </c>
      <c r="L2367" s="32" t="s">
        <v>1898</v>
      </c>
      <c r="M2367" s="521" t="s">
        <v>1899</v>
      </c>
      <c r="N2367" s="625" t="s">
        <v>1900</v>
      </c>
      <c r="O2367" s="30"/>
    </row>
    <row r="2368" spans="2:15" ht="22.5" customHeight="1" x14ac:dyDescent="0.55000000000000004">
      <c r="B2368" s="948">
        <v>821</v>
      </c>
      <c r="C2368" s="949"/>
      <c r="D2368" s="942"/>
      <c r="E2368" s="943"/>
      <c r="F2368" s="1031" t="s">
        <v>1462</v>
      </c>
      <c r="G2368" s="1031"/>
      <c r="H2368" s="1032">
        <v>41936</v>
      </c>
      <c r="I2368" s="1032"/>
      <c r="J2368" s="76" t="s">
        <v>1438</v>
      </c>
      <c r="K2368" s="76" t="s">
        <v>1342</v>
      </c>
      <c r="L2368" s="542" t="s">
        <v>1901</v>
      </c>
      <c r="M2368" s="559">
        <v>14.9</v>
      </c>
      <c r="N2368" s="591">
        <v>15</v>
      </c>
      <c r="O2368" s="30"/>
    </row>
    <row r="2369" spans="2:15" ht="22.5" customHeight="1" x14ac:dyDescent="0.55000000000000004">
      <c r="B2369" s="948">
        <v>820</v>
      </c>
      <c r="C2369" s="949"/>
      <c r="D2369" s="942"/>
      <c r="E2369" s="943"/>
      <c r="F2369" s="1031" t="s">
        <v>1462</v>
      </c>
      <c r="G2369" s="1031"/>
      <c r="H2369" s="1065">
        <v>41936</v>
      </c>
      <c r="I2369" s="1065"/>
      <c r="J2369" s="102" t="s">
        <v>1438</v>
      </c>
      <c r="K2369" s="102" t="s">
        <v>1342</v>
      </c>
      <c r="L2369" s="188">
        <v>5.01</v>
      </c>
      <c r="M2369" s="578">
        <v>11.2</v>
      </c>
      <c r="N2369" s="189">
        <v>16</v>
      </c>
      <c r="O2369" s="30"/>
    </row>
    <row r="2370" spans="2:15" ht="22.5" customHeight="1" x14ac:dyDescent="0.55000000000000004">
      <c r="B2370" s="928">
        <v>819</v>
      </c>
      <c r="C2370" s="929"/>
      <c r="D2370" s="922"/>
      <c r="E2370" s="923"/>
      <c r="F2370" s="1048" t="s">
        <v>1462</v>
      </c>
      <c r="G2370" s="1048"/>
      <c r="H2370" s="1044">
        <v>41936</v>
      </c>
      <c r="I2370" s="1044"/>
      <c r="J2370" s="43" t="s">
        <v>1438</v>
      </c>
      <c r="K2370" s="43" t="s">
        <v>1342</v>
      </c>
      <c r="L2370" s="44">
        <v>3.74</v>
      </c>
      <c r="M2370" s="44">
        <v>12.9</v>
      </c>
      <c r="N2370" s="291">
        <v>17</v>
      </c>
      <c r="O2370" s="30"/>
    </row>
    <row r="2371" spans="2:15" ht="22.5" customHeight="1" x14ac:dyDescent="0.55000000000000004">
      <c r="B2371" s="994">
        <v>818</v>
      </c>
      <c r="C2371" s="937"/>
      <c r="D2371" s="936" t="s">
        <v>1902</v>
      </c>
      <c r="E2371" s="937"/>
      <c r="F2371" s="922" t="s">
        <v>276</v>
      </c>
      <c r="G2371" s="923"/>
      <c r="H2371" s="932">
        <v>41939</v>
      </c>
      <c r="I2371" s="933"/>
      <c r="J2371" s="52" t="s">
        <v>35</v>
      </c>
      <c r="K2371" s="51" t="s">
        <v>1734</v>
      </c>
      <c r="L2371" s="545" t="s">
        <v>1903</v>
      </c>
      <c r="M2371" s="545">
        <v>5.81</v>
      </c>
      <c r="N2371" s="628">
        <v>5.8</v>
      </c>
      <c r="O2371" s="30"/>
    </row>
    <row r="2372" spans="2:15" ht="22.5" customHeight="1" x14ac:dyDescent="0.55000000000000004">
      <c r="B2372" s="918">
        <v>817</v>
      </c>
      <c r="C2372" s="919"/>
      <c r="D2372" s="920" t="s">
        <v>1904</v>
      </c>
      <c r="E2372" s="921"/>
      <c r="F2372" s="1033" t="s">
        <v>1431</v>
      </c>
      <c r="G2372" s="1033"/>
      <c r="H2372" s="1036">
        <v>41934</v>
      </c>
      <c r="I2372" s="1036"/>
      <c r="J2372" s="31" t="s">
        <v>1438</v>
      </c>
      <c r="K2372" s="31" t="s">
        <v>1342</v>
      </c>
      <c r="L2372" s="32" t="s">
        <v>1905</v>
      </c>
      <c r="M2372" s="521">
        <v>4.5599999999999996</v>
      </c>
      <c r="N2372" s="625">
        <v>4.5999999999999996</v>
      </c>
      <c r="O2372" s="30"/>
    </row>
    <row r="2373" spans="2:15" ht="22.5" customHeight="1" x14ac:dyDescent="0.55000000000000004">
      <c r="B2373" s="948">
        <v>816</v>
      </c>
      <c r="C2373" s="949"/>
      <c r="D2373" s="942"/>
      <c r="E2373" s="943"/>
      <c r="F2373" s="1031" t="s">
        <v>804</v>
      </c>
      <c r="G2373" s="1031"/>
      <c r="H2373" s="1032">
        <v>41933</v>
      </c>
      <c r="I2373" s="1032"/>
      <c r="J2373" s="76" t="s">
        <v>35</v>
      </c>
      <c r="K2373" s="76" t="s">
        <v>1342</v>
      </c>
      <c r="L2373" s="542" t="s">
        <v>1433</v>
      </c>
      <c r="M2373" s="542">
        <v>4.6500000000000004</v>
      </c>
      <c r="N2373" s="40">
        <v>4.7</v>
      </c>
      <c r="O2373" s="30"/>
    </row>
    <row r="2374" spans="2:15" ht="22.5" customHeight="1" x14ac:dyDescent="0.55000000000000004">
      <c r="B2374" s="948">
        <v>815</v>
      </c>
      <c r="C2374" s="949"/>
      <c r="D2374" s="942"/>
      <c r="E2374" s="943"/>
      <c r="F2374" s="1031" t="s">
        <v>853</v>
      </c>
      <c r="G2374" s="1031"/>
      <c r="H2374" s="1065">
        <v>41934</v>
      </c>
      <c r="I2374" s="1065"/>
      <c r="J2374" s="102" t="s">
        <v>5</v>
      </c>
      <c r="K2374" s="102" t="s">
        <v>1734</v>
      </c>
      <c r="L2374" s="188" t="s">
        <v>1899</v>
      </c>
      <c r="M2374" s="578">
        <v>13.5</v>
      </c>
      <c r="N2374" s="189">
        <v>14</v>
      </c>
      <c r="O2374" s="30"/>
    </row>
    <row r="2375" spans="2:15" ht="22.5" customHeight="1" x14ac:dyDescent="0.55000000000000004">
      <c r="B2375" s="928">
        <v>814</v>
      </c>
      <c r="C2375" s="929"/>
      <c r="D2375" s="922"/>
      <c r="E2375" s="923"/>
      <c r="F2375" s="1048" t="s">
        <v>1906</v>
      </c>
      <c r="G2375" s="1048"/>
      <c r="H2375" s="1044">
        <v>41929</v>
      </c>
      <c r="I2375" s="1044"/>
      <c r="J2375" s="43" t="s">
        <v>5</v>
      </c>
      <c r="K2375" s="43" t="s">
        <v>1734</v>
      </c>
      <c r="L2375" s="44">
        <v>2.27</v>
      </c>
      <c r="M2375" s="44">
        <v>8.41</v>
      </c>
      <c r="N2375" s="291">
        <v>11</v>
      </c>
      <c r="O2375" s="30"/>
    </row>
    <row r="2376" spans="2:15" ht="22.5" customHeight="1" x14ac:dyDescent="0.55000000000000004">
      <c r="B2376" s="994">
        <v>813</v>
      </c>
      <c r="C2376" s="937"/>
      <c r="D2376" s="1029" t="s">
        <v>1907</v>
      </c>
      <c r="E2376" s="1029"/>
      <c r="F2376" s="1029" t="s">
        <v>1460</v>
      </c>
      <c r="G2376" s="1029"/>
      <c r="H2376" s="1030">
        <v>41932</v>
      </c>
      <c r="I2376" s="1030"/>
      <c r="J2376" s="55" t="s">
        <v>35</v>
      </c>
      <c r="K2376" s="55" t="s">
        <v>1342</v>
      </c>
      <c r="L2376" s="353" t="s">
        <v>1908</v>
      </c>
      <c r="M2376" s="353">
        <v>8.0299999999999994</v>
      </c>
      <c r="N2376" s="610">
        <v>8</v>
      </c>
      <c r="O2376" s="509"/>
    </row>
    <row r="2377" spans="2:15" ht="22.5" customHeight="1" x14ac:dyDescent="0.55000000000000004">
      <c r="B2377" s="918">
        <v>812</v>
      </c>
      <c r="C2377" s="919"/>
      <c r="D2377" s="920" t="s">
        <v>1909</v>
      </c>
      <c r="E2377" s="921"/>
      <c r="F2377" s="1033" t="s">
        <v>1618</v>
      </c>
      <c r="G2377" s="1033"/>
      <c r="H2377" s="1036">
        <v>41926</v>
      </c>
      <c r="I2377" s="1036"/>
      <c r="J2377" s="31" t="s">
        <v>1910</v>
      </c>
      <c r="K2377" s="31"/>
      <c r="L2377" s="32" t="s">
        <v>1911</v>
      </c>
      <c r="M2377" s="32" t="s">
        <v>1912</v>
      </c>
      <c r="N2377" s="187" t="s">
        <v>1913</v>
      </c>
      <c r="O2377" s="30"/>
    </row>
    <row r="2378" spans="2:15" ht="22.5" customHeight="1" x14ac:dyDescent="0.55000000000000004">
      <c r="B2378" s="948">
        <v>811</v>
      </c>
      <c r="C2378" s="949"/>
      <c r="D2378" s="942"/>
      <c r="E2378" s="943"/>
      <c r="F2378" s="1064" t="s">
        <v>1914</v>
      </c>
      <c r="G2378" s="1064"/>
      <c r="H2378" s="1065">
        <v>41926</v>
      </c>
      <c r="I2378" s="1065"/>
      <c r="J2378" s="102" t="s">
        <v>1703</v>
      </c>
      <c r="K2378" s="102" t="s">
        <v>1736</v>
      </c>
      <c r="L2378" s="188" t="s">
        <v>1364</v>
      </c>
      <c r="M2378" s="188">
        <v>2.82</v>
      </c>
      <c r="N2378" s="288">
        <v>2.8</v>
      </c>
      <c r="O2378" s="30"/>
    </row>
    <row r="2379" spans="2:15" ht="22.5" customHeight="1" x14ac:dyDescent="0.55000000000000004">
      <c r="B2379" s="928">
        <v>810</v>
      </c>
      <c r="C2379" s="929"/>
      <c r="D2379" s="922"/>
      <c r="E2379" s="923"/>
      <c r="F2379" s="1048" t="s">
        <v>1575</v>
      </c>
      <c r="G2379" s="1048"/>
      <c r="H2379" s="1044">
        <v>41927</v>
      </c>
      <c r="I2379" s="1044"/>
      <c r="J2379" s="43" t="s">
        <v>5</v>
      </c>
      <c r="K2379" s="43" t="s">
        <v>1736</v>
      </c>
      <c r="L2379" s="44">
        <v>10.8</v>
      </c>
      <c r="M2379" s="44">
        <v>32.5</v>
      </c>
      <c r="N2379" s="291">
        <v>43</v>
      </c>
      <c r="O2379" s="30"/>
    </row>
    <row r="2380" spans="2:15" ht="22.5" customHeight="1" x14ac:dyDescent="0.55000000000000004">
      <c r="B2380" s="994">
        <v>809</v>
      </c>
      <c r="C2380" s="937"/>
      <c r="D2380" s="1029" t="s">
        <v>1915</v>
      </c>
      <c r="E2380" s="1029"/>
      <c r="F2380" s="1029" t="s">
        <v>1477</v>
      </c>
      <c r="G2380" s="1029"/>
      <c r="H2380" s="1030">
        <v>41921</v>
      </c>
      <c r="I2380" s="1030"/>
      <c r="J2380" s="55" t="s">
        <v>21</v>
      </c>
      <c r="K2380" s="55" t="s">
        <v>1342</v>
      </c>
      <c r="L2380" s="353">
        <v>5.0599999999999996</v>
      </c>
      <c r="M2380" s="350">
        <v>23.6</v>
      </c>
      <c r="N2380" s="275">
        <v>29</v>
      </c>
      <c r="O2380" s="30"/>
    </row>
    <row r="2381" spans="2:15" ht="22.5" customHeight="1" x14ac:dyDescent="0.55000000000000004">
      <c r="B2381" s="918">
        <v>808</v>
      </c>
      <c r="C2381" s="919"/>
      <c r="D2381" s="942" t="s">
        <v>1916</v>
      </c>
      <c r="E2381" s="943"/>
      <c r="F2381" s="942" t="s">
        <v>1162</v>
      </c>
      <c r="G2381" s="943"/>
      <c r="H2381" s="1093">
        <v>41920</v>
      </c>
      <c r="I2381" s="1094"/>
      <c r="J2381" s="37" t="s">
        <v>35</v>
      </c>
      <c r="K2381" s="102" t="s">
        <v>1393</v>
      </c>
      <c r="L2381" s="188" t="s">
        <v>1389</v>
      </c>
      <c r="M2381" s="548">
        <v>8.15</v>
      </c>
      <c r="N2381" s="190">
        <v>8.1999999999999993</v>
      </c>
      <c r="O2381" s="30"/>
    </row>
    <row r="2382" spans="2:15" ht="22.5" customHeight="1" x14ac:dyDescent="0.55000000000000004">
      <c r="B2382" s="948">
        <v>807</v>
      </c>
      <c r="C2382" s="949"/>
      <c r="D2382" s="942"/>
      <c r="E2382" s="943"/>
      <c r="F2382" s="1091" t="s">
        <v>1162</v>
      </c>
      <c r="G2382" s="1092"/>
      <c r="H2382" s="1089">
        <v>41920</v>
      </c>
      <c r="I2382" s="1090"/>
      <c r="J2382" s="76" t="s">
        <v>35</v>
      </c>
      <c r="K2382" s="76" t="s">
        <v>1342</v>
      </c>
      <c r="L2382" s="76" t="s">
        <v>1917</v>
      </c>
      <c r="M2382" s="76">
        <v>1.96</v>
      </c>
      <c r="N2382" s="629">
        <v>2</v>
      </c>
      <c r="O2382" s="30"/>
    </row>
    <row r="2383" spans="2:15" ht="22.5" customHeight="1" x14ac:dyDescent="0.55000000000000004">
      <c r="B2383" s="948">
        <v>806</v>
      </c>
      <c r="C2383" s="949"/>
      <c r="D2383" s="942"/>
      <c r="E2383" s="943"/>
      <c r="F2383" s="965" t="s">
        <v>1463</v>
      </c>
      <c r="G2383" s="949"/>
      <c r="H2383" s="1089">
        <v>41920</v>
      </c>
      <c r="I2383" s="1090"/>
      <c r="J2383" s="76" t="s">
        <v>35</v>
      </c>
      <c r="K2383" s="76" t="s">
        <v>1393</v>
      </c>
      <c r="L2383" s="542" t="s">
        <v>1451</v>
      </c>
      <c r="M2383" s="542">
        <v>2.2599999999999998</v>
      </c>
      <c r="N2383" s="40">
        <v>2.2999999999999998</v>
      </c>
      <c r="O2383" s="30"/>
    </row>
    <row r="2384" spans="2:15" ht="22.5" customHeight="1" x14ac:dyDescent="0.55000000000000004">
      <c r="B2384" s="928">
        <v>805</v>
      </c>
      <c r="C2384" s="929"/>
      <c r="D2384" s="922"/>
      <c r="E2384" s="923"/>
      <c r="F2384" s="968" t="s">
        <v>1575</v>
      </c>
      <c r="G2384" s="929"/>
      <c r="H2384" s="1009">
        <v>41919</v>
      </c>
      <c r="I2384" s="1010"/>
      <c r="J2384" s="313" t="s">
        <v>35</v>
      </c>
      <c r="K2384" s="43" t="s">
        <v>1393</v>
      </c>
      <c r="L2384" s="44">
        <v>10.9</v>
      </c>
      <c r="M2384" s="602">
        <v>36.4</v>
      </c>
      <c r="N2384" s="620">
        <v>47</v>
      </c>
      <c r="O2384" s="30"/>
    </row>
    <row r="2385" spans="2:15" ht="22.5" customHeight="1" x14ac:dyDescent="0.55000000000000004">
      <c r="B2385" s="918">
        <v>804</v>
      </c>
      <c r="C2385" s="919"/>
      <c r="D2385" s="920" t="s">
        <v>1918</v>
      </c>
      <c r="E2385" s="921"/>
      <c r="F2385" s="967" t="s">
        <v>1758</v>
      </c>
      <c r="G2385" s="919"/>
      <c r="H2385" s="926">
        <v>41915</v>
      </c>
      <c r="I2385" s="927"/>
      <c r="J2385" s="32" t="s">
        <v>35</v>
      </c>
      <c r="K2385" s="31" t="s">
        <v>1734</v>
      </c>
      <c r="L2385" s="521" t="s">
        <v>1919</v>
      </c>
      <c r="M2385" s="521">
        <v>4.0199999999999996</v>
      </c>
      <c r="N2385" s="625">
        <v>4</v>
      </c>
      <c r="O2385" s="30"/>
    </row>
    <row r="2386" spans="2:15" ht="22.5" customHeight="1" x14ac:dyDescent="0.55000000000000004">
      <c r="B2386" s="948">
        <v>803</v>
      </c>
      <c r="C2386" s="949"/>
      <c r="D2386" s="942"/>
      <c r="E2386" s="943"/>
      <c r="F2386" s="1064" t="s">
        <v>1581</v>
      </c>
      <c r="G2386" s="1064"/>
      <c r="H2386" s="1065">
        <v>41918</v>
      </c>
      <c r="I2386" s="1065"/>
      <c r="J2386" s="102" t="s">
        <v>1703</v>
      </c>
      <c r="K2386" s="102" t="s">
        <v>1736</v>
      </c>
      <c r="L2386" s="188">
        <v>10.199999999999999</v>
      </c>
      <c r="M2386" s="188">
        <v>29.6</v>
      </c>
      <c r="N2386" s="189">
        <v>40</v>
      </c>
      <c r="O2386" s="509"/>
    </row>
    <row r="2387" spans="2:15" ht="22.5" customHeight="1" x14ac:dyDescent="0.55000000000000004">
      <c r="B2387" s="928">
        <v>802</v>
      </c>
      <c r="C2387" s="929"/>
      <c r="D2387" s="922"/>
      <c r="E2387" s="923"/>
      <c r="F2387" s="1048" t="s">
        <v>871</v>
      </c>
      <c r="G2387" s="1048"/>
      <c r="H2387" s="1044">
        <v>41908</v>
      </c>
      <c r="I2387" s="1044"/>
      <c r="J2387" s="43" t="s">
        <v>5</v>
      </c>
      <c r="K2387" s="43" t="s">
        <v>1736</v>
      </c>
      <c r="L2387" s="44">
        <v>5.41</v>
      </c>
      <c r="M2387" s="44">
        <v>16.600000000000001</v>
      </c>
      <c r="N2387" s="291">
        <v>22</v>
      </c>
      <c r="O2387" s="30"/>
    </row>
    <row r="2388" spans="2:15" ht="22.5" customHeight="1" x14ac:dyDescent="0.55000000000000004">
      <c r="B2388" s="918">
        <v>801</v>
      </c>
      <c r="C2388" s="919"/>
      <c r="D2388" s="920" t="s">
        <v>1920</v>
      </c>
      <c r="E2388" s="921"/>
      <c r="F2388" s="967" t="s">
        <v>1517</v>
      </c>
      <c r="G2388" s="919"/>
      <c r="H2388" s="926">
        <v>41913</v>
      </c>
      <c r="I2388" s="927"/>
      <c r="J2388" s="32" t="s">
        <v>35</v>
      </c>
      <c r="K2388" s="31" t="s">
        <v>1734</v>
      </c>
      <c r="L2388" s="521">
        <v>3.75</v>
      </c>
      <c r="M2388" s="596">
        <v>12.3</v>
      </c>
      <c r="N2388" s="34">
        <v>16</v>
      </c>
      <c r="O2388" s="30"/>
    </row>
    <row r="2389" spans="2:15" ht="22.5" customHeight="1" x14ac:dyDescent="0.55000000000000004">
      <c r="B2389" s="928">
        <v>800</v>
      </c>
      <c r="C2389" s="929"/>
      <c r="D2389" s="922"/>
      <c r="E2389" s="923"/>
      <c r="F2389" s="1046" t="s">
        <v>1431</v>
      </c>
      <c r="G2389" s="1046"/>
      <c r="H2389" s="1047">
        <v>41912</v>
      </c>
      <c r="I2389" s="1047"/>
      <c r="J2389" s="51" t="s">
        <v>21</v>
      </c>
      <c r="K2389" s="51" t="s">
        <v>1342</v>
      </c>
      <c r="L2389" s="545">
        <v>1.37</v>
      </c>
      <c r="M2389" s="545">
        <v>3.96</v>
      </c>
      <c r="N2389" s="291">
        <v>5.3</v>
      </c>
      <c r="O2389" s="30"/>
    </row>
    <row r="2390" spans="2:15" ht="22.5" customHeight="1" x14ac:dyDescent="0.55000000000000004">
      <c r="B2390" s="994">
        <v>799</v>
      </c>
      <c r="C2390" s="937"/>
      <c r="D2390" s="936" t="s">
        <v>1921</v>
      </c>
      <c r="E2390" s="937"/>
      <c r="F2390" s="922" t="s">
        <v>1467</v>
      </c>
      <c r="G2390" s="923"/>
      <c r="H2390" s="932">
        <v>41912</v>
      </c>
      <c r="I2390" s="933"/>
      <c r="J2390" s="52" t="s">
        <v>35</v>
      </c>
      <c r="K2390" s="51" t="s">
        <v>1734</v>
      </c>
      <c r="L2390" s="545" t="s">
        <v>1806</v>
      </c>
      <c r="M2390" s="545" t="s">
        <v>1922</v>
      </c>
      <c r="N2390" s="628" t="s">
        <v>1923</v>
      </c>
      <c r="O2390" s="30"/>
    </row>
    <row r="2391" spans="2:15" ht="22.5" customHeight="1" x14ac:dyDescent="0.55000000000000004">
      <c r="B2391" s="918">
        <v>798</v>
      </c>
      <c r="C2391" s="919"/>
      <c r="D2391" s="920" t="s">
        <v>1924</v>
      </c>
      <c r="E2391" s="921"/>
      <c r="F2391" s="1033" t="s">
        <v>308</v>
      </c>
      <c r="G2391" s="1033"/>
      <c r="H2391" s="1032">
        <v>41911</v>
      </c>
      <c r="I2391" s="1032"/>
      <c r="J2391" s="31" t="s">
        <v>5</v>
      </c>
      <c r="K2391" s="31" t="s">
        <v>1734</v>
      </c>
      <c r="L2391" s="32" t="s">
        <v>1169</v>
      </c>
      <c r="M2391" s="521">
        <v>7.7</v>
      </c>
      <c r="N2391" s="187">
        <v>7.7</v>
      </c>
      <c r="O2391" s="30"/>
    </row>
    <row r="2392" spans="2:15" ht="22.5" customHeight="1" x14ac:dyDescent="0.55000000000000004">
      <c r="B2392" s="948">
        <v>797</v>
      </c>
      <c r="C2392" s="949"/>
      <c r="D2392" s="942"/>
      <c r="E2392" s="943"/>
      <c r="F2392" s="1031" t="s">
        <v>639</v>
      </c>
      <c r="G2392" s="1031"/>
      <c r="H2392" s="1032">
        <v>41911</v>
      </c>
      <c r="I2392" s="1032"/>
      <c r="J2392" s="76" t="s">
        <v>5</v>
      </c>
      <c r="K2392" s="76" t="s">
        <v>1734</v>
      </c>
      <c r="L2392" s="38">
        <v>1.93</v>
      </c>
      <c r="M2392" s="38">
        <v>9.65</v>
      </c>
      <c r="N2392" s="288">
        <v>12</v>
      </c>
      <c r="O2392" s="30"/>
    </row>
    <row r="2393" spans="2:15" ht="22.5" customHeight="1" x14ac:dyDescent="0.55000000000000004">
      <c r="B2393" s="928">
        <v>796</v>
      </c>
      <c r="C2393" s="929"/>
      <c r="D2393" s="922"/>
      <c r="E2393" s="923"/>
      <c r="F2393" s="1046" t="s">
        <v>1462</v>
      </c>
      <c r="G2393" s="1046"/>
      <c r="H2393" s="1047">
        <v>41908</v>
      </c>
      <c r="I2393" s="1047"/>
      <c r="J2393" s="51" t="s">
        <v>21</v>
      </c>
      <c r="K2393" s="51" t="s">
        <v>1342</v>
      </c>
      <c r="L2393" s="545" t="s">
        <v>1925</v>
      </c>
      <c r="M2393" s="622">
        <v>16.600000000000001</v>
      </c>
      <c r="N2393" s="291">
        <v>17</v>
      </c>
      <c r="O2393" s="30"/>
    </row>
    <row r="2394" spans="2:15" ht="22.5" customHeight="1" x14ac:dyDescent="0.55000000000000004">
      <c r="B2394" s="994">
        <v>795</v>
      </c>
      <c r="C2394" s="937"/>
      <c r="D2394" s="936" t="s">
        <v>1926</v>
      </c>
      <c r="E2394" s="937"/>
      <c r="F2394" s="968" t="s">
        <v>1758</v>
      </c>
      <c r="G2394" s="929"/>
      <c r="H2394" s="1009">
        <v>41907</v>
      </c>
      <c r="I2394" s="1010"/>
      <c r="J2394" s="67" t="s">
        <v>35</v>
      </c>
      <c r="K2394" s="43" t="s">
        <v>1734</v>
      </c>
      <c r="L2394" s="529" t="s">
        <v>1927</v>
      </c>
      <c r="M2394" s="529" t="s">
        <v>1928</v>
      </c>
      <c r="N2394" s="46" t="s">
        <v>1891</v>
      </c>
      <c r="O2394" s="30"/>
    </row>
    <row r="2395" spans="2:15" ht="22.5" customHeight="1" x14ac:dyDescent="0.55000000000000004">
      <c r="B2395" s="918">
        <v>794</v>
      </c>
      <c r="C2395" s="919"/>
      <c r="D2395" s="920" t="s">
        <v>1929</v>
      </c>
      <c r="E2395" s="921"/>
      <c r="F2395" s="1033" t="s">
        <v>1914</v>
      </c>
      <c r="G2395" s="1033"/>
      <c r="H2395" s="1032">
        <v>41904</v>
      </c>
      <c r="I2395" s="1032"/>
      <c r="J2395" s="31" t="s">
        <v>5</v>
      </c>
      <c r="K2395" s="31" t="s">
        <v>1734</v>
      </c>
      <c r="L2395" s="32">
        <v>4.01</v>
      </c>
      <c r="M2395" s="32">
        <v>13.2</v>
      </c>
      <c r="N2395" s="187">
        <v>17</v>
      </c>
      <c r="O2395" s="30"/>
    </row>
    <row r="2396" spans="2:15" ht="22.5" customHeight="1" x14ac:dyDescent="0.55000000000000004">
      <c r="B2396" s="948">
        <v>793</v>
      </c>
      <c r="C2396" s="949"/>
      <c r="D2396" s="942"/>
      <c r="E2396" s="943"/>
      <c r="F2396" s="1031" t="s">
        <v>1514</v>
      </c>
      <c r="G2396" s="1031"/>
      <c r="H2396" s="1032">
        <v>41906</v>
      </c>
      <c r="I2396" s="1032"/>
      <c r="J2396" s="76" t="s">
        <v>5</v>
      </c>
      <c r="K2396" s="76" t="s">
        <v>1734</v>
      </c>
      <c r="L2396" s="38" t="s">
        <v>1930</v>
      </c>
      <c r="M2396" s="38">
        <v>1.52</v>
      </c>
      <c r="N2396" s="288">
        <v>1.5</v>
      </c>
      <c r="O2396" s="30"/>
    </row>
    <row r="2397" spans="2:15" ht="22.5" customHeight="1" x14ac:dyDescent="0.55000000000000004">
      <c r="B2397" s="948">
        <v>792</v>
      </c>
      <c r="C2397" s="949"/>
      <c r="D2397" s="942"/>
      <c r="E2397" s="943"/>
      <c r="F2397" s="1031" t="s">
        <v>842</v>
      </c>
      <c r="G2397" s="1031"/>
      <c r="H2397" s="1032">
        <v>41906</v>
      </c>
      <c r="I2397" s="1032"/>
      <c r="J2397" s="76" t="s">
        <v>5</v>
      </c>
      <c r="K2397" s="76" t="s">
        <v>1734</v>
      </c>
      <c r="L2397" s="38">
        <v>2.31</v>
      </c>
      <c r="M2397" s="38">
        <v>10.8</v>
      </c>
      <c r="N2397" s="288">
        <v>13</v>
      </c>
      <c r="O2397" s="30"/>
    </row>
    <row r="2398" spans="2:15" ht="22.5" customHeight="1" x14ac:dyDescent="0.55000000000000004">
      <c r="B2398" s="948">
        <v>791</v>
      </c>
      <c r="C2398" s="949"/>
      <c r="D2398" s="942"/>
      <c r="E2398" s="943"/>
      <c r="F2398" s="1031" t="s">
        <v>842</v>
      </c>
      <c r="G2398" s="1031"/>
      <c r="H2398" s="1032">
        <v>41906</v>
      </c>
      <c r="I2398" s="1032"/>
      <c r="J2398" s="76" t="s">
        <v>5</v>
      </c>
      <c r="K2398" s="76" t="s">
        <v>1734</v>
      </c>
      <c r="L2398" s="542">
        <v>1.2</v>
      </c>
      <c r="M2398" s="38">
        <v>9.7899999999999991</v>
      </c>
      <c r="N2398" s="288">
        <v>11</v>
      </c>
      <c r="O2398" s="30"/>
    </row>
    <row r="2399" spans="2:15" ht="22.5" customHeight="1" x14ac:dyDescent="0.55000000000000004">
      <c r="B2399" s="948">
        <v>790</v>
      </c>
      <c r="C2399" s="949"/>
      <c r="D2399" s="942"/>
      <c r="E2399" s="943"/>
      <c r="F2399" s="1031" t="s">
        <v>842</v>
      </c>
      <c r="G2399" s="1031"/>
      <c r="H2399" s="1032">
        <v>41906</v>
      </c>
      <c r="I2399" s="1032"/>
      <c r="J2399" s="76" t="s">
        <v>5</v>
      </c>
      <c r="K2399" s="76" t="s">
        <v>1734</v>
      </c>
      <c r="L2399" s="38" t="s">
        <v>1931</v>
      </c>
      <c r="M2399" s="38">
        <v>2.06</v>
      </c>
      <c r="N2399" s="288">
        <v>2.1</v>
      </c>
      <c r="O2399" s="30"/>
    </row>
    <row r="2400" spans="2:15" ht="22.5" customHeight="1" x14ac:dyDescent="0.55000000000000004">
      <c r="B2400" s="928">
        <v>789</v>
      </c>
      <c r="C2400" s="929"/>
      <c r="D2400" s="922"/>
      <c r="E2400" s="923"/>
      <c r="F2400" s="1046" t="s">
        <v>1462</v>
      </c>
      <c r="G2400" s="1046"/>
      <c r="H2400" s="1047">
        <v>41906</v>
      </c>
      <c r="I2400" s="1047"/>
      <c r="J2400" s="51" t="s">
        <v>1857</v>
      </c>
      <c r="K2400" s="51"/>
      <c r="L2400" s="545" t="s">
        <v>1932</v>
      </c>
      <c r="M2400" s="545">
        <v>1.64</v>
      </c>
      <c r="N2400" s="291">
        <v>1.6</v>
      </c>
      <c r="O2400" s="30"/>
    </row>
    <row r="2401" spans="2:15" ht="22.5" customHeight="1" x14ac:dyDescent="0.55000000000000004">
      <c r="B2401" s="994">
        <v>788</v>
      </c>
      <c r="C2401" s="937"/>
      <c r="D2401" s="936" t="s">
        <v>1933</v>
      </c>
      <c r="E2401" s="937"/>
      <c r="F2401" s="968" t="s">
        <v>1398</v>
      </c>
      <c r="G2401" s="929"/>
      <c r="H2401" s="1009">
        <v>41900</v>
      </c>
      <c r="I2401" s="1010"/>
      <c r="J2401" s="67" t="s">
        <v>35</v>
      </c>
      <c r="K2401" s="43" t="s">
        <v>1734</v>
      </c>
      <c r="L2401" s="529" t="s">
        <v>1934</v>
      </c>
      <c r="M2401" s="529" t="s">
        <v>1935</v>
      </c>
      <c r="N2401" s="46" t="s">
        <v>1891</v>
      </c>
      <c r="O2401" s="30"/>
    </row>
    <row r="2402" spans="2:15" ht="22.5" customHeight="1" x14ac:dyDescent="0.55000000000000004">
      <c r="B2402" s="994">
        <v>787</v>
      </c>
      <c r="C2402" s="937"/>
      <c r="D2402" s="936" t="s">
        <v>1936</v>
      </c>
      <c r="E2402" s="937"/>
      <c r="F2402" s="968" t="s">
        <v>1355</v>
      </c>
      <c r="G2402" s="929"/>
      <c r="H2402" s="1009">
        <v>41899</v>
      </c>
      <c r="I2402" s="1010"/>
      <c r="J2402" s="67" t="s">
        <v>35</v>
      </c>
      <c r="K2402" s="43" t="s">
        <v>1734</v>
      </c>
      <c r="L2402" s="529" t="s">
        <v>1937</v>
      </c>
      <c r="M2402" s="529">
        <v>4.7</v>
      </c>
      <c r="N2402" s="46">
        <v>4.7</v>
      </c>
      <c r="O2402" s="30"/>
    </row>
    <row r="2403" spans="2:15" ht="22.5" customHeight="1" x14ac:dyDescent="0.55000000000000004">
      <c r="B2403" s="994">
        <v>786</v>
      </c>
      <c r="C2403" s="937"/>
      <c r="D2403" s="936" t="s">
        <v>1938</v>
      </c>
      <c r="E2403" s="937"/>
      <c r="F2403" s="968" t="s">
        <v>1665</v>
      </c>
      <c r="G2403" s="929"/>
      <c r="H2403" s="1009">
        <v>41891</v>
      </c>
      <c r="I2403" s="1010"/>
      <c r="J2403" s="67" t="s">
        <v>35</v>
      </c>
      <c r="K2403" s="43" t="s">
        <v>1939</v>
      </c>
      <c r="L2403" s="529">
        <v>3.66</v>
      </c>
      <c r="M2403" s="529">
        <v>9.6999999999999993</v>
      </c>
      <c r="N2403" s="620">
        <v>13</v>
      </c>
      <c r="O2403" s="30"/>
    </row>
    <row r="2404" spans="2:15" ht="22.5" customHeight="1" x14ac:dyDescent="0.55000000000000004">
      <c r="B2404" s="918">
        <v>785</v>
      </c>
      <c r="C2404" s="919"/>
      <c r="D2404" s="920" t="s">
        <v>1940</v>
      </c>
      <c r="E2404" s="921"/>
      <c r="F2404" s="967" t="s">
        <v>1618</v>
      </c>
      <c r="G2404" s="919"/>
      <c r="H2404" s="1095">
        <v>41891</v>
      </c>
      <c r="I2404" s="1096"/>
      <c r="J2404" s="31" t="s">
        <v>1703</v>
      </c>
      <c r="K2404" s="31" t="s">
        <v>1941</v>
      </c>
      <c r="L2404" s="521">
        <v>5.7</v>
      </c>
      <c r="M2404" s="32">
        <v>18.899999999999999</v>
      </c>
      <c r="N2404" s="34">
        <v>25</v>
      </c>
      <c r="O2404" s="30"/>
    </row>
    <row r="2405" spans="2:15" ht="22.5" customHeight="1" x14ac:dyDescent="0.55000000000000004">
      <c r="B2405" s="928">
        <v>784</v>
      </c>
      <c r="C2405" s="929"/>
      <c r="D2405" s="922"/>
      <c r="E2405" s="923"/>
      <c r="F2405" s="1046" t="s">
        <v>1618</v>
      </c>
      <c r="G2405" s="1046"/>
      <c r="H2405" s="1009">
        <v>41891</v>
      </c>
      <c r="I2405" s="1010"/>
      <c r="J2405" s="51" t="s">
        <v>1703</v>
      </c>
      <c r="K2405" s="51" t="s">
        <v>1734</v>
      </c>
      <c r="L2405" s="52" t="s">
        <v>1602</v>
      </c>
      <c r="M2405" s="52">
        <v>4.62</v>
      </c>
      <c r="N2405" s="46">
        <v>4.5999999999999996</v>
      </c>
      <c r="O2405" s="30"/>
    </row>
    <row r="2406" spans="2:15" ht="22.5" customHeight="1" x14ac:dyDescent="0.55000000000000004">
      <c r="B2406" s="994">
        <v>783</v>
      </c>
      <c r="C2406" s="937"/>
      <c r="D2406" s="936" t="s">
        <v>1942</v>
      </c>
      <c r="E2406" s="937"/>
      <c r="F2406" s="936" t="s">
        <v>1787</v>
      </c>
      <c r="G2406" s="937"/>
      <c r="H2406" s="940">
        <v>41886</v>
      </c>
      <c r="I2406" s="941"/>
      <c r="J2406" s="67" t="s">
        <v>1703</v>
      </c>
      <c r="K2406" s="55" t="s">
        <v>1381</v>
      </c>
      <c r="L2406" s="353">
        <v>3.59</v>
      </c>
      <c r="M2406" s="350">
        <v>15.1</v>
      </c>
      <c r="N2406" s="275">
        <v>19</v>
      </c>
      <c r="O2406" s="30"/>
    </row>
    <row r="2407" spans="2:15" ht="22.5" customHeight="1" x14ac:dyDescent="0.55000000000000004">
      <c r="B2407" s="994">
        <v>782</v>
      </c>
      <c r="C2407" s="937"/>
      <c r="D2407" s="936" t="s">
        <v>1943</v>
      </c>
      <c r="E2407" s="937"/>
      <c r="F2407" s="936" t="s">
        <v>533</v>
      </c>
      <c r="G2407" s="937"/>
      <c r="H2407" s="940">
        <v>41869</v>
      </c>
      <c r="I2407" s="941"/>
      <c r="J2407" s="67" t="s">
        <v>1703</v>
      </c>
      <c r="K2407" s="55" t="s">
        <v>1381</v>
      </c>
      <c r="L2407" s="353" t="s">
        <v>1944</v>
      </c>
      <c r="M2407" s="353">
        <v>2.57</v>
      </c>
      <c r="N2407" s="275">
        <v>2.6</v>
      </c>
      <c r="O2407" s="30"/>
    </row>
    <row r="2408" spans="2:15" ht="22.5" customHeight="1" x14ac:dyDescent="0.55000000000000004">
      <c r="B2408" s="994">
        <v>781</v>
      </c>
      <c r="C2408" s="937"/>
      <c r="D2408" s="936" t="s">
        <v>1945</v>
      </c>
      <c r="E2408" s="937"/>
      <c r="F2408" s="936" t="s">
        <v>1716</v>
      </c>
      <c r="G2408" s="937"/>
      <c r="H2408" s="940">
        <v>41857</v>
      </c>
      <c r="I2408" s="941"/>
      <c r="J2408" s="67" t="s">
        <v>1703</v>
      </c>
      <c r="K2408" s="55" t="s">
        <v>1381</v>
      </c>
      <c r="L2408" s="353" t="s">
        <v>1946</v>
      </c>
      <c r="M2408" s="353">
        <v>3.71</v>
      </c>
      <c r="N2408" s="275">
        <v>3.7</v>
      </c>
      <c r="O2408" s="30"/>
    </row>
    <row r="2409" spans="2:15" ht="22.5" customHeight="1" x14ac:dyDescent="0.55000000000000004">
      <c r="B2409" s="994">
        <v>780</v>
      </c>
      <c r="C2409" s="937"/>
      <c r="D2409" s="936" t="s">
        <v>1947</v>
      </c>
      <c r="E2409" s="937"/>
      <c r="F2409" s="936" t="s">
        <v>1514</v>
      </c>
      <c r="G2409" s="937"/>
      <c r="H2409" s="940">
        <v>41827</v>
      </c>
      <c r="I2409" s="941"/>
      <c r="J2409" s="67" t="s">
        <v>1703</v>
      </c>
      <c r="K2409" s="55" t="s">
        <v>1381</v>
      </c>
      <c r="L2409" s="353" t="s">
        <v>1948</v>
      </c>
      <c r="M2409" s="353" t="s">
        <v>1389</v>
      </c>
      <c r="N2409" s="275" t="s">
        <v>598</v>
      </c>
      <c r="O2409" s="509"/>
    </row>
    <row r="2410" spans="2:15" ht="22.5" customHeight="1" x14ac:dyDescent="0.55000000000000004">
      <c r="B2410" s="994">
        <v>779</v>
      </c>
      <c r="C2410" s="937"/>
      <c r="D2410" s="936" t="s">
        <v>1949</v>
      </c>
      <c r="E2410" s="937"/>
      <c r="F2410" s="936" t="s">
        <v>1522</v>
      </c>
      <c r="G2410" s="937"/>
      <c r="H2410" s="940">
        <v>41822</v>
      </c>
      <c r="I2410" s="941"/>
      <c r="J2410" s="55" t="s">
        <v>31</v>
      </c>
      <c r="K2410" s="55"/>
      <c r="L2410" s="355">
        <v>0.98599999999999999</v>
      </c>
      <c r="M2410" s="353">
        <v>3.84</v>
      </c>
      <c r="N2410" s="610">
        <v>4.8</v>
      </c>
      <c r="O2410" s="30"/>
    </row>
    <row r="2411" spans="2:15" ht="22.5" customHeight="1" x14ac:dyDescent="0.55000000000000004">
      <c r="B2411" s="994">
        <v>778</v>
      </c>
      <c r="C2411" s="937"/>
      <c r="D2411" s="936" t="s">
        <v>1950</v>
      </c>
      <c r="E2411" s="937"/>
      <c r="F2411" s="936" t="s">
        <v>1363</v>
      </c>
      <c r="G2411" s="937"/>
      <c r="H2411" s="940">
        <v>41820</v>
      </c>
      <c r="I2411" s="941"/>
      <c r="J2411" s="55" t="s">
        <v>31</v>
      </c>
      <c r="K2411" s="55"/>
      <c r="L2411" s="353">
        <v>2.7</v>
      </c>
      <c r="M2411" s="353">
        <v>9.82</v>
      </c>
      <c r="N2411" s="623">
        <v>13</v>
      </c>
      <c r="O2411" s="30"/>
    </row>
    <row r="2412" spans="2:15" ht="22.5" customHeight="1" x14ac:dyDescent="0.55000000000000004">
      <c r="B2412" s="918">
        <v>777</v>
      </c>
      <c r="C2412" s="919"/>
      <c r="D2412" s="920" t="s">
        <v>1951</v>
      </c>
      <c r="E2412" s="921"/>
      <c r="F2412" s="1091" t="s">
        <v>1463</v>
      </c>
      <c r="G2412" s="1092"/>
      <c r="H2412" s="1089">
        <v>41810</v>
      </c>
      <c r="I2412" s="1090"/>
      <c r="J2412" s="89" t="s">
        <v>31</v>
      </c>
      <c r="K2412" s="31"/>
      <c r="L2412" s="188" t="s">
        <v>1558</v>
      </c>
      <c r="M2412" s="542">
        <v>1.49</v>
      </c>
      <c r="N2412" s="619">
        <v>1.5</v>
      </c>
      <c r="O2412" s="30"/>
    </row>
    <row r="2413" spans="2:15" ht="22.5" customHeight="1" x14ac:dyDescent="0.55000000000000004">
      <c r="B2413" s="948">
        <v>776</v>
      </c>
      <c r="C2413" s="949"/>
      <c r="D2413" s="942"/>
      <c r="E2413" s="943"/>
      <c r="F2413" s="1091" t="s">
        <v>673</v>
      </c>
      <c r="G2413" s="1092"/>
      <c r="H2413" s="1089">
        <v>41813</v>
      </c>
      <c r="I2413" s="1090"/>
      <c r="J2413" s="76" t="s">
        <v>31</v>
      </c>
      <c r="K2413" s="624"/>
      <c r="L2413" s="76">
        <v>5.0599999999999996</v>
      </c>
      <c r="M2413" s="76">
        <v>14.7</v>
      </c>
      <c r="N2413" s="433">
        <v>20</v>
      </c>
      <c r="O2413" s="30"/>
    </row>
    <row r="2414" spans="2:15" ht="22.5" customHeight="1" x14ac:dyDescent="0.55000000000000004">
      <c r="B2414" s="928">
        <v>775</v>
      </c>
      <c r="C2414" s="929"/>
      <c r="D2414" s="922"/>
      <c r="E2414" s="923"/>
      <c r="F2414" s="968" t="s">
        <v>1363</v>
      </c>
      <c r="G2414" s="929"/>
      <c r="H2414" s="1009">
        <v>41813</v>
      </c>
      <c r="I2414" s="1010"/>
      <c r="J2414" s="76" t="s">
        <v>31</v>
      </c>
      <c r="K2414" s="43"/>
      <c r="L2414" s="44">
        <v>2.39</v>
      </c>
      <c r="M2414" s="529">
        <v>6.11</v>
      </c>
      <c r="N2414" s="46">
        <v>8.5</v>
      </c>
      <c r="O2414" s="30"/>
    </row>
    <row r="2415" spans="2:15" ht="22.5" customHeight="1" x14ac:dyDescent="0.55000000000000004">
      <c r="B2415" s="994">
        <v>774</v>
      </c>
      <c r="C2415" s="937"/>
      <c r="D2415" s="936" t="s">
        <v>1952</v>
      </c>
      <c r="E2415" s="937"/>
      <c r="F2415" s="936" t="s">
        <v>632</v>
      </c>
      <c r="G2415" s="937"/>
      <c r="H2415" s="940">
        <v>41807</v>
      </c>
      <c r="I2415" s="941"/>
      <c r="J2415" s="55" t="s">
        <v>31</v>
      </c>
      <c r="K2415" s="55"/>
      <c r="L2415" s="355">
        <v>0.97399999999999998</v>
      </c>
      <c r="M2415" s="353">
        <v>2.2799999999999998</v>
      </c>
      <c r="N2415" s="610">
        <v>3.3</v>
      </c>
      <c r="O2415" s="30"/>
    </row>
    <row r="2416" spans="2:15" ht="22.5" customHeight="1" x14ac:dyDescent="0.55000000000000004">
      <c r="B2416" s="918">
        <v>773</v>
      </c>
      <c r="C2416" s="919"/>
      <c r="D2416" s="942" t="s">
        <v>1953</v>
      </c>
      <c r="E2416" s="943"/>
      <c r="F2416" s="942" t="s">
        <v>1463</v>
      </c>
      <c r="G2416" s="943"/>
      <c r="H2416" s="1093">
        <v>41806</v>
      </c>
      <c r="I2416" s="1094"/>
      <c r="J2416" s="37" t="s">
        <v>31</v>
      </c>
      <c r="K2416" s="102"/>
      <c r="L2416" s="188" t="s">
        <v>1592</v>
      </c>
      <c r="M2416" s="548">
        <v>6.46</v>
      </c>
      <c r="N2416" s="190">
        <v>6.5</v>
      </c>
      <c r="O2416" s="30"/>
    </row>
    <row r="2417" spans="2:15" ht="22.5" customHeight="1" x14ac:dyDescent="0.55000000000000004">
      <c r="B2417" s="948">
        <v>772</v>
      </c>
      <c r="C2417" s="949"/>
      <c r="D2417" s="942"/>
      <c r="E2417" s="943"/>
      <c r="F2417" s="1091" t="s">
        <v>831</v>
      </c>
      <c r="G2417" s="1092"/>
      <c r="H2417" s="1089">
        <v>41806</v>
      </c>
      <c r="I2417" s="1090"/>
      <c r="J2417" s="76" t="s">
        <v>31</v>
      </c>
      <c r="K2417" s="624"/>
      <c r="L2417" s="76" t="s">
        <v>1399</v>
      </c>
      <c r="M2417" s="76">
        <v>4.78</v>
      </c>
      <c r="N2417" s="433">
        <v>4.8</v>
      </c>
      <c r="O2417" s="30"/>
    </row>
    <row r="2418" spans="2:15" ht="22.5" customHeight="1" x14ac:dyDescent="0.55000000000000004">
      <c r="B2418" s="948">
        <v>771</v>
      </c>
      <c r="C2418" s="949"/>
      <c r="D2418" s="942"/>
      <c r="E2418" s="943"/>
      <c r="F2418" s="965" t="s">
        <v>1363</v>
      </c>
      <c r="G2418" s="949"/>
      <c r="H2418" s="1089">
        <v>41806</v>
      </c>
      <c r="I2418" s="1090"/>
      <c r="J2418" s="76" t="s">
        <v>31</v>
      </c>
      <c r="K2418" s="76"/>
      <c r="L2418" s="542">
        <v>3.71</v>
      </c>
      <c r="M2418" s="542">
        <v>9.65</v>
      </c>
      <c r="N2418" s="591">
        <v>13</v>
      </c>
      <c r="O2418" s="30"/>
    </row>
    <row r="2419" spans="2:15" ht="22.5" customHeight="1" x14ac:dyDescent="0.55000000000000004">
      <c r="B2419" s="928">
        <v>770</v>
      </c>
      <c r="C2419" s="929"/>
      <c r="D2419" s="922"/>
      <c r="E2419" s="923"/>
      <c r="F2419" s="968" t="s">
        <v>673</v>
      </c>
      <c r="G2419" s="929"/>
      <c r="H2419" s="1009">
        <v>41806</v>
      </c>
      <c r="I2419" s="1010"/>
      <c r="J2419" s="313" t="s">
        <v>31</v>
      </c>
      <c r="K2419" s="43"/>
      <c r="L2419" s="44">
        <v>5.76</v>
      </c>
      <c r="M2419" s="602">
        <v>18.399999999999999</v>
      </c>
      <c r="N2419" s="620">
        <v>24.159999999999997</v>
      </c>
      <c r="O2419" s="30"/>
    </row>
    <row r="2420" spans="2:15" ht="22.5" customHeight="1" x14ac:dyDescent="0.55000000000000004">
      <c r="B2420" s="918">
        <v>769</v>
      </c>
      <c r="C2420" s="919"/>
      <c r="D2420" s="920" t="s">
        <v>1954</v>
      </c>
      <c r="E2420" s="921"/>
      <c r="F2420" s="942" t="s">
        <v>632</v>
      </c>
      <c r="G2420" s="943"/>
      <c r="H2420" s="1093">
        <v>41801</v>
      </c>
      <c r="I2420" s="1094"/>
      <c r="J2420" s="31" t="s">
        <v>31</v>
      </c>
      <c r="K2420" s="102"/>
      <c r="L2420" s="548">
        <v>1.3</v>
      </c>
      <c r="M2420" s="548">
        <v>3.33</v>
      </c>
      <c r="N2420" s="190">
        <v>4.5999999999999996</v>
      </c>
      <c r="O2420" s="30"/>
    </row>
    <row r="2421" spans="2:15" ht="22.5" customHeight="1" x14ac:dyDescent="0.55000000000000004">
      <c r="B2421" s="948">
        <v>768</v>
      </c>
      <c r="C2421" s="949"/>
      <c r="D2421" s="942"/>
      <c r="E2421" s="943"/>
      <c r="F2421" s="965" t="s">
        <v>673</v>
      </c>
      <c r="G2421" s="949"/>
      <c r="H2421" s="1007">
        <v>41801</v>
      </c>
      <c r="I2421" s="1008"/>
      <c r="J2421" s="76" t="s">
        <v>31</v>
      </c>
      <c r="K2421" s="76"/>
      <c r="L2421" s="38">
        <v>3.44</v>
      </c>
      <c r="M2421" s="559">
        <v>13.9</v>
      </c>
      <c r="N2421" s="591">
        <v>17.34</v>
      </c>
      <c r="O2421" s="30"/>
    </row>
    <row r="2422" spans="2:15" ht="22.5" customHeight="1" x14ac:dyDescent="0.55000000000000004">
      <c r="B2422" s="928">
        <v>767</v>
      </c>
      <c r="C2422" s="929"/>
      <c r="D2422" s="922"/>
      <c r="E2422" s="923"/>
      <c r="F2422" s="922" t="s">
        <v>1514</v>
      </c>
      <c r="G2422" s="923"/>
      <c r="H2422" s="932">
        <v>41801</v>
      </c>
      <c r="I2422" s="933"/>
      <c r="J2422" s="52" t="s">
        <v>1703</v>
      </c>
      <c r="K2422" s="51" t="s">
        <v>1381</v>
      </c>
      <c r="L2422" s="545" t="s">
        <v>1955</v>
      </c>
      <c r="M2422" s="545">
        <v>2.0699999999999998</v>
      </c>
      <c r="N2422" s="208">
        <v>2.1</v>
      </c>
      <c r="O2422" s="30"/>
    </row>
    <row r="2423" spans="2:15" ht="22.5" customHeight="1" x14ac:dyDescent="0.55000000000000004">
      <c r="B2423" s="918">
        <v>766</v>
      </c>
      <c r="C2423" s="919"/>
      <c r="D2423" s="942" t="s">
        <v>1956</v>
      </c>
      <c r="E2423" s="943"/>
      <c r="F2423" s="942" t="s">
        <v>1363</v>
      </c>
      <c r="G2423" s="943"/>
      <c r="H2423" s="1093">
        <v>41799</v>
      </c>
      <c r="I2423" s="1094"/>
      <c r="J2423" s="102" t="s">
        <v>31</v>
      </c>
      <c r="K2423" s="102"/>
      <c r="L2423" s="188">
        <v>4.9400000000000004</v>
      </c>
      <c r="M2423" s="578">
        <v>15.8</v>
      </c>
      <c r="N2423" s="618">
        <v>21</v>
      </c>
      <c r="O2423" s="30"/>
    </row>
    <row r="2424" spans="2:15" ht="22.5" customHeight="1" x14ac:dyDescent="0.55000000000000004">
      <c r="B2424" s="948">
        <v>765</v>
      </c>
      <c r="C2424" s="949"/>
      <c r="D2424" s="942"/>
      <c r="E2424" s="943"/>
      <c r="F2424" s="965" t="s">
        <v>118</v>
      </c>
      <c r="G2424" s="949"/>
      <c r="H2424" s="1089">
        <v>41799</v>
      </c>
      <c r="I2424" s="1090"/>
      <c r="J2424" s="76" t="s">
        <v>31</v>
      </c>
      <c r="K2424" s="102"/>
      <c r="L2424" s="539" t="s">
        <v>872</v>
      </c>
      <c r="M2424" s="542" t="s">
        <v>497</v>
      </c>
      <c r="N2424" s="40" t="s">
        <v>1957</v>
      </c>
      <c r="O2424" s="30"/>
    </row>
    <row r="2425" spans="2:15" ht="22.5" customHeight="1" x14ac:dyDescent="0.55000000000000004">
      <c r="B2425" s="928">
        <v>764</v>
      </c>
      <c r="C2425" s="929"/>
      <c r="D2425" s="922"/>
      <c r="E2425" s="923"/>
      <c r="F2425" s="968" t="s">
        <v>1575</v>
      </c>
      <c r="G2425" s="929"/>
      <c r="H2425" s="1009">
        <v>41799</v>
      </c>
      <c r="I2425" s="1010"/>
      <c r="J2425" s="76" t="s">
        <v>31</v>
      </c>
      <c r="K2425" s="43"/>
      <c r="L2425" s="44">
        <v>1.19</v>
      </c>
      <c r="M2425" s="529">
        <v>2.4500000000000002</v>
      </c>
      <c r="N2425" s="46">
        <v>3.64</v>
      </c>
      <c r="O2425" s="30"/>
    </row>
    <row r="2426" spans="2:15" ht="22.5" customHeight="1" x14ac:dyDescent="0.55000000000000004">
      <c r="B2426" s="918">
        <v>763</v>
      </c>
      <c r="C2426" s="919"/>
      <c r="D2426" s="920" t="s">
        <v>1958</v>
      </c>
      <c r="E2426" s="921"/>
      <c r="F2426" s="1091" t="s">
        <v>727</v>
      </c>
      <c r="G2426" s="1092"/>
      <c r="H2426" s="1089">
        <v>41792</v>
      </c>
      <c r="I2426" s="1090"/>
      <c r="J2426" s="31" t="s">
        <v>31</v>
      </c>
      <c r="K2426" s="31"/>
      <c r="L2426" s="188" t="s">
        <v>1347</v>
      </c>
      <c r="M2426" s="559" t="s">
        <v>1168</v>
      </c>
      <c r="N2426" s="621" t="s">
        <v>598</v>
      </c>
      <c r="O2426" s="30"/>
    </row>
    <row r="2427" spans="2:15" ht="22.5" customHeight="1" x14ac:dyDescent="0.55000000000000004">
      <c r="B2427" s="948">
        <v>762</v>
      </c>
      <c r="C2427" s="949"/>
      <c r="D2427" s="942"/>
      <c r="E2427" s="943"/>
      <c r="F2427" s="965" t="s">
        <v>577</v>
      </c>
      <c r="G2427" s="949"/>
      <c r="H2427" s="1089">
        <v>41792</v>
      </c>
      <c r="I2427" s="1090"/>
      <c r="J2427" s="76" t="s">
        <v>31</v>
      </c>
      <c r="K2427" s="102"/>
      <c r="L2427" s="539">
        <v>1.1200000000000001</v>
      </c>
      <c r="M2427" s="542">
        <v>2.98</v>
      </c>
      <c r="N2427" s="40">
        <v>4.0999999999999996</v>
      </c>
      <c r="O2427" s="30"/>
    </row>
    <row r="2428" spans="2:15" ht="22.5" customHeight="1" x14ac:dyDescent="0.55000000000000004">
      <c r="B2428" s="928">
        <v>761</v>
      </c>
      <c r="C2428" s="929"/>
      <c r="D2428" s="922"/>
      <c r="E2428" s="923"/>
      <c r="F2428" s="968" t="s">
        <v>1363</v>
      </c>
      <c r="G2428" s="929"/>
      <c r="H2428" s="1009">
        <v>41792</v>
      </c>
      <c r="I2428" s="1010"/>
      <c r="J2428" s="76" t="s">
        <v>31</v>
      </c>
      <c r="K2428" s="43"/>
      <c r="L2428" s="44">
        <v>2.84</v>
      </c>
      <c r="M2428" s="529">
        <v>8.6999999999999993</v>
      </c>
      <c r="N2428" s="620">
        <v>11.54</v>
      </c>
      <c r="O2428" s="30"/>
    </row>
    <row r="2429" spans="2:15" ht="22.5" customHeight="1" x14ac:dyDescent="0.55000000000000004">
      <c r="B2429" s="994">
        <v>760</v>
      </c>
      <c r="C2429" s="937"/>
      <c r="D2429" s="936" t="s">
        <v>1959</v>
      </c>
      <c r="E2429" s="937"/>
      <c r="F2429" s="968" t="s">
        <v>1298</v>
      </c>
      <c r="G2429" s="929"/>
      <c r="H2429" s="1009">
        <v>41787</v>
      </c>
      <c r="I2429" s="1010"/>
      <c r="J2429" s="55" t="s">
        <v>31</v>
      </c>
      <c r="K2429" s="55"/>
      <c r="L2429" s="67" t="s">
        <v>1960</v>
      </c>
      <c r="M2429" s="67">
        <v>2.85</v>
      </c>
      <c r="N2429" s="610">
        <v>2.9</v>
      </c>
      <c r="O2429" s="30"/>
    </row>
    <row r="2430" spans="2:15" ht="22.5" customHeight="1" x14ac:dyDescent="0.55000000000000004">
      <c r="B2430" s="994">
        <v>759</v>
      </c>
      <c r="C2430" s="937"/>
      <c r="D2430" s="936" t="s">
        <v>1961</v>
      </c>
      <c r="E2430" s="937"/>
      <c r="F2430" s="968" t="s">
        <v>831</v>
      </c>
      <c r="G2430" s="929"/>
      <c r="H2430" s="1009">
        <v>41785</v>
      </c>
      <c r="I2430" s="1010"/>
      <c r="J2430" s="55" t="s">
        <v>31</v>
      </c>
      <c r="K2430" s="43"/>
      <c r="L2430" s="44" t="s">
        <v>1399</v>
      </c>
      <c r="M2430" s="44">
        <v>3.01</v>
      </c>
      <c r="N2430" s="46">
        <v>3</v>
      </c>
      <c r="O2430" s="30"/>
    </row>
    <row r="2431" spans="2:15" ht="22.5" customHeight="1" x14ac:dyDescent="0.55000000000000004">
      <c r="B2431" s="994">
        <v>758</v>
      </c>
      <c r="C2431" s="937"/>
      <c r="D2431" s="936" t="s">
        <v>1962</v>
      </c>
      <c r="E2431" s="937"/>
      <c r="F2431" s="968" t="s">
        <v>1532</v>
      </c>
      <c r="G2431" s="929"/>
      <c r="H2431" s="1009">
        <v>41780</v>
      </c>
      <c r="I2431" s="1010"/>
      <c r="J2431" s="102" t="s">
        <v>31</v>
      </c>
      <c r="K2431" s="43"/>
      <c r="L2431" s="44">
        <v>5.14</v>
      </c>
      <c r="M2431" s="44">
        <v>15.1</v>
      </c>
      <c r="N2431" s="620">
        <v>20.239999999999998</v>
      </c>
      <c r="O2431" s="30"/>
    </row>
    <row r="2432" spans="2:15" ht="22.5" customHeight="1" x14ac:dyDescent="0.55000000000000004">
      <c r="B2432" s="918">
        <v>757</v>
      </c>
      <c r="C2432" s="919"/>
      <c r="D2432" s="920" t="s">
        <v>1963</v>
      </c>
      <c r="E2432" s="921"/>
      <c r="F2432" s="1091" t="s">
        <v>1964</v>
      </c>
      <c r="G2432" s="1092"/>
      <c r="H2432" s="1089">
        <v>41778</v>
      </c>
      <c r="I2432" s="1090"/>
      <c r="J2432" s="31" t="s">
        <v>31</v>
      </c>
      <c r="K2432" s="31"/>
      <c r="L2432" s="188">
        <v>5.03</v>
      </c>
      <c r="M2432" s="559">
        <v>13.63</v>
      </c>
      <c r="N2432" s="621">
        <v>18.66</v>
      </c>
      <c r="O2432" s="30"/>
    </row>
    <row r="2433" spans="2:15" ht="22.5" customHeight="1" x14ac:dyDescent="0.55000000000000004">
      <c r="B2433" s="948">
        <v>756</v>
      </c>
      <c r="C2433" s="949"/>
      <c r="D2433" s="942"/>
      <c r="E2433" s="943"/>
      <c r="F2433" s="965" t="s">
        <v>577</v>
      </c>
      <c r="G2433" s="949"/>
      <c r="H2433" s="1089">
        <v>41778</v>
      </c>
      <c r="I2433" s="1090"/>
      <c r="J2433" s="76" t="s">
        <v>31</v>
      </c>
      <c r="K2433" s="102"/>
      <c r="L2433" s="539">
        <v>2.4</v>
      </c>
      <c r="M2433" s="542">
        <v>8.1199999999999992</v>
      </c>
      <c r="N2433" s="591">
        <v>10.52</v>
      </c>
      <c r="O2433" s="509"/>
    </row>
    <row r="2434" spans="2:15" ht="22.5" customHeight="1" x14ac:dyDescent="0.55000000000000004">
      <c r="B2434" s="928">
        <v>755</v>
      </c>
      <c r="C2434" s="929"/>
      <c r="D2434" s="922"/>
      <c r="E2434" s="923"/>
      <c r="F2434" s="968" t="s">
        <v>673</v>
      </c>
      <c r="G2434" s="929"/>
      <c r="H2434" s="1009">
        <v>41778</v>
      </c>
      <c r="I2434" s="1010"/>
      <c r="J2434" s="76" t="s">
        <v>31</v>
      </c>
      <c r="K2434" s="43"/>
      <c r="L2434" s="44">
        <v>1.59</v>
      </c>
      <c r="M2434" s="44">
        <v>6.29</v>
      </c>
      <c r="N2434" s="46">
        <v>7.88</v>
      </c>
      <c r="O2434" s="30"/>
    </row>
    <row r="2435" spans="2:15" ht="22.5" customHeight="1" x14ac:dyDescent="0.55000000000000004">
      <c r="B2435" s="918">
        <v>754</v>
      </c>
      <c r="C2435" s="919"/>
      <c r="D2435" s="920" t="s">
        <v>1965</v>
      </c>
      <c r="E2435" s="921"/>
      <c r="F2435" s="1091" t="s">
        <v>673</v>
      </c>
      <c r="G2435" s="1092"/>
      <c r="H2435" s="1089">
        <v>41773</v>
      </c>
      <c r="I2435" s="1090"/>
      <c r="J2435" s="31" t="s">
        <v>31</v>
      </c>
      <c r="K2435" s="31"/>
      <c r="L2435" s="188">
        <v>4.0599999999999996</v>
      </c>
      <c r="M2435" s="38">
        <v>13.3</v>
      </c>
      <c r="N2435" s="621">
        <v>17.36</v>
      </c>
      <c r="O2435" s="30"/>
    </row>
    <row r="2436" spans="2:15" ht="22.5" customHeight="1" x14ac:dyDescent="0.55000000000000004">
      <c r="B2436" s="948">
        <v>753</v>
      </c>
      <c r="C2436" s="949"/>
      <c r="D2436" s="942"/>
      <c r="E2436" s="943"/>
      <c r="F2436" s="965" t="s">
        <v>837</v>
      </c>
      <c r="G2436" s="949"/>
      <c r="H2436" s="1089">
        <v>41773</v>
      </c>
      <c r="I2436" s="1090"/>
      <c r="J2436" s="76" t="s">
        <v>31</v>
      </c>
      <c r="K2436" s="102"/>
      <c r="L2436" s="188">
        <v>2.82</v>
      </c>
      <c r="M2436" s="38">
        <v>6.86</v>
      </c>
      <c r="N2436" s="40">
        <v>9.68</v>
      </c>
      <c r="O2436" s="30"/>
    </row>
    <row r="2437" spans="2:15" ht="22.5" customHeight="1" x14ac:dyDescent="0.55000000000000004">
      <c r="B2437" s="948">
        <v>752</v>
      </c>
      <c r="C2437" s="949"/>
      <c r="D2437" s="942"/>
      <c r="E2437" s="943"/>
      <c r="F2437" s="965" t="s">
        <v>739</v>
      </c>
      <c r="G2437" s="949"/>
      <c r="H2437" s="1089">
        <v>41772</v>
      </c>
      <c r="I2437" s="1090"/>
      <c r="J2437" s="76" t="s">
        <v>31</v>
      </c>
      <c r="K2437" s="102"/>
      <c r="L2437" s="539">
        <v>1.51</v>
      </c>
      <c r="M2437" s="542">
        <v>4.79</v>
      </c>
      <c r="N2437" s="40">
        <v>6.3</v>
      </c>
      <c r="O2437" s="30"/>
    </row>
    <row r="2438" spans="2:15" ht="22.5" customHeight="1" x14ac:dyDescent="0.55000000000000004">
      <c r="B2438" s="928">
        <v>751</v>
      </c>
      <c r="C2438" s="929"/>
      <c r="D2438" s="922"/>
      <c r="E2438" s="923"/>
      <c r="F2438" s="968" t="s">
        <v>1532</v>
      </c>
      <c r="G2438" s="929"/>
      <c r="H2438" s="1009">
        <v>41773</v>
      </c>
      <c r="I2438" s="1010"/>
      <c r="J2438" s="102" t="s">
        <v>31</v>
      </c>
      <c r="K2438" s="43"/>
      <c r="L2438" s="44">
        <v>1.82</v>
      </c>
      <c r="M2438" s="44">
        <v>6.44</v>
      </c>
      <c r="N2438" s="46">
        <v>8.26</v>
      </c>
      <c r="O2438" s="30"/>
    </row>
    <row r="2439" spans="2:15" ht="22.5" customHeight="1" x14ac:dyDescent="0.55000000000000004">
      <c r="B2439" s="918">
        <v>750</v>
      </c>
      <c r="C2439" s="919"/>
      <c r="D2439" s="920" t="s">
        <v>1966</v>
      </c>
      <c r="E2439" s="921"/>
      <c r="F2439" s="1091" t="s">
        <v>1967</v>
      </c>
      <c r="G2439" s="1092"/>
      <c r="H2439" s="1089">
        <v>41768</v>
      </c>
      <c r="I2439" s="1090"/>
      <c r="J2439" s="31" t="s">
        <v>31</v>
      </c>
      <c r="K2439" s="31"/>
      <c r="L2439" s="188" t="s">
        <v>1968</v>
      </c>
      <c r="M2439" s="38">
        <v>3.98</v>
      </c>
      <c r="N2439" s="625">
        <v>4</v>
      </c>
      <c r="O2439" s="30"/>
    </row>
    <row r="2440" spans="2:15" ht="22.5" customHeight="1" x14ac:dyDescent="0.55000000000000004">
      <c r="B2440" s="948">
        <v>749</v>
      </c>
      <c r="C2440" s="949"/>
      <c r="D2440" s="942"/>
      <c r="E2440" s="943"/>
      <c r="F2440" s="965" t="s">
        <v>577</v>
      </c>
      <c r="G2440" s="949"/>
      <c r="H2440" s="1089">
        <v>41771</v>
      </c>
      <c r="I2440" s="1090"/>
      <c r="J2440" s="102" t="s">
        <v>31</v>
      </c>
      <c r="K2440" s="102"/>
      <c r="L2440" s="188">
        <v>1.69</v>
      </c>
      <c r="M2440" s="38">
        <v>2.69</v>
      </c>
      <c r="N2440" s="40">
        <v>4.4000000000000004</v>
      </c>
      <c r="O2440" s="30"/>
    </row>
    <row r="2441" spans="2:15" ht="22.5" customHeight="1" x14ac:dyDescent="0.55000000000000004">
      <c r="B2441" s="948">
        <v>748</v>
      </c>
      <c r="C2441" s="949"/>
      <c r="D2441" s="942"/>
      <c r="E2441" s="943"/>
      <c r="F2441" s="965" t="s">
        <v>1514</v>
      </c>
      <c r="G2441" s="949"/>
      <c r="H2441" s="1089">
        <v>41771</v>
      </c>
      <c r="I2441" s="1090"/>
      <c r="J2441" s="188" t="s">
        <v>1703</v>
      </c>
      <c r="K2441" s="102" t="s">
        <v>1734</v>
      </c>
      <c r="L2441" s="539" t="s">
        <v>1969</v>
      </c>
      <c r="M2441" s="542">
        <v>2.81</v>
      </c>
      <c r="N2441" s="288">
        <v>2.8</v>
      </c>
      <c r="O2441" s="30"/>
    </row>
    <row r="2442" spans="2:15" ht="22.5" customHeight="1" x14ac:dyDescent="0.55000000000000004">
      <c r="B2442" s="928">
        <v>747</v>
      </c>
      <c r="C2442" s="929"/>
      <c r="D2442" s="922"/>
      <c r="E2442" s="923"/>
      <c r="F2442" s="968" t="s">
        <v>1486</v>
      </c>
      <c r="G2442" s="929"/>
      <c r="H2442" s="1009">
        <v>41771</v>
      </c>
      <c r="I2442" s="1010"/>
      <c r="J2442" s="188" t="s">
        <v>35</v>
      </c>
      <c r="K2442" s="43" t="s">
        <v>1941</v>
      </c>
      <c r="L2442" s="44" t="s">
        <v>1558</v>
      </c>
      <c r="M2442" s="44">
        <v>3.97</v>
      </c>
      <c r="N2442" s="46">
        <v>4</v>
      </c>
      <c r="O2442" s="30"/>
    </row>
    <row r="2443" spans="2:15" ht="22.5" customHeight="1" x14ac:dyDescent="0.55000000000000004">
      <c r="B2443" s="918">
        <v>746</v>
      </c>
      <c r="C2443" s="919"/>
      <c r="D2443" s="920" t="s">
        <v>1970</v>
      </c>
      <c r="E2443" s="921"/>
      <c r="F2443" s="1091" t="s">
        <v>673</v>
      </c>
      <c r="G2443" s="1092"/>
      <c r="H2443" s="1089">
        <v>41766</v>
      </c>
      <c r="I2443" s="1090"/>
      <c r="J2443" s="31" t="s">
        <v>31</v>
      </c>
      <c r="K2443" s="31"/>
      <c r="L2443" s="188">
        <v>3.06</v>
      </c>
      <c r="M2443" s="38">
        <v>10.1</v>
      </c>
      <c r="N2443" s="187">
        <v>13</v>
      </c>
      <c r="O2443" s="30"/>
    </row>
    <row r="2444" spans="2:15" ht="22.5" customHeight="1" x14ac:dyDescent="0.55000000000000004">
      <c r="B2444" s="948">
        <v>745</v>
      </c>
      <c r="C2444" s="949"/>
      <c r="D2444" s="942"/>
      <c r="E2444" s="943"/>
      <c r="F2444" s="965" t="s">
        <v>837</v>
      </c>
      <c r="G2444" s="949"/>
      <c r="H2444" s="1089">
        <v>41766</v>
      </c>
      <c r="I2444" s="1090"/>
      <c r="J2444" s="102" t="s">
        <v>31</v>
      </c>
      <c r="K2444" s="102"/>
      <c r="L2444" s="188">
        <v>3.84</v>
      </c>
      <c r="M2444" s="38">
        <v>11.3</v>
      </c>
      <c r="N2444" s="288">
        <v>15</v>
      </c>
      <c r="O2444" s="30"/>
    </row>
    <row r="2445" spans="2:15" ht="22.5" customHeight="1" x14ac:dyDescent="0.55000000000000004">
      <c r="B2445" s="948">
        <v>744</v>
      </c>
      <c r="C2445" s="949"/>
      <c r="D2445" s="942"/>
      <c r="E2445" s="943"/>
      <c r="F2445" s="965" t="s">
        <v>1463</v>
      </c>
      <c r="G2445" s="949"/>
      <c r="H2445" s="1089">
        <v>41766</v>
      </c>
      <c r="I2445" s="1090"/>
      <c r="J2445" s="102" t="s">
        <v>31</v>
      </c>
      <c r="K2445" s="76"/>
      <c r="L2445" s="188">
        <v>1.76</v>
      </c>
      <c r="M2445" s="38">
        <v>5.86</v>
      </c>
      <c r="N2445" s="288">
        <v>7.6</v>
      </c>
      <c r="O2445" s="30"/>
    </row>
    <row r="2446" spans="2:15" ht="22.5" customHeight="1" x14ac:dyDescent="0.55000000000000004">
      <c r="B2446" s="948">
        <v>743</v>
      </c>
      <c r="C2446" s="949"/>
      <c r="D2446" s="942"/>
      <c r="E2446" s="943"/>
      <c r="F2446" s="965" t="s">
        <v>1971</v>
      </c>
      <c r="G2446" s="949"/>
      <c r="H2446" s="1089">
        <v>41766</v>
      </c>
      <c r="I2446" s="1090"/>
      <c r="J2446" s="102" t="s">
        <v>31</v>
      </c>
      <c r="K2446" s="102"/>
      <c r="L2446" s="188">
        <v>2.0499999999999998</v>
      </c>
      <c r="M2446" s="38">
        <v>4.12</v>
      </c>
      <c r="N2446" s="288">
        <v>6.2</v>
      </c>
      <c r="O2446" s="30"/>
    </row>
    <row r="2447" spans="2:15" ht="22.5" customHeight="1" x14ac:dyDescent="0.55000000000000004">
      <c r="B2447" s="948">
        <v>742</v>
      </c>
      <c r="C2447" s="949"/>
      <c r="D2447" s="942"/>
      <c r="E2447" s="943"/>
      <c r="F2447" s="965" t="s">
        <v>739</v>
      </c>
      <c r="G2447" s="949"/>
      <c r="H2447" s="1089">
        <v>41766</v>
      </c>
      <c r="I2447" s="1090"/>
      <c r="J2447" s="102" t="s">
        <v>31</v>
      </c>
      <c r="K2447" s="102"/>
      <c r="L2447" s="539">
        <v>1.1000000000000001</v>
      </c>
      <c r="M2447" s="542">
        <v>3.96</v>
      </c>
      <c r="N2447" s="40">
        <v>5.0999999999999996</v>
      </c>
      <c r="O2447" s="30"/>
    </row>
    <row r="2448" spans="2:15" ht="22.5" customHeight="1" x14ac:dyDescent="0.55000000000000004">
      <c r="B2448" s="928">
        <v>741</v>
      </c>
      <c r="C2448" s="929"/>
      <c r="D2448" s="922"/>
      <c r="E2448" s="923"/>
      <c r="F2448" s="968" t="s">
        <v>1532</v>
      </c>
      <c r="G2448" s="929"/>
      <c r="H2448" s="1009">
        <v>41766</v>
      </c>
      <c r="I2448" s="1010"/>
      <c r="J2448" s="102" t="s">
        <v>31</v>
      </c>
      <c r="K2448" s="43"/>
      <c r="L2448" s="44">
        <v>5.61</v>
      </c>
      <c r="M2448" s="44">
        <v>17.7</v>
      </c>
      <c r="N2448" s="291">
        <v>23</v>
      </c>
      <c r="O2448" s="30"/>
    </row>
    <row r="2449" spans="2:15" ht="22.5" customHeight="1" x14ac:dyDescent="0.55000000000000004">
      <c r="B2449" s="918">
        <v>740</v>
      </c>
      <c r="C2449" s="919"/>
      <c r="D2449" s="920" t="s">
        <v>1972</v>
      </c>
      <c r="E2449" s="921"/>
      <c r="F2449" s="1091" t="s">
        <v>673</v>
      </c>
      <c r="G2449" s="1092"/>
      <c r="H2449" s="1093">
        <v>41757</v>
      </c>
      <c r="I2449" s="1094"/>
      <c r="J2449" s="31" t="s">
        <v>31</v>
      </c>
      <c r="K2449" s="37"/>
      <c r="L2449" s="188">
        <v>2.77</v>
      </c>
      <c r="M2449" s="188">
        <v>7.84</v>
      </c>
      <c r="N2449" s="34">
        <v>11</v>
      </c>
      <c r="O2449" s="630"/>
    </row>
    <row r="2450" spans="2:15" ht="22.5" customHeight="1" x14ac:dyDescent="0.55000000000000004">
      <c r="B2450" s="948">
        <v>739</v>
      </c>
      <c r="C2450" s="949"/>
      <c r="D2450" s="942"/>
      <c r="E2450" s="943"/>
      <c r="F2450" s="965" t="s">
        <v>1463</v>
      </c>
      <c r="G2450" s="949"/>
      <c r="H2450" s="1007">
        <v>41757</v>
      </c>
      <c r="I2450" s="1008"/>
      <c r="J2450" s="102" t="s">
        <v>31</v>
      </c>
      <c r="K2450" s="76"/>
      <c r="L2450" s="188">
        <v>6.41</v>
      </c>
      <c r="M2450" s="38">
        <v>23.1</v>
      </c>
      <c r="N2450" s="591">
        <v>30</v>
      </c>
      <c r="O2450" s="30"/>
    </row>
    <row r="2451" spans="2:15" ht="22.5" customHeight="1" x14ac:dyDescent="0.55000000000000004">
      <c r="B2451" s="948">
        <v>738</v>
      </c>
      <c r="C2451" s="949"/>
      <c r="D2451" s="942"/>
      <c r="E2451" s="943"/>
      <c r="F2451" s="965" t="s">
        <v>1971</v>
      </c>
      <c r="G2451" s="949"/>
      <c r="H2451" s="1089">
        <v>41759</v>
      </c>
      <c r="I2451" s="1090"/>
      <c r="J2451" s="102" t="s">
        <v>31</v>
      </c>
      <c r="K2451" s="102"/>
      <c r="L2451" s="548">
        <v>1.2</v>
      </c>
      <c r="M2451" s="542">
        <v>3.16</v>
      </c>
      <c r="N2451" s="40">
        <v>4.4000000000000004</v>
      </c>
      <c r="O2451" s="30"/>
    </row>
    <row r="2452" spans="2:15" ht="22.5" customHeight="1" x14ac:dyDescent="0.55000000000000004">
      <c r="B2452" s="948">
        <v>737</v>
      </c>
      <c r="C2452" s="949"/>
      <c r="D2452" s="942"/>
      <c r="E2452" s="943"/>
      <c r="F2452" s="965" t="s">
        <v>739</v>
      </c>
      <c r="G2452" s="949"/>
      <c r="H2452" s="1007">
        <v>41759</v>
      </c>
      <c r="I2452" s="1008"/>
      <c r="J2452" s="102" t="s">
        <v>31</v>
      </c>
      <c r="K2452" s="102"/>
      <c r="L2452" s="90">
        <v>1.19</v>
      </c>
      <c r="M2452" s="631">
        <v>4.84</v>
      </c>
      <c r="N2452" s="40">
        <v>6</v>
      </c>
      <c r="O2452" s="30"/>
    </row>
    <row r="2453" spans="2:15" ht="22.5" customHeight="1" x14ac:dyDescent="0.55000000000000004">
      <c r="B2453" s="928">
        <v>736</v>
      </c>
      <c r="C2453" s="929"/>
      <c r="D2453" s="922"/>
      <c r="E2453" s="923"/>
      <c r="F2453" s="968" t="s">
        <v>1532</v>
      </c>
      <c r="G2453" s="929"/>
      <c r="H2453" s="1089">
        <v>41759</v>
      </c>
      <c r="I2453" s="1090"/>
      <c r="J2453" s="102" t="s">
        <v>31</v>
      </c>
      <c r="K2453" s="43"/>
      <c r="L2453" s="44">
        <v>2.66</v>
      </c>
      <c r="M2453" s="44">
        <v>6.62</v>
      </c>
      <c r="N2453" s="46">
        <v>9.3000000000000007</v>
      </c>
      <c r="O2453" s="30"/>
    </row>
    <row r="2454" spans="2:15" ht="22.5" customHeight="1" x14ac:dyDescent="0.55000000000000004">
      <c r="B2454" s="918">
        <v>735</v>
      </c>
      <c r="C2454" s="919"/>
      <c r="D2454" s="920" t="s">
        <v>1973</v>
      </c>
      <c r="E2454" s="921"/>
      <c r="F2454" s="967" t="s">
        <v>739</v>
      </c>
      <c r="G2454" s="919"/>
      <c r="H2454" s="926">
        <v>41752</v>
      </c>
      <c r="I2454" s="927"/>
      <c r="J2454" s="31" t="s">
        <v>31</v>
      </c>
      <c r="K2454" s="31"/>
      <c r="L2454" s="32">
        <v>4.0599999999999996</v>
      </c>
      <c r="M2454" s="32">
        <v>10.9</v>
      </c>
      <c r="N2454" s="34">
        <v>15</v>
      </c>
      <c r="O2454" s="30"/>
    </row>
    <row r="2455" spans="2:15" ht="22.5" customHeight="1" x14ac:dyDescent="0.55000000000000004">
      <c r="B2455" s="928">
        <v>734</v>
      </c>
      <c r="C2455" s="929"/>
      <c r="D2455" s="922"/>
      <c r="E2455" s="923"/>
      <c r="F2455" s="1046" t="s">
        <v>1761</v>
      </c>
      <c r="G2455" s="1046"/>
      <c r="H2455" s="1047">
        <v>41752</v>
      </c>
      <c r="I2455" s="1047"/>
      <c r="J2455" s="51" t="s">
        <v>1703</v>
      </c>
      <c r="K2455" s="51" t="s">
        <v>1734</v>
      </c>
      <c r="L2455" s="52">
        <v>3.76</v>
      </c>
      <c r="M2455" s="52">
        <v>12.9</v>
      </c>
      <c r="N2455" s="620">
        <v>17</v>
      </c>
      <c r="O2455" s="30"/>
    </row>
    <row r="2456" spans="2:15" ht="22.5" customHeight="1" x14ac:dyDescent="0.55000000000000004">
      <c r="B2456" s="918">
        <v>733</v>
      </c>
      <c r="C2456" s="919"/>
      <c r="D2456" s="920" t="s">
        <v>1974</v>
      </c>
      <c r="E2456" s="921"/>
      <c r="F2456" s="1091" t="s">
        <v>837</v>
      </c>
      <c r="G2456" s="1092"/>
      <c r="H2456" s="1089">
        <v>41750</v>
      </c>
      <c r="I2456" s="1090"/>
      <c r="J2456" s="31" t="s">
        <v>31</v>
      </c>
      <c r="K2456" s="37"/>
      <c r="L2456" s="188">
        <v>1.33</v>
      </c>
      <c r="M2456" s="38">
        <v>3.77</v>
      </c>
      <c r="N2456" s="625">
        <v>5.0999999999999996</v>
      </c>
      <c r="O2456" s="30"/>
    </row>
    <row r="2457" spans="2:15" ht="22.5" customHeight="1" x14ac:dyDescent="0.55000000000000004">
      <c r="B2457" s="948">
        <v>732</v>
      </c>
      <c r="C2457" s="949"/>
      <c r="D2457" s="942"/>
      <c r="E2457" s="943"/>
      <c r="F2457" s="965" t="s">
        <v>673</v>
      </c>
      <c r="G2457" s="949"/>
      <c r="H2457" s="1007">
        <v>41750</v>
      </c>
      <c r="I2457" s="1008"/>
      <c r="J2457" s="102" t="s">
        <v>31</v>
      </c>
      <c r="K2457" s="76"/>
      <c r="L2457" s="188">
        <v>4.08</v>
      </c>
      <c r="M2457" s="38">
        <v>11.4</v>
      </c>
      <c r="N2457" s="591">
        <v>15</v>
      </c>
      <c r="O2457" s="30"/>
    </row>
    <row r="2458" spans="2:15" ht="22.5" customHeight="1" x14ac:dyDescent="0.55000000000000004">
      <c r="B2458" s="948">
        <v>731</v>
      </c>
      <c r="C2458" s="949"/>
      <c r="D2458" s="942"/>
      <c r="E2458" s="943"/>
      <c r="F2458" s="965" t="s">
        <v>118</v>
      </c>
      <c r="G2458" s="949"/>
      <c r="H2458" s="1089">
        <v>41750</v>
      </c>
      <c r="I2458" s="1090"/>
      <c r="J2458" s="102" t="s">
        <v>31</v>
      </c>
      <c r="K2458" s="102"/>
      <c r="L2458" s="188" t="s">
        <v>1975</v>
      </c>
      <c r="M2458" s="38">
        <v>2.21</v>
      </c>
      <c r="N2458" s="40">
        <v>2.2000000000000002</v>
      </c>
      <c r="O2458" s="30"/>
    </row>
    <row r="2459" spans="2:15" ht="22.5" customHeight="1" x14ac:dyDescent="0.55000000000000004">
      <c r="B2459" s="948">
        <v>730</v>
      </c>
      <c r="C2459" s="949"/>
      <c r="D2459" s="942"/>
      <c r="E2459" s="943"/>
      <c r="F2459" s="965" t="s">
        <v>1971</v>
      </c>
      <c r="G2459" s="949"/>
      <c r="H2459" s="1007">
        <v>41750</v>
      </c>
      <c r="I2459" s="1008"/>
      <c r="J2459" s="102" t="s">
        <v>31</v>
      </c>
      <c r="K2459" s="102"/>
      <c r="L2459" s="90">
        <v>1.0900000000000001</v>
      </c>
      <c r="M2459" s="631">
        <v>1.59</v>
      </c>
      <c r="N2459" s="40">
        <v>2.7</v>
      </c>
      <c r="O2459" s="30"/>
    </row>
    <row r="2460" spans="2:15" ht="22.5" customHeight="1" x14ac:dyDescent="0.55000000000000004">
      <c r="B2460" s="928">
        <v>729</v>
      </c>
      <c r="C2460" s="929"/>
      <c r="D2460" s="922"/>
      <c r="E2460" s="923"/>
      <c r="F2460" s="968" t="s">
        <v>1532</v>
      </c>
      <c r="G2460" s="929"/>
      <c r="H2460" s="1089">
        <v>41750</v>
      </c>
      <c r="I2460" s="1090"/>
      <c r="J2460" s="102" t="s">
        <v>31</v>
      </c>
      <c r="K2460" s="43"/>
      <c r="L2460" s="44">
        <v>3.67</v>
      </c>
      <c r="M2460" s="44">
        <v>8.67</v>
      </c>
      <c r="N2460" s="620">
        <v>12</v>
      </c>
      <c r="O2460" s="632"/>
    </row>
    <row r="2461" spans="2:15" ht="22.5" customHeight="1" x14ac:dyDescent="0.55000000000000004">
      <c r="B2461" s="918">
        <v>728</v>
      </c>
      <c r="C2461" s="919"/>
      <c r="D2461" s="920" t="s">
        <v>1976</v>
      </c>
      <c r="E2461" s="921"/>
      <c r="F2461" s="967" t="s">
        <v>110</v>
      </c>
      <c r="G2461" s="919"/>
      <c r="H2461" s="926">
        <v>41744</v>
      </c>
      <c r="I2461" s="927"/>
      <c r="J2461" s="31" t="s">
        <v>31</v>
      </c>
      <c r="K2461" s="102"/>
      <c r="L2461" s="188">
        <v>1.89</v>
      </c>
      <c r="M2461" s="32">
        <v>4.72</v>
      </c>
      <c r="N2461" s="625">
        <v>6.6</v>
      </c>
      <c r="O2461" s="633"/>
    </row>
    <row r="2462" spans="2:15" ht="22.5" customHeight="1" x14ac:dyDescent="0.55000000000000004">
      <c r="B2462" s="948">
        <v>727</v>
      </c>
      <c r="C2462" s="949"/>
      <c r="D2462" s="942"/>
      <c r="E2462" s="943"/>
      <c r="F2462" s="1018" t="s">
        <v>498</v>
      </c>
      <c r="G2462" s="1019"/>
      <c r="H2462" s="988">
        <v>41745</v>
      </c>
      <c r="I2462" s="989"/>
      <c r="J2462" s="102" t="s">
        <v>31</v>
      </c>
      <c r="K2462" s="76"/>
      <c r="L2462" s="38">
        <v>3.72</v>
      </c>
      <c r="M2462" s="188">
        <v>9.64</v>
      </c>
      <c r="N2462" s="591">
        <v>13</v>
      </c>
      <c r="O2462" s="634"/>
    </row>
    <row r="2463" spans="2:15" ht="22.5" customHeight="1" x14ac:dyDescent="0.55000000000000004">
      <c r="B2463" s="928">
        <v>726</v>
      </c>
      <c r="C2463" s="929"/>
      <c r="D2463" s="922"/>
      <c r="E2463" s="923"/>
      <c r="F2463" s="968" t="s">
        <v>871</v>
      </c>
      <c r="G2463" s="929"/>
      <c r="H2463" s="1009">
        <v>41745</v>
      </c>
      <c r="I2463" s="1010"/>
      <c r="J2463" s="43" t="s">
        <v>31</v>
      </c>
      <c r="K2463" s="43"/>
      <c r="L2463" s="44">
        <v>2.59</v>
      </c>
      <c r="M2463" s="44">
        <v>7.47</v>
      </c>
      <c r="N2463" s="620">
        <v>10</v>
      </c>
      <c r="O2463" s="635"/>
    </row>
    <row r="2464" spans="2:15" ht="22.5" customHeight="1" x14ac:dyDescent="0.55000000000000004">
      <c r="B2464" s="918">
        <v>725</v>
      </c>
      <c r="C2464" s="919"/>
      <c r="D2464" s="920" t="s">
        <v>1977</v>
      </c>
      <c r="E2464" s="921"/>
      <c r="F2464" s="1091" t="s">
        <v>1463</v>
      </c>
      <c r="G2464" s="1092"/>
      <c r="H2464" s="1089">
        <v>41743</v>
      </c>
      <c r="I2464" s="1090"/>
      <c r="J2464" s="31" t="s">
        <v>31</v>
      </c>
      <c r="K2464" s="37"/>
      <c r="L2464" s="188">
        <v>2.92</v>
      </c>
      <c r="M2464" s="38">
        <v>8.48</v>
      </c>
      <c r="N2464" s="34">
        <v>11</v>
      </c>
      <c r="O2464" s="30"/>
    </row>
    <row r="2465" spans="2:15" ht="22.5" customHeight="1" x14ac:dyDescent="0.55000000000000004">
      <c r="B2465" s="948">
        <v>724</v>
      </c>
      <c r="C2465" s="949"/>
      <c r="D2465" s="942"/>
      <c r="E2465" s="943"/>
      <c r="F2465" s="965" t="s">
        <v>1575</v>
      </c>
      <c r="G2465" s="949"/>
      <c r="H2465" s="1007">
        <v>41743</v>
      </c>
      <c r="I2465" s="1008"/>
      <c r="J2465" s="102" t="s">
        <v>31</v>
      </c>
      <c r="K2465" s="76"/>
      <c r="L2465" s="188" t="s">
        <v>337</v>
      </c>
      <c r="M2465" s="542">
        <v>2.2000000000000002</v>
      </c>
      <c r="N2465" s="40">
        <v>2.2000000000000002</v>
      </c>
      <c r="O2465" s="30"/>
    </row>
    <row r="2466" spans="2:15" ht="22.5" customHeight="1" x14ac:dyDescent="0.55000000000000004">
      <c r="B2466" s="948">
        <v>723</v>
      </c>
      <c r="C2466" s="949"/>
      <c r="D2466" s="942"/>
      <c r="E2466" s="943"/>
      <c r="F2466" s="965" t="s">
        <v>1532</v>
      </c>
      <c r="G2466" s="949"/>
      <c r="H2466" s="1089">
        <v>41743</v>
      </c>
      <c r="I2466" s="1090"/>
      <c r="J2466" s="102" t="s">
        <v>31</v>
      </c>
      <c r="K2466" s="102"/>
      <c r="L2466" s="548">
        <v>7.1</v>
      </c>
      <c r="M2466" s="559">
        <v>20.100000000000001</v>
      </c>
      <c r="N2466" s="591">
        <v>27</v>
      </c>
      <c r="O2466" s="30"/>
    </row>
    <row r="2467" spans="2:15" ht="22.5" customHeight="1" x14ac:dyDescent="0.55000000000000004">
      <c r="B2467" s="948">
        <v>722</v>
      </c>
      <c r="C2467" s="949"/>
      <c r="D2467" s="942"/>
      <c r="E2467" s="943"/>
      <c r="F2467" s="965" t="s">
        <v>837</v>
      </c>
      <c r="G2467" s="949"/>
      <c r="H2467" s="1007">
        <v>41743</v>
      </c>
      <c r="I2467" s="1008"/>
      <c r="J2467" s="102" t="s">
        <v>31</v>
      </c>
      <c r="K2467" s="102"/>
      <c r="L2467" s="188">
        <v>4.75</v>
      </c>
      <c r="M2467" s="38">
        <v>13.9</v>
      </c>
      <c r="N2467" s="591">
        <v>19</v>
      </c>
      <c r="O2467" s="30"/>
    </row>
    <row r="2468" spans="2:15" ht="22.5" customHeight="1" x14ac:dyDescent="0.55000000000000004">
      <c r="B2468" s="948">
        <v>721</v>
      </c>
      <c r="C2468" s="949"/>
      <c r="D2468" s="942"/>
      <c r="E2468" s="943"/>
      <c r="F2468" s="965" t="s">
        <v>1914</v>
      </c>
      <c r="G2468" s="949"/>
      <c r="H2468" s="1007">
        <v>41743</v>
      </c>
      <c r="I2468" s="1008"/>
      <c r="J2468" s="102" t="s">
        <v>31</v>
      </c>
      <c r="K2468" s="102"/>
      <c r="L2468" s="188" t="s">
        <v>1978</v>
      </c>
      <c r="M2468" s="38" t="s">
        <v>503</v>
      </c>
      <c r="N2468" s="591" t="s">
        <v>1979</v>
      </c>
      <c r="O2468" s="30"/>
    </row>
    <row r="2469" spans="2:15" ht="22.5" customHeight="1" x14ac:dyDescent="0.55000000000000004">
      <c r="B2469" s="948">
        <v>720</v>
      </c>
      <c r="C2469" s="949"/>
      <c r="D2469" s="942"/>
      <c r="E2469" s="943"/>
      <c r="F2469" s="965" t="s">
        <v>1980</v>
      </c>
      <c r="G2469" s="949"/>
      <c r="H2469" s="988">
        <v>41743</v>
      </c>
      <c r="I2469" s="989"/>
      <c r="J2469" s="102" t="s">
        <v>31</v>
      </c>
      <c r="K2469" s="102"/>
      <c r="L2469" s="38" t="s">
        <v>337</v>
      </c>
      <c r="M2469" s="631">
        <v>1.58</v>
      </c>
      <c r="N2469" s="40">
        <v>1.6</v>
      </c>
      <c r="O2469" s="30"/>
    </row>
    <row r="2470" spans="2:15" ht="22.5" customHeight="1" x14ac:dyDescent="0.55000000000000004">
      <c r="B2470" s="928">
        <v>719</v>
      </c>
      <c r="C2470" s="929"/>
      <c r="D2470" s="922"/>
      <c r="E2470" s="923"/>
      <c r="F2470" s="968" t="s">
        <v>1162</v>
      </c>
      <c r="G2470" s="929"/>
      <c r="H2470" s="1009">
        <v>41743</v>
      </c>
      <c r="I2470" s="1010"/>
      <c r="J2470" s="43" t="s">
        <v>35</v>
      </c>
      <c r="K2470" s="43" t="s">
        <v>1393</v>
      </c>
      <c r="L2470" s="44">
        <v>4.43</v>
      </c>
      <c r="M2470" s="602">
        <v>16</v>
      </c>
      <c r="N2470" s="620">
        <v>20</v>
      </c>
      <c r="O2470" s="30"/>
    </row>
    <row r="2471" spans="2:15" ht="22.5" customHeight="1" x14ac:dyDescent="0.55000000000000004">
      <c r="B2471" s="918">
        <v>718</v>
      </c>
      <c r="C2471" s="919"/>
      <c r="D2471" s="920" t="s">
        <v>1981</v>
      </c>
      <c r="E2471" s="921"/>
      <c r="F2471" s="1018" t="s">
        <v>1522</v>
      </c>
      <c r="G2471" s="1019"/>
      <c r="H2471" s="988">
        <v>41738</v>
      </c>
      <c r="I2471" s="989"/>
      <c r="J2471" s="102" t="s">
        <v>31</v>
      </c>
      <c r="K2471" s="102"/>
      <c r="L2471" s="32">
        <v>26.3</v>
      </c>
      <c r="M2471" s="32">
        <v>68.3</v>
      </c>
      <c r="N2471" s="34">
        <v>95</v>
      </c>
      <c r="O2471" s="30"/>
    </row>
    <row r="2472" spans="2:15" ht="22.5" customHeight="1" x14ac:dyDescent="0.55000000000000004">
      <c r="B2472" s="948">
        <v>717</v>
      </c>
      <c r="C2472" s="949"/>
      <c r="D2472" s="942"/>
      <c r="E2472" s="943"/>
      <c r="F2472" s="965" t="s">
        <v>1162</v>
      </c>
      <c r="G2472" s="949"/>
      <c r="H2472" s="988">
        <v>41738</v>
      </c>
      <c r="I2472" s="989"/>
      <c r="J2472" s="102" t="s">
        <v>35</v>
      </c>
      <c r="K2472" s="102" t="s">
        <v>1982</v>
      </c>
      <c r="L2472" s="188">
        <v>1.08</v>
      </c>
      <c r="M2472" s="38">
        <v>5.56</v>
      </c>
      <c r="N2472" s="40">
        <v>6.6</v>
      </c>
      <c r="O2472" s="30"/>
    </row>
    <row r="2473" spans="2:15" ht="22.5" customHeight="1" x14ac:dyDescent="0.55000000000000004">
      <c r="B2473" s="948">
        <v>716</v>
      </c>
      <c r="C2473" s="949"/>
      <c r="D2473" s="942"/>
      <c r="E2473" s="943"/>
      <c r="F2473" s="965" t="s">
        <v>837</v>
      </c>
      <c r="G2473" s="949"/>
      <c r="H2473" s="988">
        <v>41738</v>
      </c>
      <c r="I2473" s="989"/>
      <c r="J2473" s="102" t="s">
        <v>31</v>
      </c>
      <c r="K2473" s="102"/>
      <c r="L2473" s="188">
        <v>7.71</v>
      </c>
      <c r="M2473" s="38">
        <v>22.6</v>
      </c>
      <c r="N2473" s="591">
        <v>30</v>
      </c>
      <c r="O2473" s="636"/>
    </row>
    <row r="2474" spans="2:15" ht="22.5" customHeight="1" x14ac:dyDescent="0.55000000000000004">
      <c r="B2474" s="948">
        <v>715</v>
      </c>
      <c r="C2474" s="949"/>
      <c r="D2474" s="942"/>
      <c r="E2474" s="943"/>
      <c r="F2474" s="965" t="s">
        <v>1575</v>
      </c>
      <c r="G2474" s="949"/>
      <c r="H2474" s="988">
        <v>41738</v>
      </c>
      <c r="I2474" s="989"/>
      <c r="J2474" s="102" t="s">
        <v>31</v>
      </c>
      <c r="K2474" s="102"/>
      <c r="L2474" s="188">
        <v>3.36</v>
      </c>
      <c r="M2474" s="542">
        <v>9.6999999999999993</v>
      </c>
      <c r="N2474" s="591">
        <v>13</v>
      </c>
      <c r="O2474" s="636"/>
    </row>
    <row r="2475" spans="2:15" ht="22.5" customHeight="1" x14ac:dyDescent="0.55000000000000004">
      <c r="B2475" s="948">
        <v>714</v>
      </c>
      <c r="C2475" s="949"/>
      <c r="D2475" s="942"/>
      <c r="E2475" s="943"/>
      <c r="F2475" s="965" t="s">
        <v>701</v>
      </c>
      <c r="G2475" s="949"/>
      <c r="H2475" s="1007">
        <v>41738</v>
      </c>
      <c r="I2475" s="1008"/>
      <c r="J2475" s="102" t="s">
        <v>31</v>
      </c>
      <c r="K2475" s="102"/>
      <c r="L2475" s="188">
        <v>3.03</v>
      </c>
      <c r="M2475" s="38">
        <v>8.42</v>
      </c>
      <c r="N2475" s="591">
        <v>11</v>
      </c>
      <c r="O2475" s="636"/>
    </row>
    <row r="2476" spans="2:15" ht="22.5" customHeight="1" x14ac:dyDescent="0.55000000000000004">
      <c r="B2476" s="948">
        <v>713</v>
      </c>
      <c r="C2476" s="949"/>
      <c r="D2476" s="942"/>
      <c r="E2476" s="943"/>
      <c r="F2476" s="965" t="s">
        <v>1460</v>
      </c>
      <c r="G2476" s="949"/>
      <c r="H2476" s="1007">
        <v>41738</v>
      </c>
      <c r="I2476" s="1008"/>
      <c r="J2476" s="102" t="s">
        <v>31</v>
      </c>
      <c r="K2476" s="102"/>
      <c r="L2476" s="188" t="s">
        <v>137</v>
      </c>
      <c r="M2476" s="38" t="s">
        <v>1983</v>
      </c>
      <c r="N2476" s="591" t="s">
        <v>453</v>
      </c>
      <c r="O2476" s="636"/>
    </row>
    <row r="2477" spans="2:15" ht="22.5" customHeight="1" x14ac:dyDescent="0.55000000000000004">
      <c r="B2477" s="948">
        <v>712</v>
      </c>
      <c r="C2477" s="949"/>
      <c r="D2477" s="942"/>
      <c r="E2477" s="943"/>
      <c r="F2477" s="965" t="s">
        <v>1560</v>
      </c>
      <c r="G2477" s="949"/>
      <c r="H2477" s="1007">
        <v>41736</v>
      </c>
      <c r="I2477" s="1008"/>
      <c r="J2477" s="102" t="s">
        <v>31</v>
      </c>
      <c r="K2477" s="102"/>
      <c r="L2477" s="188">
        <v>2.3199999999999998</v>
      </c>
      <c r="M2477" s="38">
        <v>8.66</v>
      </c>
      <c r="N2477" s="591">
        <v>11</v>
      </c>
      <c r="O2477" s="636"/>
    </row>
    <row r="2478" spans="2:15" ht="22.5" customHeight="1" x14ac:dyDescent="0.55000000000000004">
      <c r="B2478" s="948">
        <v>711</v>
      </c>
      <c r="C2478" s="949"/>
      <c r="D2478" s="942"/>
      <c r="E2478" s="943"/>
      <c r="F2478" s="965" t="s">
        <v>1329</v>
      </c>
      <c r="G2478" s="949"/>
      <c r="H2478" s="1007">
        <v>41738</v>
      </c>
      <c r="I2478" s="1008"/>
      <c r="J2478" s="102" t="s">
        <v>31</v>
      </c>
      <c r="K2478" s="102"/>
      <c r="L2478" s="188">
        <v>1.63</v>
      </c>
      <c r="M2478" s="38">
        <v>7.33</v>
      </c>
      <c r="N2478" s="40">
        <v>9</v>
      </c>
      <c r="O2478" s="636"/>
    </row>
    <row r="2479" spans="2:15" ht="22.5" customHeight="1" x14ac:dyDescent="0.55000000000000004">
      <c r="B2479" s="948">
        <v>710</v>
      </c>
      <c r="C2479" s="949"/>
      <c r="D2479" s="942"/>
      <c r="E2479" s="943"/>
      <c r="F2479" s="965" t="s">
        <v>1745</v>
      </c>
      <c r="G2479" s="949"/>
      <c r="H2479" s="1007">
        <v>41737</v>
      </c>
      <c r="I2479" s="1008"/>
      <c r="J2479" s="102" t="s">
        <v>31</v>
      </c>
      <c r="K2479" s="102"/>
      <c r="L2479" s="188" t="s">
        <v>73</v>
      </c>
      <c r="M2479" s="542">
        <v>3.86</v>
      </c>
      <c r="N2479" s="40">
        <v>3.9</v>
      </c>
      <c r="O2479" s="634"/>
    </row>
    <row r="2480" spans="2:15" ht="22.5" customHeight="1" x14ac:dyDescent="0.55000000000000004">
      <c r="B2480" s="948">
        <v>709</v>
      </c>
      <c r="C2480" s="949"/>
      <c r="D2480" s="942"/>
      <c r="E2480" s="943"/>
      <c r="F2480" s="965" t="s">
        <v>1467</v>
      </c>
      <c r="G2480" s="949"/>
      <c r="H2480" s="1007">
        <v>41737</v>
      </c>
      <c r="I2480" s="1008"/>
      <c r="J2480" s="102" t="s">
        <v>31</v>
      </c>
      <c r="K2480" s="102"/>
      <c r="L2480" s="188" t="s">
        <v>1984</v>
      </c>
      <c r="M2480" s="38">
        <v>1.87</v>
      </c>
      <c r="N2480" s="40">
        <v>1.9</v>
      </c>
      <c r="O2480" s="636"/>
    </row>
    <row r="2481" spans="2:15" ht="22.5" customHeight="1" x14ac:dyDescent="0.55000000000000004">
      <c r="B2481" s="928">
        <v>708</v>
      </c>
      <c r="C2481" s="929"/>
      <c r="D2481" s="922"/>
      <c r="E2481" s="923"/>
      <c r="F2481" s="968" t="s">
        <v>1552</v>
      </c>
      <c r="G2481" s="929"/>
      <c r="H2481" s="1009">
        <v>41738</v>
      </c>
      <c r="I2481" s="1010"/>
      <c r="J2481" s="43" t="s">
        <v>31</v>
      </c>
      <c r="K2481" s="37"/>
      <c r="L2481" s="90">
        <v>2.67</v>
      </c>
      <c r="M2481" s="38">
        <v>7.11</v>
      </c>
      <c r="N2481" s="46">
        <v>9.8000000000000007</v>
      </c>
      <c r="O2481" s="636"/>
    </row>
    <row r="2482" spans="2:15" ht="22.5" customHeight="1" x14ac:dyDescent="0.55000000000000004">
      <c r="B2482" s="918">
        <v>707</v>
      </c>
      <c r="C2482" s="919"/>
      <c r="D2482" s="920" t="s">
        <v>1985</v>
      </c>
      <c r="E2482" s="921"/>
      <c r="F2482" s="965" t="s">
        <v>1463</v>
      </c>
      <c r="G2482" s="949"/>
      <c r="H2482" s="988">
        <v>41736</v>
      </c>
      <c r="I2482" s="989"/>
      <c r="J2482" s="102" t="s">
        <v>31</v>
      </c>
      <c r="K2482" s="31"/>
      <c r="L2482" s="32">
        <v>2.23</v>
      </c>
      <c r="M2482" s="32">
        <v>4.82</v>
      </c>
      <c r="N2482" s="625">
        <v>7.1</v>
      </c>
      <c r="O2482" s="636"/>
    </row>
    <row r="2483" spans="2:15" ht="22.5" customHeight="1" x14ac:dyDescent="0.55000000000000004">
      <c r="B2483" s="948">
        <v>706</v>
      </c>
      <c r="C2483" s="949"/>
      <c r="D2483" s="942"/>
      <c r="E2483" s="943"/>
      <c r="F2483" s="965" t="s">
        <v>1532</v>
      </c>
      <c r="G2483" s="949"/>
      <c r="H2483" s="988">
        <v>41733</v>
      </c>
      <c r="I2483" s="989"/>
      <c r="J2483" s="102" t="s">
        <v>31</v>
      </c>
      <c r="K2483" s="102"/>
      <c r="L2483" s="188">
        <v>1.45</v>
      </c>
      <c r="M2483" s="38">
        <v>3.34</v>
      </c>
      <c r="N2483" s="40">
        <v>4.8</v>
      </c>
      <c r="O2483" s="636"/>
    </row>
    <row r="2484" spans="2:15" ht="22.5" customHeight="1" x14ac:dyDescent="0.55000000000000004">
      <c r="B2484" s="948">
        <v>705</v>
      </c>
      <c r="C2484" s="949"/>
      <c r="D2484" s="942"/>
      <c r="E2484" s="943"/>
      <c r="F2484" s="965" t="s">
        <v>1298</v>
      </c>
      <c r="G2484" s="949"/>
      <c r="H2484" s="988">
        <v>41733</v>
      </c>
      <c r="I2484" s="989"/>
      <c r="J2484" s="102" t="s">
        <v>31</v>
      </c>
      <c r="K2484" s="102"/>
      <c r="L2484" s="188">
        <v>1.72</v>
      </c>
      <c r="M2484" s="38">
        <v>4.95</v>
      </c>
      <c r="N2484" s="40">
        <v>6.7</v>
      </c>
      <c r="O2484" s="636"/>
    </row>
    <row r="2485" spans="2:15" ht="22.5" customHeight="1" x14ac:dyDescent="0.55000000000000004">
      <c r="B2485" s="948">
        <v>704</v>
      </c>
      <c r="C2485" s="949"/>
      <c r="D2485" s="942"/>
      <c r="E2485" s="943"/>
      <c r="F2485" s="965" t="s">
        <v>1298</v>
      </c>
      <c r="G2485" s="949"/>
      <c r="H2485" s="988">
        <v>41733</v>
      </c>
      <c r="I2485" s="989"/>
      <c r="J2485" s="102" t="s">
        <v>31</v>
      </c>
      <c r="K2485" s="102"/>
      <c r="L2485" s="188">
        <v>1.77</v>
      </c>
      <c r="M2485" s="38">
        <v>3.79</v>
      </c>
      <c r="N2485" s="40">
        <v>5.6</v>
      </c>
      <c r="O2485" s="636"/>
    </row>
    <row r="2486" spans="2:15" ht="22.5" customHeight="1" x14ac:dyDescent="0.55000000000000004">
      <c r="B2486" s="948">
        <v>703</v>
      </c>
      <c r="C2486" s="949"/>
      <c r="D2486" s="942"/>
      <c r="E2486" s="943"/>
      <c r="F2486" s="965" t="s">
        <v>1298</v>
      </c>
      <c r="G2486" s="949"/>
      <c r="H2486" s="988">
        <v>41733</v>
      </c>
      <c r="I2486" s="989"/>
      <c r="J2486" s="102" t="s">
        <v>31</v>
      </c>
      <c r="K2486" s="102"/>
      <c r="L2486" s="188">
        <v>6.76</v>
      </c>
      <c r="M2486" s="559">
        <v>18</v>
      </c>
      <c r="N2486" s="591">
        <v>25</v>
      </c>
      <c r="O2486" s="636"/>
    </row>
    <row r="2487" spans="2:15" ht="22.5" customHeight="1" x14ac:dyDescent="0.55000000000000004">
      <c r="B2487" s="948">
        <v>702</v>
      </c>
      <c r="C2487" s="949"/>
      <c r="D2487" s="942"/>
      <c r="E2487" s="943"/>
      <c r="F2487" s="965" t="s">
        <v>1162</v>
      </c>
      <c r="G2487" s="949"/>
      <c r="H2487" s="1007">
        <v>41736</v>
      </c>
      <c r="I2487" s="1008"/>
      <c r="J2487" s="102" t="s">
        <v>31</v>
      </c>
      <c r="K2487" s="102"/>
      <c r="L2487" s="188">
        <v>1.94</v>
      </c>
      <c r="M2487" s="38">
        <v>6.02</v>
      </c>
      <c r="N2487" s="40">
        <v>8</v>
      </c>
      <c r="O2487" s="635"/>
    </row>
    <row r="2488" spans="2:15" ht="22.5" customHeight="1" x14ac:dyDescent="0.55000000000000004">
      <c r="B2488" s="948">
        <v>701</v>
      </c>
      <c r="C2488" s="949"/>
      <c r="D2488" s="942"/>
      <c r="E2488" s="943"/>
      <c r="F2488" s="965" t="s">
        <v>1986</v>
      </c>
      <c r="G2488" s="949"/>
      <c r="H2488" s="1007">
        <v>41736</v>
      </c>
      <c r="I2488" s="1008"/>
      <c r="J2488" s="102" t="s">
        <v>31</v>
      </c>
      <c r="K2488" s="102"/>
      <c r="L2488" s="188">
        <v>2.61</v>
      </c>
      <c r="M2488" s="38">
        <v>8.2799999999999994</v>
      </c>
      <c r="N2488" s="591">
        <v>11</v>
      </c>
      <c r="O2488" s="636"/>
    </row>
    <row r="2489" spans="2:15" ht="22.5" customHeight="1" x14ac:dyDescent="0.55000000000000004">
      <c r="B2489" s="948">
        <v>700</v>
      </c>
      <c r="C2489" s="949"/>
      <c r="D2489" s="942"/>
      <c r="E2489" s="943"/>
      <c r="F2489" s="965" t="s">
        <v>824</v>
      </c>
      <c r="G2489" s="949"/>
      <c r="H2489" s="1007">
        <v>41736</v>
      </c>
      <c r="I2489" s="1008"/>
      <c r="J2489" s="102" t="s">
        <v>31</v>
      </c>
      <c r="K2489" s="102"/>
      <c r="L2489" s="188" t="s">
        <v>419</v>
      </c>
      <c r="M2489" s="38">
        <v>2.38</v>
      </c>
      <c r="N2489" s="40">
        <v>2.4</v>
      </c>
      <c r="O2489" s="636"/>
    </row>
    <row r="2490" spans="2:15" ht="22.5" customHeight="1" x14ac:dyDescent="0.55000000000000004">
      <c r="B2490" s="948">
        <v>699</v>
      </c>
      <c r="C2490" s="949"/>
      <c r="D2490" s="942"/>
      <c r="E2490" s="943"/>
      <c r="F2490" s="965" t="s">
        <v>1042</v>
      </c>
      <c r="G2490" s="949"/>
      <c r="H2490" s="1007">
        <v>41736</v>
      </c>
      <c r="I2490" s="1008"/>
      <c r="J2490" s="102" t="s">
        <v>31</v>
      </c>
      <c r="K2490" s="102"/>
      <c r="L2490" s="188">
        <v>5.61</v>
      </c>
      <c r="M2490" s="38">
        <v>16.2</v>
      </c>
      <c r="N2490" s="591">
        <v>22</v>
      </c>
      <c r="O2490" s="636"/>
    </row>
    <row r="2491" spans="2:15" ht="22.5" customHeight="1" x14ac:dyDescent="0.55000000000000004">
      <c r="B2491" s="948">
        <v>698</v>
      </c>
      <c r="C2491" s="949"/>
      <c r="D2491" s="942"/>
      <c r="E2491" s="943"/>
      <c r="F2491" s="965" t="s">
        <v>1648</v>
      </c>
      <c r="G2491" s="949"/>
      <c r="H2491" s="1007">
        <v>41736</v>
      </c>
      <c r="I2491" s="1008"/>
      <c r="J2491" s="102" t="s">
        <v>31</v>
      </c>
      <c r="K2491" s="102"/>
      <c r="L2491" s="548">
        <v>2.1</v>
      </c>
      <c r="M2491" s="542">
        <v>5.91</v>
      </c>
      <c r="N2491" s="40">
        <v>8</v>
      </c>
      <c r="O2491" s="30"/>
    </row>
    <row r="2492" spans="2:15" ht="22.5" customHeight="1" x14ac:dyDescent="0.55000000000000004">
      <c r="B2492" s="948">
        <v>697</v>
      </c>
      <c r="C2492" s="949"/>
      <c r="D2492" s="942"/>
      <c r="E2492" s="943"/>
      <c r="F2492" s="965" t="s">
        <v>1714</v>
      </c>
      <c r="G2492" s="949"/>
      <c r="H2492" s="1007">
        <v>41736</v>
      </c>
      <c r="I2492" s="1008"/>
      <c r="J2492" s="102" t="s">
        <v>31</v>
      </c>
      <c r="K2492" s="102"/>
      <c r="L2492" s="188">
        <v>4.16</v>
      </c>
      <c r="M2492" s="38">
        <v>9.69</v>
      </c>
      <c r="N2492" s="591">
        <v>14</v>
      </c>
      <c r="O2492" s="636"/>
    </row>
    <row r="2493" spans="2:15" ht="22.5" customHeight="1" x14ac:dyDescent="0.55000000000000004">
      <c r="B2493" s="928">
        <v>696</v>
      </c>
      <c r="C2493" s="929"/>
      <c r="D2493" s="922"/>
      <c r="E2493" s="923"/>
      <c r="F2493" s="968" t="s">
        <v>1470</v>
      </c>
      <c r="G2493" s="929"/>
      <c r="H2493" s="1009">
        <v>41736</v>
      </c>
      <c r="I2493" s="1010"/>
      <c r="J2493" s="43" t="s">
        <v>31</v>
      </c>
      <c r="K2493" s="43"/>
      <c r="L2493" s="44">
        <v>2.67</v>
      </c>
      <c r="M2493" s="529">
        <v>5.4</v>
      </c>
      <c r="N2493" s="46">
        <v>8.1</v>
      </c>
      <c r="O2493" s="636"/>
    </row>
    <row r="2494" spans="2:15" ht="22.5" customHeight="1" x14ac:dyDescent="0.55000000000000004">
      <c r="B2494" s="918">
        <v>695</v>
      </c>
      <c r="C2494" s="919"/>
      <c r="D2494" s="920" t="s">
        <v>1987</v>
      </c>
      <c r="E2494" s="921"/>
      <c r="F2494" s="967" t="s">
        <v>727</v>
      </c>
      <c r="G2494" s="919"/>
      <c r="H2494" s="926">
        <v>41731</v>
      </c>
      <c r="I2494" s="927"/>
      <c r="J2494" s="31" t="s">
        <v>31</v>
      </c>
      <c r="K2494" s="31"/>
      <c r="L2494" s="32">
        <v>11.2</v>
      </c>
      <c r="M2494" s="32">
        <v>24.3</v>
      </c>
      <c r="N2494" s="34">
        <v>36</v>
      </c>
      <c r="O2494" s="636"/>
    </row>
    <row r="2495" spans="2:15" ht="22.5" customHeight="1" x14ac:dyDescent="0.55000000000000004">
      <c r="B2495" s="948">
        <v>694</v>
      </c>
      <c r="C2495" s="949"/>
      <c r="D2495" s="942"/>
      <c r="E2495" s="943"/>
      <c r="F2495" s="965" t="s">
        <v>831</v>
      </c>
      <c r="G2495" s="949"/>
      <c r="H2495" s="988">
        <v>41731</v>
      </c>
      <c r="I2495" s="989"/>
      <c r="J2495" s="102" t="s">
        <v>31</v>
      </c>
      <c r="K2495" s="102"/>
      <c r="L2495" s="188" t="s">
        <v>1988</v>
      </c>
      <c r="M2495" s="38">
        <v>1.98</v>
      </c>
      <c r="N2495" s="40">
        <v>2</v>
      </c>
      <c r="O2495" s="636"/>
    </row>
    <row r="2496" spans="2:15" ht="22.5" customHeight="1" x14ac:dyDescent="0.55000000000000004">
      <c r="B2496" s="948">
        <v>693</v>
      </c>
      <c r="C2496" s="949"/>
      <c r="D2496" s="942"/>
      <c r="E2496" s="943"/>
      <c r="F2496" s="965" t="s">
        <v>831</v>
      </c>
      <c r="G2496" s="949"/>
      <c r="H2496" s="1007">
        <v>41731</v>
      </c>
      <c r="I2496" s="1008"/>
      <c r="J2496" s="102" t="s">
        <v>31</v>
      </c>
      <c r="K2496" s="102"/>
      <c r="L2496" s="188">
        <v>1.43</v>
      </c>
      <c r="M2496" s="542">
        <v>3.1</v>
      </c>
      <c r="N2496" s="40">
        <v>4.5</v>
      </c>
      <c r="O2496" s="636"/>
    </row>
    <row r="2497" spans="2:15" ht="22.5" customHeight="1" x14ac:dyDescent="0.55000000000000004">
      <c r="B2497" s="948">
        <v>692</v>
      </c>
      <c r="C2497" s="949"/>
      <c r="D2497" s="942"/>
      <c r="E2497" s="943"/>
      <c r="F2497" s="965" t="s">
        <v>831</v>
      </c>
      <c r="G2497" s="949"/>
      <c r="H2497" s="1007">
        <v>41731</v>
      </c>
      <c r="I2497" s="1008"/>
      <c r="J2497" s="76" t="s">
        <v>31</v>
      </c>
      <c r="K2497" s="76"/>
      <c r="L2497" s="38" t="s">
        <v>1989</v>
      </c>
      <c r="M2497" s="38">
        <v>3.58</v>
      </c>
      <c r="N2497" s="40">
        <v>3.6</v>
      </c>
      <c r="O2497" s="636"/>
    </row>
    <row r="2498" spans="2:15" ht="22.5" customHeight="1" x14ac:dyDescent="0.55000000000000004">
      <c r="B2498" s="948">
        <v>691</v>
      </c>
      <c r="C2498" s="949"/>
      <c r="D2498" s="942"/>
      <c r="E2498" s="943"/>
      <c r="F2498" s="1064" t="s">
        <v>1990</v>
      </c>
      <c r="G2498" s="1064"/>
      <c r="H2498" s="1065">
        <v>41731</v>
      </c>
      <c r="I2498" s="1065"/>
      <c r="J2498" s="102" t="s">
        <v>1703</v>
      </c>
      <c r="K2498" s="102" t="s">
        <v>1736</v>
      </c>
      <c r="L2498" s="188">
        <v>1.25</v>
      </c>
      <c r="M2498" s="188">
        <v>6.88</v>
      </c>
      <c r="N2498" s="40">
        <v>8.1</v>
      </c>
      <c r="O2498" s="30"/>
    </row>
    <row r="2499" spans="2:15" ht="22.5" customHeight="1" x14ac:dyDescent="0.55000000000000004">
      <c r="B2499" s="948">
        <v>690</v>
      </c>
      <c r="C2499" s="949"/>
      <c r="D2499" s="942"/>
      <c r="E2499" s="943"/>
      <c r="F2499" s="1031" t="s">
        <v>358</v>
      </c>
      <c r="G2499" s="1031"/>
      <c r="H2499" s="1032">
        <v>41729</v>
      </c>
      <c r="I2499" s="1032"/>
      <c r="J2499" s="76" t="s">
        <v>5</v>
      </c>
      <c r="K2499" s="76" t="s">
        <v>1736</v>
      </c>
      <c r="L2499" s="38">
        <v>7.67</v>
      </c>
      <c r="M2499" s="38">
        <v>20.3</v>
      </c>
      <c r="N2499" s="591">
        <v>28</v>
      </c>
      <c r="O2499" s="1"/>
    </row>
    <row r="2500" spans="2:15" ht="22.5" customHeight="1" x14ac:dyDescent="0.55000000000000004">
      <c r="B2500" s="948">
        <v>689</v>
      </c>
      <c r="C2500" s="949"/>
      <c r="D2500" s="942"/>
      <c r="E2500" s="943"/>
      <c r="F2500" s="1018" t="s">
        <v>1409</v>
      </c>
      <c r="G2500" s="1019"/>
      <c r="H2500" s="988">
        <v>41729</v>
      </c>
      <c r="I2500" s="989"/>
      <c r="J2500" s="102" t="s">
        <v>31</v>
      </c>
      <c r="K2500" s="102"/>
      <c r="L2500" s="188">
        <v>1.98</v>
      </c>
      <c r="M2500" s="38">
        <v>6.04</v>
      </c>
      <c r="N2500" s="40">
        <v>8</v>
      </c>
      <c r="O2500" s="636"/>
    </row>
    <row r="2501" spans="2:15" ht="22.5" customHeight="1" x14ac:dyDescent="0.55000000000000004">
      <c r="B2501" s="948">
        <v>688</v>
      </c>
      <c r="C2501" s="949"/>
      <c r="D2501" s="942"/>
      <c r="E2501" s="943"/>
      <c r="F2501" s="965" t="s">
        <v>632</v>
      </c>
      <c r="G2501" s="949"/>
      <c r="H2501" s="1007">
        <v>41730</v>
      </c>
      <c r="I2501" s="1008"/>
      <c r="J2501" s="102" t="s">
        <v>31</v>
      </c>
      <c r="K2501" s="102"/>
      <c r="L2501" s="188">
        <v>5.92</v>
      </c>
      <c r="M2501" s="38">
        <v>17.600000000000001</v>
      </c>
      <c r="N2501" s="591">
        <v>24</v>
      </c>
      <c r="O2501" s="30"/>
    </row>
    <row r="2502" spans="2:15" ht="22.5" customHeight="1" x14ac:dyDescent="0.55000000000000004">
      <c r="B2502" s="948">
        <v>687</v>
      </c>
      <c r="C2502" s="949"/>
      <c r="D2502" s="942"/>
      <c r="E2502" s="943"/>
      <c r="F2502" s="965" t="s">
        <v>632</v>
      </c>
      <c r="G2502" s="949"/>
      <c r="H2502" s="1007">
        <v>41730</v>
      </c>
      <c r="I2502" s="1008"/>
      <c r="J2502" s="102" t="s">
        <v>31</v>
      </c>
      <c r="K2502" s="102"/>
      <c r="L2502" s="188">
        <v>3.45</v>
      </c>
      <c r="M2502" s="38">
        <v>9.31</v>
      </c>
      <c r="N2502" s="591">
        <v>13</v>
      </c>
      <c r="O2502" s="30"/>
    </row>
    <row r="2503" spans="2:15" ht="22.5" customHeight="1" x14ac:dyDescent="0.55000000000000004">
      <c r="B2503" s="948">
        <v>686</v>
      </c>
      <c r="C2503" s="949"/>
      <c r="D2503" s="942"/>
      <c r="E2503" s="943"/>
      <c r="F2503" s="965" t="s">
        <v>632</v>
      </c>
      <c r="G2503" s="949"/>
      <c r="H2503" s="1007">
        <v>41730</v>
      </c>
      <c r="I2503" s="1008"/>
      <c r="J2503" s="102" t="s">
        <v>31</v>
      </c>
      <c r="K2503" s="102"/>
      <c r="L2503" s="188">
        <v>2.02</v>
      </c>
      <c r="M2503" s="38">
        <v>6.95</v>
      </c>
      <c r="N2503" s="40">
        <v>9</v>
      </c>
      <c r="O2503" s="30"/>
    </row>
    <row r="2504" spans="2:15" ht="22.5" customHeight="1" x14ac:dyDescent="0.55000000000000004">
      <c r="B2504" s="948">
        <v>685</v>
      </c>
      <c r="C2504" s="949"/>
      <c r="D2504" s="942"/>
      <c r="E2504" s="943"/>
      <c r="F2504" s="965" t="s">
        <v>1363</v>
      </c>
      <c r="G2504" s="949"/>
      <c r="H2504" s="1007">
        <v>41731</v>
      </c>
      <c r="I2504" s="1008"/>
      <c r="J2504" s="102" t="s">
        <v>31</v>
      </c>
      <c r="K2504" s="102"/>
      <c r="L2504" s="188">
        <v>10.9</v>
      </c>
      <c r="M2504" s="559">
        <v>32</v>
      </c>
      <c r="N2504" s="591">
        <v>43</v>
      </c>
      <c r="O2504" s="636"/>
    </row>
    <row r="2505" spans="2:15" ht="22.5" customHeight="1" x14ac:dyDescent="0.55000000000000004">
      <c r="B2505" s="948">
        <v>684</v>
      </c>
      <c r="C2505" s="949"/>
      <c r="D2505" s="942"/>
      <c r="E2505" s="943"/>
      <c r="F2505" s="965" t="s">
        <v>1361</v>
      </c>
      <c r="G2505" s="949"/>
      <c r="H2505" s="1007">
        <v>41731</v>
      </c>
      <c r="I2505" s="1008"/>
      <c r="J2505" s="102" t="s">
        <v>31</v>
      </c>
      <c r="K2505" s="102"/>
      <c r="L2505" s="188">
        <v>7.79</v>
      </c>
      <c r="M2505" s="38">
        <v>22.4</v>
      </c>
      <c r="N2505" s="591">
        <v>30</v>
      </c>
      <c r="O2505" s="30"/>
    </row>
    <row r="2506" spans="2:15" ht="22.5" customHeight="1" x14ac:dyDescent="0.55000000000000004">
      <c r="B2506" s="928">
        <v>683</v>
      </c>
      <c r="C2506" s="929"/>
      <c r="D2506" s="922"/>
      <c r="E2506" s="923"/>
      <c r="F2506" s="968" t="s">
        <v>1598</v>
      </c>
      <c r="G2506" s="929"/>
      <c r="H2506" s="1009">
        <v>41731</v>
      </c>
      <c r="I2506" s="1010"/>
      <c r="J2506" s="37" t="s">
        <v>31</v>
      </c>
      <c r="K2506" s="37"/>
      <c r="L2506" s="90">
        <v>8.73</v>
      </c>
      <c r="M2506" s="38">
        <v>22.7</v>
      </c>
      <c r="N2506" s="620">
        <v>31</v>
      </c>
      <c r="O2506" s="636"/>
    </row>
    <row r="2507" spans="2:15" ht="22.5" customHeight="1" x14ac:dyDescent="0.55000000000000004">
      <c r="B2507" s="918">
        <v>682</v>
      </c>
      <c r="C2507" s="919"/>
      <c r="D2507" s="920" t="s">
        <v>1991</v>
      </c>
      <c r="E2507" s="921"/>
      <c r="F2507" s="967" t="s">
        <v>1426</v>
      </c>
      <c r="G2507" s="919"/>
      <c r="H2507" s="926">
        <v>41729</v>
      </c>
      <c r="I2507" s="919"/>
      <c r="J2507" s="31" t="s">
        <v>31</v>
      </c>
      <c r="K2507" s="31"/>
      <c r="L2507" s="32">
        <v>1.45</v>
      </c>
      <c r="M2507" s="32">
        <v>6.48</v>
      </c>
      <c r="N2507" s="625">
        <v>7.9</v>
      </c>
      <c r="O2507" s="30"/>
    </row>
    <row r="2508" spans="2:15" ht="22.5" customHeight="1" x14ac:dyDescent="0.55000000000000004">
      <c r="B2508" s="948">
        <v>681</v>
      </c>
      <c r="C2508" s="949"/>
      <c r="D2508" s="942"/>
      <c r="E2508" s="943"/>
      <c r="F2508" s="1018" t="s">
        <v>1463</v>
      </c>
      <c r="G2508" s="1019"/>
      <c r="H2508" s="988">
        <v>41728</v>
      </c>
      <c r="I2508" s="1019"/>
      <c r="J2508" s="102" t="s">
        <v>31</v>
      </c>
      <c r="K2508" s="102"/>
      <c r="L2508" s="188">
        <v>10.199999999999999</v>
      </c>
      <c r="M2508" s="38">
        <v>25.8</v>
      </c>
      <c r="N2508" s="591">
        <v>36</v>
      </c>
      <c r="O2508" s="637"/>
    </row>
    <row r="2509" spans="2:15" ht="22.5" customHeight="1" x14ac:dyDescent="0.55000000000000004">
      <c r="B2509" s="948">
        <v>680</v>
      </c>
      <c r="C2509" s="949"/>
      <c r="D2509" s="942"/>
      <c r="E2509" s="943"/>
      <c r="F2509" s="1018" t="s">
        <v>1463</v>
      </c>
      <c r="G2509" s="1019"/>
      <c r="H2509" s="988">
        <v>41726</v>
      </c>
      <c r="I2509" s="1019"/>
      <c r="J2509" s="102" t="s">
        <v>31</v>
      </c>
      <c r="K2509" s="102"/>
      <c r="L2509" s="188">
        <v>2.0699999999999998</v>
      </c>
      <c r="M2509" s="38">
        <v>7.32</v>
      </c>
      <c r="N2509" s="40">
        <v>9.4</v>
      </c>
      <c r="O2509" s="30"/>
    </row>
    <row r="2510" spans="2:15" ht="22.5" customHeight="1" x14ac:dyDescent="0.55000000000000004">
      <c r="B2510" s="948">
        <v>679</v>
      </c>
      <c r="C2510" s="949"/>
      <c r="D2510" s="942"/>
      <c r="E2510" s="943"/>
      <c r="F2510" s="1018" t="s">
        <v>970</v>
      </c>
      <c r="G2510" s="1019"/>
      <c r="H2510" s="988">
        <v>41729</v>
      </c>
      <c r="I2510" s="1019"/>
      <c r="J2510" s="102" t="s">
        <v>31</v>
      </c>
      <c r="K2510" s="102"/>
      <c r="L2510" s="188">
        <v>2.16</v>
      </c>
      <c r="M2510" s="38">
        <v>7.87</v>
      </c>
      <c r="N2510" s="591">
        <v>10</v>
      </c>
      <c r="O2510" s="637"/>
    </row>
    <row r="2511" spans="2:15" ht="22.5" customHeight="1" x14ac:dyDescent="0.55000000000000004">
      <c r="B2511" s="948">
        <v>678</v>
      </c>
      <c r="C2511" s="949"/>
      <c r="D2511" s="942"/>
      <c r="E2511" s="943"/>
      <c r="F2511" s="1018" t="s">
        <v>1992</v>
      </c>
      <c r="G2511" s="1019"/>
      <c r="H2511" s="988">
        <v>41729</v>
      </c>
      <c r="I2511" s="1019"/>
      <c r="J2511" s="102" t="s">
        <v>31</v>
      </c>
      <c r="K2511" s="102"/>
      <c r="L2511" s="188">
        <v>9.64</v>
      </c>
      <c r="M2511" s="559">
        <v>26</v>
      </c>
      <c r="N2511" s="591">
        <v>36</v>
      </c>
      <c r="O2511" s="637"/>
    </row>
    <row r="2512" spans="2:15" ht="22.5" customHeight="1" x14ac:dyDescent="0.55000000000000004">
      <c r="B2512" s="948">
        <v>677</v>
      </c>
      <c r="C2512" s="949"/>
      <c r="D2512" s="942"/>
      <c r="E2512" s="943"/>
      <c r="F2512" s="1018" t="s">
        <v>1345</v>
      </c>
      <c r="G2512" s="1019"/>
      <c r="H2512" s="988">
        <v>41729</v>
      </c>
      <c r="I2512" s="1019"/>
      <c r="J2512" s="102" t="s">
        <v>31</v>
      </c>
      <c r="K2512" s="102"/>
      <c r="L2512" s="188">
        <v>5.13</v>
      </c>
      <c r="M2512" s="38">
        <v>16.600000000000001</v>
      </c>
      <c r="N2512" s="591">
        <v>22</v>
      </c>
      <c r="O2512" s="637"/>
    </row>
    <row r="2513" spans="2:15" ht="22.5" customHeight="1" x14ac:dyDescent="0.55000000000000004">
      <c r="B2513" s="948">
        <v>676</v>
      </c>
      <c r="C2513" s="949"/>
      <c r="D2513" s="942"/>
      <c r="E2513" s="943"/>
      <c r="F2513" s="1018" t="s">
        <v>1758</v>
      </c>
      <c r="G2513" s="1019"/>
      <c r="H2513" s="988">
        <v>41725</v>
      </c>
      <c r="I2513" s="1019"/>
      <c r="J2513" s="102" t="s">
        <v>31</v>
      </c>
      <c r="K2513" s="102"/>
      <c r="L2513" s="188">
        <v>3.87</v>
      </c>
      <c r="M2513" s="38">
        <v>11.1</v>
      </c>
      <c r="N2513" s="591">
        <v>15</v>
      </c>
      <c r="O2513" s="637"/>
    </row>
    <row r="2514" spans="2:15" ht="22.5" customHeight="1" x14ac:dyDescent="0.55000000000000004">
      <c r="B2514" s="948">
        <v>675</v>
      </c>
      <c r="C2514" s="949"/>
      <c r="D2514" s="942"/>
      <c r="E2514" s="943"/>
      <c r="F2514" s="1018" t="s">
        <v>673</v>
      </c>
      <c r="G2514" s="1019"/>
      <c r="H2514" s="988">
        <v>41729</v>
      </c>
      <c r="I2514" s="1019"/>
      <c r="J2514" s="102" t="s">
        <v>31</v>
      </c>
      <c r="K2514" s="102"/>
      <c r="L2514" s="188">
        <v>5.23</v>
      </c>
      <c r="M2514" s="38">
        <v>16.3</v>
      </c>
      <c r="N2514" s="591">
        <v>22</v>
      </c>
      <c r="O2514" s="637"/>
    </row>
    <row r="2515" spans="2:15" ht="22.5" customHeight="1" x14ac:dyDescent="0.55000000000000004">
      <c r="B2515" s="928">
        <v>674</v>
      </c>
      <c r="C2515" s="929"/>
      <c r="D2515" s="922"/>
      <c r="E2515" s="923"/>
      <c r="F2515" s="922" t="s">
        <v>1355</v>
      </c>
      <c r="G2515" s="923"/>
      <c r="H2515" s="932">
        <v>41729</v>
      </c>
      <c r="I2515" s="923"/>
      <c r="J2515" s="37" t="s">
        <v>31</v>
      </c>
      <c r="K2515" s="37"/>
      <c r="L2515" s="90">
        <v>5.31</v>
      </c>
      <c r="M2515" s="38">
        <v>13.5</v>
      </c>
      <c r="N2515" s="620">
        <v>19</v>
      </c>
      <c r="O2515" s="637"/>
    </row>
    <row r="2516" spans="2:15" ht="22.5" customHeight="1" x14ac:dyDescent="0.55000000000000004">
      <c r="B2516" s="918">
        <v>673</v>
      </c>
      <c r="C2516" s="919"/>
      <c r="D2516" s="920" t="s">
        <v>1993</v>
      </c>
      <c r="E2516" s="921"/>
      <c r="F2516" s="967" t="s">
        <v>842</v>
      </c>
      <c r="G2516" s="919"/>
      <c r="H2516" s="926">
        <v>41724</v>
      </c>
      <c r="I2516" s="919"/>
      <c r="J2516" s="31" t="s">
        <v>26</v>
      </c>
      <c r="K2516" s="31"/>
      <c r="L2516" s="32">
        <v>2.65</v>
      </c>
      <c r="M2516" s="32">
        <v>6.37</v>
      </c>
      <c r="N2516" s="625">
        <v>9</v>
      </c>
      <c r="O2516" s="637"/>
    </row>
    <row r="2517" spans="2:15" ht="22.5" customHeight="1" x14ac:dyDescent="0.55000000000000004">
      <c r="B2517" s="948">
        <v>672</v>
      </c>
      <c r="C2517" s="949"/>
      <c r="D2517" s="942"/>
      <c r="E2517" s="943"/>
      <c r="F2517" s="965" t="s">
        <v>1665</v>
      </c>
      <c r="G2517" s="949"/>
      <c r="H2517" s="1007">
        <v>41724</v>
      </c>
      <c r="I2517" s="949"/>
      <c r="J2517" s="76" t="s">
        <v>26</v>
      </c>
      <c r="K2517" s="76"/>
      <c r="L2517" s="38">
        <v>2.4700000000000002</v>
      </c>
      <c r="M2517" s="38">
        <v>6.89</v>
      </c>
      <c r="N2517" s="40">
        <v>9.4</v>
      </c>
      <c r="O2517" s="637"/>
    </row>
    <row r="2518" spans="2:15" ht="22.5" customHeight="1" x14ac:dyDescent="0.55000000000000004">
      <c r="B2518" s="948">
        <v>671</v>
      </c>
      <c r="C2518" s="949"/>
      <c r="D2518" s="942"/>
      <c r="E2518" s="943"/>
      <c r="F2518" s="965" t="s">
        <v>842</v>
      </c>
      <c r="G2518" s="949"/>
      <c r="H2518" s="1007">
        <v>41724</v>
      </c>
      <c r="I2518" s="949"/>
      <c r="J2518" s="76" t="s">
        <v>26</v>
      </c>
      <c r="K2518" s="76"/>
      <c r="L2518" s="38">
        <v>2.31</v>
      </c>
      <c r="M2518" s="38">
        <v>6.88</v>
      </c>
      <c r="N2518" s="40">
        <v>9.1999999999999993</v>
      </c>
      <c r="O2518" s="637"/>
    </row>
    <row r="2519" spans="2:15" ht="22.5" customHeight="1" x14ac:dyDescent="0.55000000000000004">
      <c r="B2519" s="948">
        <v>670</v>
      </c>
      <c r="C2519" s="949"/>
      <c r="D2519" s="942"/>
      <c r="E2519" s="943"/>
      <c r="F2519" s="965" t="s">
        <v>110</v>
      </c>
      <c r="G2519" s="949"/>
      <c r="H2519" s="1007">
        <v>41724</v>
      </c>
      <c r="I2519" s="949"/>
      <c r="J2519" s="76" t="s">
        <v>26</v>
      </c>
      <c r="K2519" s="76"/>
      <c r="L2519" s="38">
        <v>6.43</v>
      </c>
      <c r="M2519" s="38">
        <v>16.7</v>
      </c>
      <c r="N2519" s="591">
        <v>23</v>
      </c>
    </row>
    <row r="2520" spans="2:15" ht="30.75" customHeight="1" x14ac:dyDescent="0.55000000000000004">
      <c r="B2520" s="948">
        <v>669</v>
      </c>
      <c r="C2520" s="949"/>
      <c r="D2520" s="942"/>
      <c r="E2520" s="943"/>
      <c r="F2520" s="965" t="s">
        <v>673</v>
      </c>
      <c r="G2520" s="949"/>
      <c r="H2520" s="1007">
        <v>41724</v>
      </c>
      <c r="I2520" s="949"/>
      <c r="J2520" s="76" t="s">
        <v>26</v>
      </c>
      <c r="K2520" s="76"/>
      <c r="L2520" s="38">
        <v>4.1500000000000004</v>
      </c>
      <c r="M2520" s="38">
        <v>12.9</v>
      </c>
      <c r="N2520" s="591">
        <v>17</v>
      </c>
    </row>
    <row r="2521" spans="2:15" ht="22.5" customHeight="1" x14ac:dyDescent="0.55000000000000004">
      <c r="B2521" s="948">
        <v>668</v>
      </c>
      <c r="C2521" s="949"/>
      <c r="D2521" s="942"/>
      <c r="E2521" s="943"/>
      <c r="F2521" s="965" t="s">
        <v>701</v>
      </c>
      <c r="G2521" s="949"/>
      <c r="H2521" s="1007">
        <v>41723</v>
      </c>
      <c r="I2521" s="949"/>
      <c r="J2521" s="76" t="s">
        <v>14</v>
      </c>
      <c r="K2521" s="76" t="s">
        <v>1393</v>
      </c>
      <c r="L2521" s="38" t="s">
        <v>1534</v>
      </c>
      <c r="M2521" s="38">
        <v>2.73</v>
      </c>
      <c r="N2521" s="40">
        <v>2.7</v>
      </c>
      <c r="O2521" s="30"/>
    </row>
    <row r="2522" spans="2:15" ht="22.5" customHeight="1" x14ac:dyDescent="0.55000000000000004">
      <c r="B2522" s="928">
        <v>667</v>
      </c>
      <c r="C2522" s="929"/>
      <c r="D2522" s="922"/>
      <c r="E2522" s="923"/>
      <c r="F2522" s="922" t="s">
        <v>1581</v>
      </c>
      <c r="G2522" s="923"/>
      <c r="H2522" s="932">
        <v>41723</v>
      </c>
      <c r="I2522" s="923"/>
      <c r="J2522" s="37" t="s">
        <v>14</v>
      </c>
      <c r="K2522" s="37" t="s">
        <v>1393</v>
      </c>
      <c r="L2522" s="90" t="s">
        <v>1566</v>
      </c>
      <c r="M2522" s="90" t="s">
        <v>445</v>
      </c>
      <c r="N2522" s="620" t="s">
        <v>598</v>
      </c>
      <c r="O2522" s="526"/>
    </row>
    <row r="2523" spans="2:15" ht="22.5" customHeight="1" x14ac:dyDescent="0.55000000000000004">
      <c r="B2523" s="918">
        <v>666</v>
      </c>
      <c r="C2523" s="919"/>
      <c r="D2523" s="920" t="s">
        <v>1994</v>
      </c>
      <c r="E2523" s="921"/>
      <c r="F2523" s="967" t="s">
        <v>1420</v>
      </c>
      <c r="G2523" s="919"/>
      <c r="H2523" s="926">
        <v>41722</v>
      </c>
      <c r="I2523" s="919"/>
      <c r="J2523" s="31" t="s">
        <v>26</v>
      </c>
      <c r="K2523" s="31"/>
      <c r="L2523" s="32">
        <v>3.68</v>
      </c>
      <c r="M2523" s="32">
        <v>8.81</v>
      </c>
      <c r="N2523" s="34">
        <v>12</v>
      </c>
      <c r="O2523" s="30"/>
    </row>
    <row r="2524" spans="2:15" ht="22.5" customHeight="1" x14ac:dyDescent="0.55000000000000004">
      <c r="B2524" s="928">
        <v>665</v>
      </c>
      <c r="C2524" s="929"/>
      <c r="D2524" s="922"/>
      <c r="E2524" s="923"/>
      <c r="F2524" s="968" t="s">
        <v>837</v>
      </c>
      <c r="G2524" s="929"/>
      <c r="H2524" s="1009">
        <v>41722</v>
      </c>
      <c r="I2524" s="929"/>
      <c r="J2524" s="37" t="s">
        <v>26</v>
      </c>
      <c r="K2524" s="37"/>
      <c r="L2524" s="90">
        <v>7.52</v>
      </c>
      <c r="M2524" s="638">
        <v>22</v>
      </c>
      <c r="N2524" s="620">
        <v>30</v>
      </c>
      <c r="O2524" s="30"/>
    </row>
    <row r="2525" spans="2:15" ht="22.5" customHeight="1" x14ac:dyDescent="0.55000000000000004">
      <c r="B2525" s="918">
        <v>664</v>
      </c>
      <c r="C2525" s="919"/>
      <c r="D2525" s="920" t="s">
        <v>1995</v>
      </c>
      <c r="E2525" s="921"/>
      <c r="F2525" s="967" t="s">
        <v>842</v>
      </c>
      <c r="G2525" s="919"/>
      <c r="H2525" s="926">
        <v>41715</v>
      </c>
      <c r="I2525" s="919"/>
      <c r="J2525" s="31" t="s">
        <v>1996</v>
      </c>
      <c r="K2525" s="31" t="s">
        <v>1393</v>
      </c>
      <c r="L2525" s="32" t="s">
        <v>1997</v>
      </c>
      <c r="M2525" s="32" t="s">
        <v>1937</v>
      </c>
      <c r="N2525" s="34" t="s">
        <v>1998</v>
      </c>
      <c r="O2525" s="30"/>
    </row>
    <row r="2526" spans="2:15" ht="22.5" customHeight="1" x14ac:dyDescent="0.55000000000000004">
      <c r="B2526" s="948">
        <v>663</v>
      </c>
      <c r="C2526" s="949"/>
      <c r="D2526" s="942"/>
      <c r="E2526" s="943"/>
      <c r="F2526" s="965" t="s">
        <v>1398</v>
      </c>
      <c r="G2526" s="949"/>
      <c r="H2526" s="1007">
        <v>41716</v>
      </c>
      <c r="I2526" s="949"/>
      <c r="J2526" s="102" t="s">
        <v>26</v>
      </c>
      <c r="K2526" s="102"/>
      <c r="L2526" s="188">
        <v>3.29</v>
      </c>
      <c r="M2526" s="548">
        <v>9.5</v>
      </c>
      <c r="N2526" s="591">
        <v>13</v>
      </c>
      <c r="O2526" s="30"/>
    </row>
    <row r="2527" spans="2:15" ht="22.5" customHeight="1" x14ac:dyDescent="0.55000000000000004">
      <c r="B2527" s="948">
        <v>662</v>
      </c>
      <c r="C2527" s="949"/>
      <c r="D2527" s="942"/>
      <c r="E2527" s="943"/>
      <c r="F2527" s="965" t="s">
        <v>837</v>
      </c>
      <c r="G2527" s="949"/>
      <c r="H2527" s="1007">
        <v>41717</v>
      </c>
      <c r="I2527" s="949"/>
      <c r="J2527" s="102" t="s">
        <v>26</v>
      </c>
      <c r="K2527" s="102"/>
      <c r="L2527" s="188">
        <v>12.4</v>
      </c>
      <c r="M2527" s="188">
        <v>27.8</v>
      </c>
      <c r="N2527" s="591">
        <v>40</v>
      </c>
      <c r="O2527" s="30"/>
    </row>
    <row r="2528" spans="2:15" ht="22.5" customHeight="1" x14ac:dyDescent="0.55000000000000004">
      <c r="B2528" s="928">
        <v>661</v>
      </c>
      <c r="C2528" s="929"/>
      <c r="D2528" s="922"/>
      <c r="E2528" s="923"/>
      <c r="F2528" s="968" t="s">
        <v>837</v>
      </c>
      <c r="G2528" s="929"/>
      <c r="H2528" s="1009">
        <v>41717</v>
      </c>
      <c r="I2528" s="929"/>
      <c r="J2528" s="37" t="s">
        <v>26</v>
      </c>
      <c r="K2528" s="37"/>
      <c r="L2528" s="90">
        <v>5.13</v>
      </c>
      <c r="M2528" s="90">
        <v>14.7</v>
      </c>
      <c r="N2528" s="620">
        <v>20</v>
      </c>
      <c r="O2528" s="526"/>
    </row>
    <row r="2529" spans="2:15" ht="22.5" customHeight="1" x14ac:dyDescent="0.55000000000000004">
      <c r="B2529" s="918">
        <v>660</v>
      </c>
      <c r="C2529" s="919"/>
      <c r="D2529" s="920" t="s">
        <v>1999</v>
      </c>
      <c r="E2529" s="921"/>
      <c r="F2529" s="967" t="s">
        <v>846</v>
      </c>
      <c r="G2529" s="919"/>
      <c r="H2529" s="926">
        <v>41715</v>
      </c>
      <c r="I2529" s="919"/>
      <c r="J2529" s="31" t="s">
        <v>26</v>
      </c>
      <c r="K2529" s="31"/>
      <c r="L2529" s="32" t="s">
        <v>1191</v>
      </c>
      <c r="M2529" s="32">
        <v>1.92</v>
      </c>
      <c r="N2529" s="625">
        <v>1.9</v>
      </c>
      <c r="O2529" s="30"/>
    </row>
    <row r="2530" spans="2:15" ht="22.5" customHeight="1" x14ac:dyDescent="0.55000000000000004">
      <c r="B2530" s="928">
        <v>659</v>
      </c>
      <c r="C2530" s="929"/>
      <c r="D2530" s="922"/>
      <c r="E2530" s="923"/>
      <c r="F2530" s="922" t="s">
        <v>1565</v>
      </c>
      <c r="G2530" s="923"/>
      <c r="H2530" s="932">
        <v>41715</v>
      </c>
      <c r="I2530" s="923"/>
      <c r="J2530" s="43" t="s">
        <v>37</v>
      </c>
      <c r="K2530" s="43" t="s">
        <v>1393</v>
      </c>
      <c r="L2530" s="44">
        <v>1.83</v>
      </c>
      <c r="M2530" s="44">
        <v>4.33</v>
      </c>
      <c r="N2530" s="46">
        <v>6.2</v>
      </c>
      <c r="O2530" s="30"/>
    </row>
    <row r="2531" spans="2:15" ht="22.5" customHeight="1" x14ac:dyDescent="0.55000000000000004">
      <c r="B2531" s="918">
        <v>658</v>
      </c>
      <c r="C2531" s="919"/>
      <c r="D2531" s="920" t="s">
        <v>2000</v>
      </c>
      <c r="E2531" s="921"/>
      <c r="F2531" s="967" t="s">
        <v>1467</v>
      </c>
      <c r="G2531" s="919"/>
      <c r="H2531" s="926">
        <v>41709</v>
      </c>
      <c r="I2531" s="919"/>
      <c r="J2531" s="31" t="s">
        <v>37</v>
      </c>
      <c r="K2531" s="31" t="s">
        <v>1393</v>
      </c>
      <c r="L2531" s="32">
        <v>1.28</v>
      </c>
      <c r="M2531" s="32">
        <v>2.65</v>
      </c>
      <c r="N2531" s="625">
        <v>3.9</v>
      </c>
      <c r="O2531" s="30"/>
    </row>
    <row r="2532" spans="2:15" ht="22.5" customHeight="1" x14ac:dyDescent="0.55000000000000004">
      <c r="B2532" s="948">
        <v>657</v>
      </c>
      <c r="C2532" s="949"/>
      <c r="D2532" s="942"/>
      <c r="E2532" s="943"/>
      <c r="F2532" s="965" t="s">
        <v>2001</v>
      </c>
      <c r="G2532" s="949"/>
      <c r="H2532" s="1007">
        <v>41710</v>
      </c>
      <c r="I2532" s="949"/>
      <c r="J2532" s="76" t="s">
        <v>37</v>
      </c>
      <c r="K2532" s="76" t="s">
        <v>1393</v>
      </c>
      <c r="L2532" s="38" t="s">
        <v>1256</v>
      </c>
      <c r="M2532" s="38" t="s">
        <v>2002</v>
      </c>
      <c r="N2532" s="591" t="s">
        <v>453</v>
      </c>
      <c r="O2532" s="603"/>
    </row>
    <row r="2533" spans="2:15" ht="22.5" customHeight="1" x14ac:dyDescent="0.55000000000000004">
      <c r="B2533" s="928">
        <v>656</v>
      </c>
      <c r="C2533" s="929"/>
      <c r="D2533" s="922"/>
      <c r="E2533" s="923"/>
      <c r="F2533" s="968" t="s">
        <v>1492</v>
      </c>
      <c r="G2533" s="929"/>
      <c r="H2533" s="1009">
        <v>41680</v>
      </c>
      <c r="I2533" s="929"/>
      <c r="J2533" s="43" t="s">
        <v>26</v>
      </c>
      <c r="K2533" s="43"/>
      <c r="L2533" s="44">
        <v>1.93</v>
      </c>
      <c r="M2533" s="44">
        <v>5.97</v>
      </c>
      <c r="N2533" s="46">
        <v>7.9</v>
      </c>
      <c r="O2533" s="603"/>
    </row>
    <row r="2534" spans="2:15" ht="22.5" customHeight="1" x14ac:dyDescent="0.55000000000000004">
      <c r="B2534" s="994">
        <v>655</v>
      </c>
      <c r="C2534" s="937"/>
      <c r="D2534" s="922" t="s">
        <v>2003</v>
      </c>
      <c r="E2534" s="923"/>
      <c r="F2534" s="922" t="s">
        <v>1377</v>
      </c>
      <c r="G2534" s="923"/>
      <c r="H2534" s="932">
        <v>41708</v>
      </c>
      <c r="I2534" s="923"/>
      <c r="J2534" s="37" t="s">
        <v>26</v>
      </c>
      <c r="K2534" s="37"/>
      <c r="L2534" s="90">
        <v>8.32</v>
      </c>
      <c r="M2534" s="90">
        <v>21.4</v>
      </c>
      <c r="N2534" s="623">
        <v>30</v>
      </c>
      <c r="O2534" s="597"/>
    </row>
    <row r="2535" spans="2:15" ht="22.5" customHeight="1" x14ac:dyDescent="0.55000000000000004">
      <c r="B2535" s="918">
        <v>654</v>
      </c>
      <c r="C2535" s="919"/>
      <c r="D2535" s="920" t="s">
        <v>2004</v>
      </c>
      <c r="E2535" s="921"/>
      <c r="F2535" s="967" t="s">
        <v>1462</v>
      </c>
      <c r="G2535" s="919"/>
      <c r="H2535" s="926">
        <v>41701</v>
      </c>
      <c r="I2535" s="919"/>
      <c r="J2535" s="31" t="s">
        <v>26</v>
      </c>
      <c r="K2535" s="31"/>
      <c r="L2535" s="32">
        <v>2.94</v>
      </c>
      <c r="M2535" s="32">
        <v>11.1</v>
      </c>
      <c r="N2535" s="34">
        <v>14</v>
      </c>
      <c r="O2535" s="597"/>
    </row>
    <row r="2536" spans="2:15" ht="22.5" customHeight="1" x14ac:dyDescent="0.55000000000000004">
      <c r="B2536" s="948">
        <v>653</v>
      </c>
      <c r="C2536" s="949"/>
      <c r="D2536" s="942"/>
      <c r="E2536" s="943"/>
      <c r="F2536" s="965" t="s">
        <v>1370</v>
      </c>
      <c r="G2536" s="949"/>
      <c r="H2536" s="1007">
        <v>41701</v>
      </c>
      <c r="I2536" s="949"/>
      <c r="J2536" s="76" t="s">
        <v>26</v>
      </c>
      <c r="K2536" s="76"/>
      <c r="L2536" s="38">
        <v>8.58</v>
      </c>
      <c r="M2536" s="38">
        <v>26.5</v>
      </c>
      <c r="N2536" s="591">
        <v>35</v>
      </c>
      <c r="O2536" s="597"/>
    </row>
    <row r="2537" spans="2:15" ht="22.5" customHeight="1" x14ac:dyDescent="0.55000000000000004">
      <c r="B2537" s="948">
        <v>652</v>
      </c>
      <c r="C2537" s="949"/>
      <c r="D2537" s="942"/>
      <c r="E2537" s="943"/>
      <c r="F2537" s="965" t="s">
        <v>1370</v>
      </c>
      <c r="G2537" s="949"/>
      <c r="H2537" s="1007">
        <v>41701</v>
      </c>
      <c r="I2537" s="949"/>
      <c r="J2537" s="76" t="s">
        <v>26</v>
      </c>
      <c r="K2537" s="76"/>
      <c r="L2537" s="38">
        <v>6.02</v>
      </c>
      <c r="M2537" s="38">
        <v>17.2</v>
      </c>
      <c r="N2537" s="591">
        <v>23</v>
      </c>
      <c r="O2537" s="635"/>
    </row>
    <row r="2538" spans="2:15" ht="22.5" customHeight="1" x14ac:dyDescent="0.55000000000000004">
      <c r="B2538" s="948">
        <v>651</v>
      </c>
      <c r="C2538" s="949"/>
      <c r="D2538" s="942"/>
      <c r="E2538" s="943"/>
      <c r="F2538" s="965" t="s">
        <v>1370</v>
      </c>
      <c r="G2538" s="949"/>
      <c r="H2538" s="1007">
        <v>41701</v>
      </c>
      <c r="I2538" s="949"/>
      <c r="J2538" s="76" t="s">
        <v>26</v>
      </c>
      <c r="K2538" s="76"/>
      <c r="L2538" s="38">
        <v>5.88</v>
      </c>
      <c r="M2538" s="38">
        <v>15.8</v>
      </c>
      <c r="N2538" s="591">
        <v>22</v>
      </c>
    </row>
    <row r="2539" spans="2:15" ht="30.75" customHeight="1" x14ac:dyDescent="0.55000000000000004">
      <c r="B2539" s="928">
        <v>650</v>
      </c>
      <c r="C2539" s="929"/>
      <c r="D2539" s="922"/>
      <c r="E2539" s="923"/>
      <c r="F2539" s="922" t="s">
        <v>1042</v>
      </c>
      <c r="G2539" s="923"/>
      <c r="H2539" s="932">
        <v>41703</v>
      </c>
      <c r="I2539" s="923"/>
      <c r="J2539" s="37" t="s">
        <v>14</v>
      </c>
      <c r="K2539" s="37" t="s">
        <v>1393</v>
      </c>
      <c r="L2539" s="90">
        <v>1.69</v>
      </c>
      <c r="M2539" s="90">
        <v>4.4800000000000004</v>
      </c>
      <c r="N2539" s="46">
        <v>6.2</v>
      </c>
    </row>
    <row r="2540" spans="2:15" ht="22.5" customHeight="1" x14ac:dyDescent="0.55000000000000004">
      <c r="B2540" s="918">
        <v>649</v>
      </c>
      <c r="C2540" s="919"/>
      <c r="D2540" s="920" t="s">
        <v>2005</v>
      </c>
      <c r="E2540" s="921"/>
      <c r="F2540" s="967" t="s">
        <v>1798</v>
      </c>
      <c r="G2540" s="919"/>
      <c r="H2540" s="926">
        <v>41695</v>
      </c>
      <c r="I2540" s="919"/>
      <c r="J2540" s="31" t="s">
        <v>26</v>
      </c>
      <c r="K2540" s="31"/>
      <c r="L2540" s="32">
        <v>3.72</v>
      </c>
      <c r="M2540" s="32">
        <v>6.41</v>
      </c>
      <c r="N2540" s="34">
        <v>10</v>
      </c>
      <c r="O2540" s="30"/>
    </row>
    <row r="2541" spans="2:15" ht="22.5" customHeight="1" x14ac:dyDescent="0.55000000000000004">
      <c r="B2541" s="948">
        <v>648</v>
      </c>
      <c r="C2541" s="949"/>
      <c r="D2541" s="942"/>
      <c r="E2541" s="943"/>
      <c r="F2541" s="1018" t="s">
        <v>1798</v>
      </c>
      <c r="G2541" s="1019"/>
      <c r="H2541" s="988">
        <v>41696</v>
      </c>
      <c r="I2541" s="1019"/>
      <c r="J2541" s="102" t="s">
        <v>26</v>
      </c>
      <c r="K2541" s="102"/>
      <c r="L2541" s="188">
        <v>1.78</v>
      </c>
      <c r="M2541" s="188">
        <v>4.24</v>
      </c>
      <c r="N2541" s="40">
        <v>6</v>
      </c>
      <c r="O2541" s="603"/>
    </row>
    <row r="2542" spans="2:15" ht="22.5" customHeight="1" x14ac:dyDescent="0.55000000000000004">
      <c r="B2542" s="928">
        <v>647</v>
      </c>
      <c r="C2542" s="929"/>
      <c r="D2542" s="922"/>
      <c r="E2542" s="923"/>
      <c r="F2542" s="922" t="s">
        <v>1798</v>
      </c>
      <c r="G2542" s="923"/>
      <c r="H2542" s="932">
        <v>41695</v>
      </c>
      <c r="I2542" s="923"/>
      <c r="J2542" s="51" t="s">
        <v>26</v>
      </c>
      <c r="K2542" s="51"/>
      <c r="L2542" s="545">
        <v>1.9</v>
      </c>
      <c r="M2542" s="639">
        <v>4.91</v>
      </c>
      <c r="N2542" s="46">
        <v>6.8</v>
      </c>
    </row>
    <row r="2543" spans="2:15" ht="22.5" customHeight="1" x14ac:dyDescent="0.55000000000000004">
      <c r="B2543" s="994">
        <v>646</v>
      </c>
      <c r="C2543" s="937"/>
      <c r="D2543" s="1029" t="s">
        <v>2006</v>
      </c>
      <c r="E2543" s="1029"/>
      <c r="F2543" s="1029" t="s">
        <v>2007</v>
      </c>
      <c r="G2543" s="1029"/>
      <c r="H2543" s="1030">
        <v>41668</v>
      </c>
      <c r="I2543" s="1030"/>
      <c r="J2543" s="55" t="s">
        <v>14</v>
      </c>
      <c r="K2543" s="55" t="s">
        <v>1734</v>
      </c>
      <c r="L2543" s="67">
        <v>1.84</v>
      </c>
      <c r="M2543" s="67">
        <v>3.88</v>
      </c>
      <c r="N2543" s="610">
        <v>5.7</v>
      </c>
    </row>
    <row r="2544" spans="2:15" ht="22.5" customHeight="1" x14ac:dyDescent="0.55000000000000004">
      <c r="B2544" s="994">
        <v>645</v>
      </c>
      <c r="C2544" s="937"/>
      <c r="D2544" s="1029" t="s">
        <v>2008</v>
      </c>
      <c r="E2544" s="1029"/>
      <c r="F2544" s="1029" t="s">
        <v>961</v>
      </c>
      <c r="G2544" s="1029"/>
      <c r="H2544" s="1030">
        <v>41666</v>
      </c>
      <c r="I2544" s="1030"/>
      <c r="J2544" s="55" t="s">
        <v>14</v>
      </c>
      <c r="K2544" s="55" t="s">
        <v>1734</v>
      </c>
      <c r="L2544" s="67">
        <v>1.33</v>
      </c>
      <c r="M2544" s="353">
        <v>4.2</v>
      </c>
      <c r="N2544" s="610">
        <v>5.5</v>
      </c>
    </row>
    <row r="2545" spans="2:14" ht="22.5" customHeight="1" x14ac:dyDescent="0.55000000000000004">
      <c r="B2545" s="918">
        <v>644</v>
      </c>
      <c r="C2545" s="919"/>
      <c r="D2545" s="1033" t="s">
        <v>2009</v>
      </c>
      <c r="E2545" s="1033"/>
      <c r="F2545" s="1033" t="s">
        <v>118</v>
      </c>
      <c r="G2545" s="1033"/>
      <c r="H2545" s="1036">
        <v>41628</v>
      </c>
      <c r="I2545" s="1036"/>
      <c r="J2545" s="31" t="s">
        <v>26</v>
      </c>
      <c r="K2545" s="31"/>
      <c r="L2545" s="32">
        <v>4.04</v>
      </c>
      <c r="M2545" s="32">
        <v>9.49</v>
      </c>
      <c r="N2545" s="34">
        <v>14</v>
      </c>
    </row>
    <row r="2546" spans="2:14" ht="22.5" customHeight="1" x14ac:dyDescent="0.55000000000000004">
      <c r="B2546" s="948">
        <v>643</v>
      </c>
      <c r="C2546" s="949"/>
      <c r="D2546" s="1031"/>
      <c r="E2546" s="1031"/>
      <c r="F2546" s="1031" t="s">
        <v>118</v>
      </c>
      <c r="G2546" s="1031"/>
      <c r="H2546" s="1032">
        <v>41628</v>
      </c>
      <c r="I2546" s="1032"/>
      <c r="J2546" s="76" t="s">
        <v>26</v>
      </c>
      <c r="K2546" s="76"/>
      <c r="L2546" s="542">
        <v>4</v>
      </c>
      <c r="M2546" s="542">
        <v>9.06</v>
      </c>
      <c r="N2546" s="591">
        <v>13</v>
      </c>
    </row>
    <row r="2547" spans="2:14" ht="22.5" customHeight="1" x14ac:dyDescent="0.55000000000000004">
      <c r="B2547" s="948">
        <v>642</v>
      </c>
      <c r="C2547" s="949"/>
      <c r="D2547" s="1031"/>
      <c r="E2547" s="1031"/>
      <c r="F2547" s="1031" t="s">
        <v>118</v>
      </c>
      <c r="G2547" s="1031"/>
      <c r="H2547" s="1032">
        <v>41632</v>
      </c>
      <c r="I2547" s="1032"/>
      <c r="J2547" s="76" t="s">
        <v>1703</v>
      </c>
      <c r="K2547" s="76" t="s">
        <v>1736</v>
      </c>
      <c r="L2547" s="38">
        <v>3.89</v>
      </c>
      <c r="M2547" s="38">
        <v>10.9</v>
      </c>
      <c r="N2547" s="591">
        <v>15</v>
      </c>
    </row>
    <row r="2548" spans="2:14" ht="22.5" customHeight="1" x14ac:dyDescent="0.55000000000000004">
      <c r="B2548" s="948">
        <v>641</v>
      </c>
      <c r="C2548" s="949"/>
      <c r="D2548" s="1031"/>
      <c r="E2548" s="1031"/>
      <c r="F2548" s="1031" t="s">
        <v>118</v>
      </c>
      <c r="G2548" s="1031"/>
      <c r="H2548" s="1032">
        <v>41632</v>
      </c>
      <c r="I2548" s="1032"/>
      <c r="J2548" s="76" t="s">
        <v>1703</v>
      </c>
      <c r="K2548" s="76" t="s">
        <v>1736</v>
      </c>
      <c r="L2548" s="38">
        <v>4.82</v>
      </c>
      <c r="M2548" s="38">
        <v>13.9</v>
      </c>
      <c r="N2548" s="591">
        <v>19</v>
      </c>
    </row>
    <row r="2549" spans="2:14" ht="22.5" customHeight="1" x14ac:dyDescent="0.55000000000000004">
      <c r="B2549" s="928">
        <v>640</v>
      </c>
      <c r="C2549" s="929"/>
      <c r="D2549" s="1048"/>
      <c r="E2549" s="1048"/>
      <c r="F2549" s="1048" t="s">
        <v>1971</v>
      </c>
      <c r="G2549" s="1048"/>
      <c r="H2549" s="1044">
        <v>41632</v>
      </c>
      <c r="I2549" s="1044"/>
      <c r="J2549" s="43" t="s">
        <v>14</v>
      </c>
      <c r="K2549" s="43" t="s">
        <v>1734</v>
      </c>
      <c r="L2549" s="44">
        <v>2.09</v>
      </c>
      <c r="M2549" s="44">
        <v>4.33</v>
      </c>
      <c r="N2549" s="46">
        <v>6.4</v>
      </c>
    </row>
    <row r="2550" spans="2:14" ht="22.5" customHeight="1" x14ac:dyDescent="0.55000000000000004">
      <c r="B2550" s="994">
        <v>639</v>
      </c>
      <c r="C2550" s="937"/>
      <c r="D2550" s="1029" t="s">
        <v>2010</v>
      </c>
      <c r="E2550" s="1029"/>
      <c r="F2550" s="1029" t="s">
        <v>449</v>
      </c>
      <c r="G2550" s="1029"/>
      <c r="H2550" s="1030">
        <v>41626</v>
      </c>
      <c r="I2550" s="1030"/>
      <c r="J2550" s="55" t="s">
        <v>29</v>
      </c>
      <c r="K2550" s="55"/>
      <c r="L2550" s="67">
        <v>1.45</v>
      </c>
      <c r="M2550" s="67">
        <v>5.17</v>
      </c>
      <c r="N2550" s="275">
        <v>6.6</v>
      </c>
    </row>
    <row r="2551" spans="2:14" ht="22.5" customHeight="1" x14ac:dyDescent="0.55000000000000004">
      <c r="B2551" s="918">
        <v>638</v>
      </c>
      <c r="C2551" s="919"/>
      <c r="D2551" s="1033" t="s">
        <v>2011</v>
      </c>
      <c r="E2551" s="1033"/>
      <c r="F2551" s="1033" t="s">
        <v>479</v>
      </c>
      <c r="G2551" s="1033"/>
      <c r="H2551" s="1036">
        <v>41624</v>
      </c>
      <c r="I2551" s="1036"/>
      <c r="J2551" s="31" t="s">
        <v>14</v>
      </c>
      <c r="K2551" s="31" t="s">
        <v>1734</v>
      </c>
      <c r="L2551" s="32" t="s">
        <v>1004</v>
      </c>
      <c r="M2551" s="32" t="s">
        <v>1239</v>
      </c>
      <c r="N2551" s="187" t="s">
        <v>1979</v>
      </c>
    </row>
    <row r="2552" spans="2:14" ht="22.5" customHeight="1" x14ac:dyDescent="0.55000000000000004">
      <c r="B2552" s="928">
        <v>637</v>
      </c>
      <c r="C2552" s="929"/>
      <c r="D2552" s="1048"/>
      <c r="E2552" s="1048"/>
      <c r="F2552" s="1048" t="s">
        <v>118</v>
      </c>
      <c r="G2552" s="1048"/>
      <c r="H2552" s="1044">
        <v>41621</v>
      </c>
      <c r="I2552" s="1044"/>
      <c r="J2552" s="43" t="s">
        <v>26</v>
      </c>
      <c r="K2552" s="43"/>
      <c r="L2552" s="44" t="s">
        <v>1405</v>
      </c>
      <c r="M2552" s="44">
        <v>2.1800000000000002</v>
      </c>
      <c r="N2552" s="291">
        <v>2.2000000000000002</v>
      </c>
    </row>
    <row r="2553" spans="2:14" ht="22.5" customHeight="1" x14ac:dyDescent="0.55000000000000004">
      <c r="B2553" s="994">
        <v>636</v>
      </c>
      <c r="C2553" s="937"/>
      <c r="D2553" s="1029" t="s">
        <v>2012</v>
      </c>
      <c r="E2553" s="1029"/>
      <c r="F2553" s="1029" t="s">
        <v>1761</v>
      </c>
      <c r="G2553" s="1029"/>
      <c r="H2553" s="1030">
        <v>41619</v>
      </c>
      <c r="I2553" s="1030"/>
      <c r="J2553" s="55" t="s">
        <v>29</v>
      </c>
      <c r="K2553" s="55"/>
      <c r="L2553" s="67" t="s">
        <v>2013</v>
      </c>
      <c r="M2553" s="67">
        <v>1.54</v>
      </c>
      <c r="N2553" s="275">
        <v>1.5</v>
      </c>
    </row>
    <row r="2554" spans="2:14" ht="22.5" customHeight="1" x14ac:dyDescent="0.55000000000000004">
      <c r="B2554" s="994">
        <v>635</v>
      </c>
      <c r="C2554" s="937"/>
      <c r="D2554" s="1029" t="s">
        <v>2014</v>
      </c>
      <c r="E2554" s="1029"/>
      <c r="F2554" s="1029" t="s">
        <v>639</v>
      </c>
      <c r="G2554" s="1029"/>
      <c r="H2554" s="1030">
        <v>41617</v>
      </c>
      <c r="I2554" s="1030"/>
      <c r="J2554" s="55" t="s">
        <v>1703</v>
      </c>
      <c r="K2554" s="55" t="s">
        <v>1734</v>
      </c>
      <c r="L2554" s="67" t="s">
        <v>1185</v>
      </c>
      <c r="M2554" s="67">
        <v>4.6100000000000003</v>
      </c>
      <c r="N2554" s="275">
        <v>4.5999999999999996</v>
      </c>
    </row>
    <row r="2555" spans="2:14" ht="22.5" customHeight="1" x14ac:dyDescent="0.55000000000000004">
      <c r="B2555" s="918">
        <v>634</v>
      </c>
      <c r="C2555" s="919"/>
      <c r="D2555" s="1033" t="s">
        <v>2015</v>
      </c>
      <c r="E2555" s="1033"/>
      <c r="F2555" s="1033" t="s">
        <v>118</v>
      </c>
      <c r="G2555" s="1033"/>
      <c r="H2555" s="1036">
        <v>41611</v>
      </c>
      <c r="I2555" s="1036"/>
      <c r="J2555" s="31" t="s">
        <v>1703</v>
      </c>
      <c r="K2555" s="31" t="s">
        <v>1736</v>
      </c>
      <c r="L2555" s="32">
        <v>16.2</v>
      </c>
      <c r="M2555" s="32">
        <v>40.799999999999997</v>
      </c>
      <c r="N2555" s="187">
        <v>57</v>
      </c>
    </row>
    <row r="2556" spans="2:14" ht="22.5" customHeight="1" x14ac:dyDescent="0.55000000000000004">
      <c r="B2556" s="948">
        <v>633</v>
      </c>
      <c r="C2556" s="949"/>
      <c r="D2556" s="1031"/>
      <c r="E2556" s="1031"/>
      <c r="F2556" s="1031" t="s">
        <v>1478</v>
      </c>
      <c r="G2556" s="1031"/>
      <c r="H2556" s="1032">
        <v>41612</v>
      </c>
      <c r="I2556" s="1032"/>
      <c r="J2556" s="76" t="s">
        <v>5</v>
      </c>
      <c r="K2556" s="76" t="s">
        <v>1736</v>
      </c>
      <c r="L2556" s="38">
        <v>7.37</v>
      </c>
      <c r="M2556" s="38">
        <v>16.899999999999999</v>
      </c>
      <c r="N2556" s="288">
        <v>24</v>
      </c>
    </row>
    <row r="2557" spans="2:14" ht="22.5" customHeight="1" x14ac:dyDescent="0.55000000000000004">
      <c r="B2557" s="948">
        <v>632</v>
      </c>
      <c r="C2557" s="949"/>
      <c r="D2557" s="1031"/>
      <c r="E2557" s="1031"/>
      <c r="F2557" s="1031" t="s">
        <v>1618</v>
      </c>
      <c r="G2557" s="1031"/>
      <c r="H2557" s="1032">
        <v>41612</v>
      </c>
      <c r="I2557" s="1032"/>
      <c r="J2557" s="76" t="s">
        <v>26</v>
      </c>
      <c r="K2557" s="76"/>
      <c r="L2557" s="542">
        <v>1.7</v>
      </c>
      <c r="M2557" s="542">
        <v>2.66</v>
      </c>
      <c r="N2557" s="288">
        <v>4.4000000000000004</v>
      </c>
    </row>
    <row r="2558" spans="2:14" ht="22.5" customHeight="1" x14ac:dyDescent="0.55000000000000004">
      <c r="B2558" s="948">
        <v>631</v>
      </c>
      <c r="C2558" s="949"/>
      <c r="D2558" s="1031"/>
      <c r="E2558" s="1031"/>
      <c r="F2558" s="1031" t="s">
        <v>1618</v>
      </c>
      <c r="G2558" s="1031"/>
      <c r="H2558" s="1032">
        <v>41612</v>
      </c>
      <c r="I2558" s="1032"/>
      <c r="J2558" s="76" t="s">
        <v>26</v>
      </c>
      <c r="K2558" s="76"/>
      <c r="L2558" s="38">
        <v>1.46</v>
      </c>
      <c r="M2558" s="38">
        <v>2.82</v>
      </c>
      <c r="N2558" s="288">
        <v>4.3</v>
      </c>
    </row>
    <row r="2559" spans="2:14" ht="22.5" customHeight="1" x14ac:dyDescent="0.55000000000000004">
      <c r="B2559" s="948">
        <v>630</v>
      </c>
      <c r="C2559" s="949"/>
      <c r="D2559" s="1031"/>
      <c r="E2559" s="1031"/>
      <c r="F2559" s="1031" t="s">
        <v>1618</v>
      </c>
      <c r="G2559" s="1031"/>
      <c r="H2559" s="1032">
        <v>41612</v>
      </c>
      <c r="I2559" s="1032"/>
      <c r="J2559" s="76" t="s">
        <v>26</v>
      </c>
      <c r="K2559" s="76"/>
      <c r="L2559" s="38">
        <v>1.29</v>
      </c>
      <c r="M2559" s="38">
        <v>4.51</v>
      </c>
      <c r="N2559" s="288">
        <v>5.8</v>
      </c>
    </row>
    <row r="2560" spans="2:14" ht="22.5" customHeight="1" x14ac:dyDescent="0.55000000000000004">
      <c r="B2560" s="948">
        <v>629</v>
      </c>
      <c r="C2560" s="949"/>
      <c r="D2560" s="1031"/>
      <c r="E2560" s="1031"/>
      <c r="F2560" s="1031" t="s">
        <v>2007</v>
      </c>
      <c r="G2560" s="1031"/>
      <c r="H2560" s="1032">
        <v>41612</v>
      </c>
      <c r="I2560" s="1032"/>
      <c r="J2560" s="76" t="s">
        <v>5</v>
      </c>
      <c r="K2560" s="76" t="s">
        <v>1734</v>
      </c>
      <c r="L2560" s="38">
        <v>2.68</v>
      </c>
      <c r="M2560" s="38">
        <v>8.09</v>
      </c>
      <c r="N2560" s="591">
        <v>11</v>
      </c>
    </row>
    <row r="2561" spans="2:14" ht="22.5" customHeight="1" x14ac:dyDescent="0.55000000000000004">
      <c r="B2561" s="928">
        <v>628</v>
      </c>
      <c r="C2561" s="929"/>
      <c r="D2561" s="1048"/>
      <c r="E2561" s="1048"/>
      <c r="F2561" s="1048" t="s">
        <v>1340</v>
      </c>
      <c r="G2561" s="1048"/>
      <c r="H2561" s="1044">
        <v>41612</v>
      </c>
      <c r="I2561" s="1044"/>
      <c r="J2561" s="43" t="s">
        <v>17</v>
      </c>
      <c r="K2561" s="43" t="s">
        <v>1734</v>
      </c>
      <c r="L2561" s="44" t="s">
        <v>1249</v>
      </c>
      <c r="M2561" s="44">
        <v>2.19</v>
      </c>
      <c r="N2561" s="291">
        <v>2.2000000000000002</v>
      </c>
    </row>
    <row r="2562" spans="2:14" ht="22.5" customHeight="1" x14ac:dyDescent="0.55000000000000004">
      <c r="B2562" s="918">
        <v>627</v>
      </c>
      <c r="C2562" s="919"/>
      <c r="D2562" s="1033" t="s">
        <v>2016</v>
      </c>
      <c r="E2562" s="1033"/>
      <c r="F2562" s="1033" t="s">
        <v>479</v>
      </c>
      <c r="G2562" s="1033"/>
      <c r="H2562" s="1036">
        <v>41610</v>
      </c>
      <c r="I2562" s="1036"/>
      <c r="J2562" s="31" t="s">
        <v>29</v>
      </c>
      <c r="K2562" s="31"/>
      <c r="L2562" s="32" t="s">
        <v>1960</v>
      </c>
      <c r="M2562" s="32">
        <v>2.41</v>
      </c>
      <c r="N2562" s="187">
        <v>2.4</v>
      </c>
    </row>
    <row r="2563" spans="2:14" ht="22.5" customHeight="1" x14ac:dyDescent="0.55000000000000004">
      <c r="B2563" s="948">
        <v>626</v>
      </c>
      <c r="C2563" s="949"/>
      <c r="D2563" s="1031"/>
      <c r="E2563" s="1031"/>
      <c r="F2563" s="1031" t="s">
        <v>2017</v>
      </c>
      <c r="G2563" s="1031"/>
      <c r="H2563" s="1032">
        <v>41610</v>
      </c>
      <c r="I2563" s="1032"/>
      <c r="J2563" s="76" t="s">
        <v>5</v>
      </c>
      <c r="K2563" s="76" t="s">
        <v>1736</v>
      </c>
      <c r="L2563" s="38">
        <v>13.1</v>
      </c>
      <c r="M2563" s="38">
        <v>33.4</v>
      </c>
      <c r="N2563" s="288">
        <v>47</v>
      </c>
    </row>
    <row r="2564" spans="2:14" ht="22.5" customHeight="1" x14ac:dyDescent="0.55000000000000004">
      <c r="B2564" s="928">
        <v>625</v>
      </c>
      <c r="C2564" s="929"/>
      <c r="D2564" s="1048"/>
      <c r="E2564" s="1048"/>
      <c r="F2564" s="1048" t="s">
        <v>639</v>
      </c>
      <c r="G2564" s="1048"/>
      <c r="H2564" s="1044">
        <v>41610</v>
      </c>
      <c r="I2564" s="1044"/>
      <c r="J2564" s="43" t="s">
        <v>14</v>
      </c>
      <c r="K2564" s="43" t="s">
        <v>1734</v>
      </c>
      <c r="L2564" s="44">
        <v>2.41</v>
      </c>
      <c r="M2564" s="44">
        <v>7.05</v>
      </c>
      <c r="N2564" s="291">
        <v>9.5</v>
      </c>
    </row>
    <row r="2565" spans="2:14" ht="22.5" customHeight="1" x14ac:dyDescent="0.55000000000000004">
      <c r="B2565" s="994">
        <v>624</v>
      </c>
      <c r="C2565" s="937"/>
      <c r="D2565" s="1029" t="s">
        <v>2018</v>
      </c>
      <c r="E2565" s="1029"/>
      <c r="F2565" s="1029" t="s">
        <v>2019</v>
      </c>
      <c r="G2565" s="1029"/>
      <c r="H2565" s="1030">
        <v>41605</v>
      </c>
      <c r="I2565" s="1030"/>
      <c r="J2565" s="55" t="s">
        <v>1703</v>
      </c>
      <c r="K2565" s="55" t="s">
        <v>1734</v>
      </c>
      <c r="L2565" s="67">
        <v>2.38</v>
      </c>
      <c r="M2565" s="353">
        <v>5.3</v>
      </c>
      <c r="N2565" s="610">
        <v>7.7</v>
      </c>
    </row>
    <row r="2566" spans="2:14" ht="22.5" customHeight="1" x14ac:dyDescent="0.55000000000000004">
      <c r="B2566" s="918">
        <v>623</v>
      </c>
      <c r="C2566" s="919"/>
      <c r="D2566" s="1029" t="s">
        <v>2020</v>
      </c>
      <c r="E2566" s="1029"/>
      <c r="F2566" s="1033" t="s">
        <v>479</v>
      </c>
      <c r="G2566" s="1033"/>
      <c r="H2566" s="1036">
        <v>41598</v>
      </c>
      <c r="I2566" s="1036"/>
      <c r="J2566" s="31" t="s">
        <v>16</v>
      </c>
      <c r="K2566" s="31"/>
      <c r="L2566" s="32">
        <v>4.93</v>
      </c>
      <c r="M2566" s="32">
        <v>11.1</v>
      </c>
      <c r="N2566" s="187">
        <v>16</v>
      </c>
    </row>
    <row r="2567" spans="2:14" ht="22.5" customHeight="1" x14ac:dyDescent="0.55000000000000004">
      <c r="B2567" s="928">
        <v>622</v>
      </c>
      <c r="C2567" s="929"/>
      <c r="D2567" s="1029"/>
      <c r="E2567" s="1029"/>
      <c r="F2567" s="1046" t="s">
        <v>479</v>
      </c>
      <c r="G2567" s="1046"/>
      <c r="H2567" s="1047">
        <v>41598</v>
      </c>
      <c r="I2567" s="1047"/>
      <c r="J2567" s="51" t="s">
        <v>16</v>
      </c>
      <c r="K2567" s="51"/>
      <c r="L2567" s="52">
        <v>4.33</v>
      </c>
      <c r="M2567" s="52">
        <v>10.3</v>
      </c>
      <c r="N2567" s="291">
        <v>15</v>
      </c>
    </row>
    <row r="2568" spans="2:14" ht="22.5" customHeight="1" x14ac:dyDescent="0.55000000000000004">
      <c r="B2568" s="918">
        <v>621</v>
      </c>
      <c r="C2568" s="919"/>
      <c r="D2568" s="1033" t="s">
        <v>2021</v>
      </c>
      <c r="E2568" s="1033"/>
      <c r="F2568" s="1033" t="s">
        <v>118</v>
      </c>
      <c r="G2568" s="1033"/>
      <c r="H2568" s="1036">
        <v>41598</v>
      </c>
      <c r="I2568" s="1036"/>
      <c r="J2568" s="31" t="s">
        <v>19</v>
      </c>
      <c r="K2568" s="31"/>
      <c r="L2568" s="521">
        <v>6.7</v>
      </c>
      <c r="M2568" s="596">
        <v>16.2</v>
      </c>
      <c r="N2568" s="187">
        <v>23</v>
      </c>
    </row>
    <row r="2569" spans="2:14" ht="22.5" customHeight="1" x14ac:dyDescent="0.55000000000000004">
      <c r="B2569" s="948">
        <v>620</v>
      </c>
      <c r="C2569" s="949"/>
      <c r="D2569" s="1031"/>
      <c r="E2569" s="1031"/>
      <c r="F2569" s="1031" t="s">
        <v>2022</v>
      </c>
      <c r="G2569" s="1031"/>
      <c r="H2569" s="1032">
        <v>41598</v>
      </c>
      <c r="I2569" s="1032"/>
      <c r="J2569" s="76" t="s">
        <v>29</v>
      </c>
      <c r="K2569" s="76"/>
      <c r="L2569" s="38" t="s">
        <v>2023</v>
      </c>
      <c r="M2569" s="38">
        <v>1.01</v>
      </c>
      <c r="N2569" s="40">
        <v>1</v>
      </c>
    </row>
    <row r="2570" spans="2:14" ht="22.5" customHeight="1" x14ac:dyDescent="0.55000000000000004">
      <c r="B2570" s="948">
        <v>619</v>
      </c>
      <c r="C2570" s="949"/>
      <c r="D2570" s="1031"/>
      <c r="E2570" s="1031"/>
      <c r="F2570" s="1031" t="s">
        <v>1606</v>
      </c>
      <c r="G2570" s="1031"/>
      <c r="H2570" s="1032">
        <v>41598</v>
      </c>
      <c r="I2570" s="1032"/>
      <c r="J2570" s="76" t="s">
        <v>5</v>
      </c>
      <c r="K2570" s="76" t="s">
        <v>1736</v>
      </c>
      <c r="L2570" s="38">
        <v>4.03</v>
      </c>
      <c r="M2570" s="38">
        <v>9.08</v>
      </c>
      <c r="N2570" s="288">
        <v>13</v>
      </c>
    </row>
    <row r="2571" spans="2:14" ht="22.5" customHeight="1" x14ac:dyDescent="0.55000000000000004">
      <c r="B2571" s="928">
        <v>618</v>
      </c>
      <c r="C2571" s="929"/>
      <c r="D2571" s="1048"/>
      <c r="E2571" s="1048"/>
      <c r="F2571" s="1048" t="s">
        <v>1621</v>
      </c>
      <c r="G2571" s="1048"/>
      <c r="H2571" s="1044">
        <v>41597</v>
      </c>
      <c r="I2571" s="1044"/>
      <c r="J2571" s="43" t="s">
        <v>14</v>
      </c>
      <c r="K2571" s="43" t="s">
        <v>1734</v>
      </c>
      <c r="L2571" s="44" t="s">
        <v>1378</v>
      </c>
      <c r="M2571" s="44">
        <v>2.81</v>
      </c>
      <c r="N2571" s="291">
        <v>2.8</v>
      </c>
    </row>
    <row r="2572" spans="2:14" ht="22.5" customHeight="1" x14ac:dyDescent="0.55000000000000004">
      <c r="B2572" s="918">
        <v>617</v>
      </c>
      <c r="C2572" s="919"/>
      <c r="D2572" s="1033" t="s">
        <v>2024</v>
      </c>
      <c r="E2572" s="1033"/>
      <c r="F2572" s="1033" t="s">
        <v>623</v>
      </c>
      <c r="G2572" s="1033"/>
      <c r="H2572" s="1036">
        <v>41596</v>
      </c>
      <c r="I2572" s="1036"/>
      <c r="J2572" s="31" t="s">
        <v>1703</v>
      </c>
      <c r="K2572" s="31" t="s">
        <v>1736</v>
      </c>
      <c r="L2572" s="32">
        <v>2.97</v>
      </c>
      <c r="M2572" s="32">
        <v>11.7</v>
      </c>
      <c r="N2572" s="187">
        <v>15</v>
      </c>
    </row>
    <row r="2573" spans="2:14" ht="22.5" customHeight="1" x14ac:dyDescent="0.55000000000000004">
      <c r="B2573" s="928">
        <v>616</v>
      </c>
      <c r="C2573" s="929"/>
      <c r="D2573" s="1048"/>
      <c r="E2573" s="1048"/>
      <c r="F2573" s="1048" t="s">
        <v>623</v>
      </c>
      <c r="G2573" s="1048"/>
      <c r="H2573" s="1044">
        <v>41596</v>
      </c>
      <c r="I2573" s="1044"/>
      <c r="J2573" s="43" t="s">
        <v>19</v>
      </c>
      <c r="K2573" s="43"/>
      <c r="L2573" s="44" t="s">
        <v>998</v>
      </c>
      <c r="M2573" s="44" t="s">
        <v>1004</v>
      </c>
      <c r="N2573" s="291" t="s">
        <v>453</v>
      </c>
    </row>
    <row r="2574" spans="2:14" ht="22.5" customHeight="1" x14ac:dyDescent="0.55000000000000004">
      <c r="B2574" s="918">
        <v>615</v>
      </c>
      <c r="C2574" s="919"/>
      <c r="D2574" s="1033" t="s">
        <v>2025</v>
      </c>
      <c r="E2574" s="1033"/>
      <c r="F2574" s="1033" t="s">
        <v>804</v>
      </c>
      <c r="G2574" s="1033"/>
      <c r="H2574" s="1036">
        <v>41591</v>
      </c>
      <c r="I2574" s="1036"/>
      <c r="J2574" s="31" t="s">
        <v>5</v>
      </c>
      <c r="K2574" s="31" t="s">
        <v>1736</v>
      </c>
      <c r="L2574" s="32">
        <v>1.96</v>
      </c>
      <c r="M2574" s="32">
        <v>3.64</v>
      </c>
      <c r="N2574" s="187">
        <v>5.6</v>
      </c>
    </row>
    <row r="2575" spans="2:14" ht="22.5" customHeight="1" x14ac:dyDescent="0.55000000000000004">
      <c r="B2575" s="948">
        <v>614</v>
      </c>
      <c r="C2575" s="949"/>
      <c r="D2575" s="1031"/>
      <c r="E2575" s="1031"/>
      <c r="F2575" s="1031" t="s">
        <v>804</v>
      </c>
      <c r="G2575" s="1031"/>
      <c r="H2575" s="1032">
        <v>41591</v>
      </c>
      <c r="I2575" s="1032"/>
      <c r="J2575" s="76" t="s">
        <v>19</v>
      </c>
      <c r="K2575" s="76"/>
      <c r="L2575" s="38" t="s">
        <v>1442</v>
      </c>
      <c r="M2575" s="38" t="s">
        <v>2026</v>
      </c>
      <c r="N2575" s="288" t="s">
        <v>866</v>
      </c>
    </row>
    <row r="2576" spans="2:14" ht="22.5" customHeight="1" x14ac:dyDescent="0.55000000000000004">
      <c r="B2576" s="948">
        <v>613</v>
      </c>
      <c r="C2576" s="949"/>
      <c r="D2576" s="1031"/>
      <c r="E2576" s="1031"/>
      <c r="F2576" s="1031" t="s">
        <v>1914</v>
      </c>
      <c r="G2576" s="1031"/>
      <c r="H2576" s="1032">
        <v>41591</v>
      </c>
      <c r="I2576" s="1032"/>
      <c r="J2576" s="76" t="s">
        <v>5</v>
      </c>
      <c r="K2576" s="76" t="s">
        <v>1736</v>
      </c>
      <c r="L2576" s="38">
        <v>1.1200000000000001</v>
      </c>
      <c r="M2576" s="38">
        <v>9.24</v>
      </c>
      <c r="N2576" s="591">
        <v>10</v>
      </c>
    </row>
    <row r="2577" spans="2:14" ht="22.5" customHeight="1" x14ac:dyDescent="0.55000000000000004">
      <c r="B2577" s="928">
        <v>612</v>
      </c>
      <c r="C2577" s="929"/>
      <c r="D2577" s="1048"/>
      <c r="E2577" s="1048"/>
      <c r="F2577" s="1048" t="s">
        <v>487</v>
      </c>
      <c r="G2577" s="1048"/>
      <c r="H2577" s="1044">
        <v>41590</v>
      </c>
      <c r="I2577" s="1044"/>
      <c r="J2577" s="43" t="s">
        <v>19</v>
      </c>
      <c r="K2577" s="43"/>
      <c r="L2577" s="44">
        <v>3.55</v>
      </c>
      <c r="M2577" s="44">
        <v>7.26</v>
      </c>
      <c r="N2577" s="620">
        <v>11</v>
      </c>
    </row>
    <row r="2578" spans="2:14" ht="22.5" customHeight="1" x14ac:dyDescent="0.55000000000000004">
      <c r="B2578" s="918">
        <v>611</v>
      </c>
      <c r="C2578" s="919"/>
      <c r="D2578" s="1033" t="s">
        <v>2027</v>
      </c>
      <c r="E2578" s="1033"/>
      <c r="F2578" s="1033" t="s">
        <v>1478</v>
      </c>
      <c r="G2578" s="1033"/>
      <c r="H2578" s="1036">
        <v>41578</v>
      </c>
      <c r="I2578" s="1036"/>
      <c r="J2578" s="31" t="s">
        <v>1703</v>
      </c>
      <c r="K2578" s="31" t="s">
        <v>1734</v>
      </c>
      <c r="L2578" s="32">
        <v>2.04</v>
      </c>
      <c r="M2578" s="32">
        <v>5.91</v>
      </c>
      <c r="N2578" s="625">
        <v>8</v>
      </c>
    </row>
    <row r="2579" spans="2:14" ht="22.5" customHeight="1" x14ac:dyDescent="0.55000000000000004">
      <c r="B2579" s="948">
        <v>610</v>
      </c>
      <c r="C2579" s="949"/>
      <c r="D2579" s="1031"/>
      <c r="E2579" s="1031"/>
      <c r="F2579" s="1031" t="s">
        <v>479</v>
      </c>
      <c r="G2579" s="1031"/>
      <c r="H2579" s="1032">
        <v>41589</v>
      </c>
      <c r="I2579" s="1032"/>
      <c r="J2579" s="76" t="s">
        <v>19</v>
      </c>
      <c r="K2579" s="76"/>
      <c r="L2579" s="38" t="s">
        <v>805</v>
      </c>
      <c r="M2579" s="38" t="s">
        <v>1004</v>
      </c>
      <c r="N2579" s="288" t="s">
        <v>1563</v>
      </c>
    </row>
    <row r="2580" spans="2:14" ht="22.5" customHeight="1" x14ac:dyDescent="0.55000000000000004">
      <c r="B2580" s="948">
        <v>609</v>
      </c>
      <c r="C2580" s="949"/>
      <c r="D2580" s="1031"/>
      <c r="E2580" s="1031"/>
      <c r="F2580" s="1031" t="s">
        <v>118</v>
      </c>
      <c r="G2580" s="1031"/>
      <c r="H2580" s="1032">
        <v>41589</v>
      </c>
      <c r="I2580" s="1032"/>
      <c r="J2580" s="76" t="s">
        <v>16</v>
      </c>
      <c r="K2580" s="76"/>
      <c r="L2580" s="38">
        <v>10.1</v>
      </c>
      <c r="M2580" s="559">
        <v>28</v>
      </c>
      <c r="N2580" s="591">
        <v>38</v>
      </c>
    </row>
    <row r="2581" spans="2:14" ht="22.5" customHeight="1" x14ac:dyDescent="0.55000000000000004">
      <c r="B2581" s="928">
        <v>608</v>
      </c>
      <c r="C2581" s="929"/>
      <c r="D2581" s="1048"/>
      <c r="E2581" s="1048"/>
      <c r="F2581" s="1048" t="s">
        <v>2028</v>
      </c>
      <c r="G2581" s="1048"/>
      <c r="H2581" s="1044">
        <v>41589</v>
      </c>
      <c r="I2581" s="1044"/>
      <c r="J2581" s="43" t="s">
        <v>14</v>
      </c>
      <c r="K2581" s="43" t="s">
        <v>1734</v>
      </c>
      <c r="L2581" s="44">
        <v>1.38</v>
      </c>
      <c r="M2581" s="44">
        <v>3.37</v>
      </c>
      <c r="N2581" s="291">
        <v>4.8</v>
      </c>
    </row>
    <row r="2582" spans="2:14" ht="22.5" customHeight="1" x14ac:dyDescent="0.55000000000000004">
      <c r="B2582" s="918">
        <v>607</v>
      </c>
      <c r="C2582" s="919"/>
      <c r="D2582" s="1033" t="s">
        <v>2029</v>
      </c>
      <c r="E2582" s="1033"/>
      <c r="F2582" s="1033" t="s">
        <v>1914</v>
      </c>
      <c r="G2582" s="1033"/>
      <c r="H2582" s="1036">
        <v>41584</v>
      </c>
      <c r="I2582" s="1036"/>
      <c r="J2582" s="31" t="s">
        <v>5</v>
      </c>
      <c r="K2582" s="31" t="s">
        <v>2030</v>
      </c>
      <c r="L2582" s="32" t="s">
        <v>1528</v>
      </c>
      <c r="M2582" s="521">
        <v>2.2000000000000002</v>
      </c>
      <c r="N2582" s="625">
        <v>2.2000000000000002</v>
      </c>
    </row>
    <row r="2583" spans="2:14" ht="22.5" customHeight="1" x14ac:dyDescent="0.55000000000000004">
      <c r="B2583" s="948">
        <v>606</v>
      </c>
      <c r="C2583" s="949"/>
      <c r="D2583" s="1031"/>
      <c r="E2583" s="1031"/>
      <c r="F2583" s="1031" t="s">
        <v>479</v>
      </c>
      <c r="G2583" s="1031"/>
      <c r="H2583" s="1032">
        <v>41584</v>
      </c>
      <c r="I2583" s="1032"/>
      <c r="J2583" s="76" t="s">
        <v>16</v>
      </c>
      <c r="K2583" s="76"/>
      <c r="L2583" s="38">
        <v>14.7</v>
      </c>
      <c r="M2583" s="38">
        <v>36.200000000000003</v>
      </c>
      <c r="N2583" s="288">
        <v>51</v>
      </c>
    </row>
    <row r="2584" spans="2:14" ht="22.5" customHeight="1" x14ac:dyDescent="0.55000000000000004">
      <c r="B2584" s="948">
        <v>605</v>
      </c>
      <c r="C2584" s="949"/>
      <c r="D2584" s="1031"/>
      <c r="E2584" s="1031"/>
      <c r="F2584" s="1031" t="s">
        <v>2022</v>
      </c>
      <c r="G2584" s="1031"/>
      <c r="H2584" s="1032">
        <v>41584</v>
      </c>
      <c r="I2584" s="1032"/>
      <c r="J2584" s="76" t="s">
        <v>1703</v>
      </c>
      <c r="K2584" s="76" t="s">
        <v>1736</v>
      </c>
      <c r="L2584" s="38">
        <v>9.35</v>
      </c>
      <c r="M2584" s="38">
        <v>24.6</v>
      </c>
      <c r="N2584" s="288">
        <v>34</v>
      </c>
    </row>
    <row r="2585" spans="2:14" ht="22.5" customHeight="1" x14ac:dyDescent="0.55000000000000004">
      <c r="B2585" s="948">
        <v>604</v>
      </c>
      <c r="C2585" s="949"/>
      <c r="D2585" s="1031"/>
      <c r="E2585" s="1031"/>
      <c r="F2585" s="1031" t="s">
        <v>1971</v>
      </c>
      <c r="G2585" s="1031"/>
      <c r="H2585" s="1032">
        <v>41584</v>
      </c>
      <c r="I2585" s="1032"/>
      <c r="J2585" s="76" t="s">
        <v>1703</v>
      </c>
      <c r="K2585" s="76" t="s">
        <v>1736</v>
      </c>
      <c r="L2585" s="38">
        <v>10.8</v>
      </c>
      <c r="M2585" s="38">
        <v>26.5</v>
      </c>
      <c r="N2585" s="288">
        <v>37</v>
      </c>
    </row>
    <row r="2586" spans="2:14" ht="22.5" customHeight="1" x14ac:dyDescent="0.55000000000000004">
      <c r="B2586" s="948">
        <v>603</v>
      </c>
      <c r="C2586" s="949"/>
      <c r="D2586" s="1031"/>
      <c r="E2586" s="1031"/>
      <c r="F2586" s="1031" t="s">
        <v>1971</v>
      </c>
      <c r="G2586" s="1031"/>
      <c r="H2586" s="1032">
        <v>41584</v>
      </c>
      <c r="I2586" s="1032"/>
      <c r="J2586" s="76" t="s">
        <v>1703</v>
      </c>
      <c r="K2586" s="76" t="s">
        <v>1736</v>
      </c>
      <c r="L2586" s="38">
        <v>7.74</v>
      </c>
      <c r="M2586" s="38">
        <v>24.6</v>
      </c>
      <c r="N2586" s="288">
        <v>32</v>
      </c>
    </row>
    <row r="2587" spans="2:14" ht="22.5" customHeight="1" x14ac:dyDescent="0.55000000000000004">
      <c r="B2587" s="928">
        <v>602</v>
      </c>
      <c r="C2587" s="929"/>
      <c r="D2587" s="1048"/>
      <c r="E2587" s="1048"/>
      <c r="F2587" s="1048" t="s">
        <v>1971</v>
      </c>
      <c r="G2587" s="1048"/>
      <c r="H2587" s="1044">
        <v>41584</v>
      </c>
      <c r="I2587" s="1044"/>
      <c r="J2587" s="43" t="s">
        <v>1703</v>
      </c>
      <c r="K2587" s="43" t="s">
        <v>1736</v>
      </c>
      <c r="L2587" s="44">
        <v>8.43</v>
      </c>
      <c r="M2587" s="44">
        <v>23.4</v>
      </c>
      <c r="N2587" s="291">
        <v>32</v>
      </c>
    </row>
    <row r="2588" spans="2:14" ht="22.5" customHeight="1" x14ac:dyDescent="0.55000000000000004">
      <c r="B2588" s="918">
        <v>601</v>
      </c>
      <c r="C2588" s="919"/>
      <c r="D2588" s="1033" t="s">
        <v>2031</v>
      </c>
      <c r="E2588" s="1033"/>
      <c r="F2588" s="1033" t="s">
        <v>612</v>
      </c>
      <c r="G2588" s="1033"/>
      <c r="H2588" s="1036">
        <v>41583</v>
      </c>
      <c r="I2588" s="1036"/>
      <c r="J2588" s="31" t="s">
        <v>29</v>
      </c>
      <c r="K2588" s="31"/>
      <c r="L2588" s="32">
        <v>1.03</v>
      </c>
      <c r="M2588" s="32">
        <v>2.85</v>
      </c>
      <c r="N2588" s="187">
        <v>3.9</v>
      </c>
    </row>
    <row r="2589" spans="2:14" ht="22.5" customHeight="1" x14ac:dyDescent="0.55000000000000004">
      <c r="B2589" s="948">
        <v>600</v>
      </c>
      <c r="C2589" s="949"/>
      <c r="D2589" s="1031"/>
      <c r="E2589" s="1031"/>
      <c r="F2589" s="1031" t="s">
        <v>118</v>
      </c>
      <c r="G2589" s="1031"/>
      <c r="H2589" s="1032">
        <v>41583</v>
      </c>
      <c r="I2589" s="1032"/>
      <c r="J2589" s="76" t="s">
        <v>5</v>
      </c>
      <c r="K2589" s="76" t="s">
        <v>1734</v>
      </c>
      <c r="L2589" s="38">
        <v>1.71</v>
      </c>
      <c r="M2589" s="38">
        <v>6.77</v>
      </c>
      <c r="N2589" s="288">
        <v>8.5</v>
      </c>
    </row>
    <row r="2590" spans="2:14" ht="22.5" customHeight="1" x14ac:dyDescent="0.55000000000000004">
      <c r="B2590" s="948">
        <v>599</v>
      </c>
      <c r="C2590" s="949"/>
      <c r="D2590" s="1031"/>
      <c r="E2590" s="1031"/>
      <c r="F2590" s="1031" t="s">
        <v>118</v>
      </c>
      <c r="G2590" s="1031"/>
      <c r="H2590" s="1032">
        <v>41583</v>
      </c>
      <c r="I2590" s="1032"/>
      <c r="J2590" s="76" t="s">
        <v>5</v>
      </c>
      <c r="K2590" s="76" t="s">
        <v>1734</v>
      </c>
      <c r="L2590" s="38">
        <v>1.27</v>
      </c>
      <c r="M2590" s="38">
        <v>7.83</v>
      </c>
      <c r="N2590" s="288">
        <v>9.1</v>
      </c>
    </row>
    <row r="2591" spans="2:14" ht="22.5" customHeight="1" x14ac:dyDescent="0.55000000000000004">
      <c r="B2591" s="948">
        <v>598</v>
      </c>
      <c r="C2591" s="949"/>
      <c r="D2591" s="1031"/>
      <c r="E2591" s="1031"/>
      <c r="F2591" s="1031" t="s">
        <v>118</v>
      </c>
      <c r="G2591" s="1031"/>
      <c r="H2591" s="1032">
        <v>41583</v>
      </c>
      <c r="I2591" s="1032"/>
      <c r="J2591" s="76" t="s">
        <v>5</v>
      </c>
      <c r="K2591" s="76" t="s">
        <v>1734</v>
      </c>
      <c r="L2591" s="38">
        <v>1.41</v>
      </c>
      <c r="M2591" s="38">
        <v>6.41</v>
      </c>
      <c r="N2591" s="288">
        <v>7.8</v>
      </c>
    </row>
    <row r="2592" spans="2:14" ht="22.5" customHeight="1" x14ac:dyDescent="0.55000000000000004">
      <c r="B2592" s="948">
        <v>597</v>
      </c>
      <c r="C2592" s="949"/>
      <c r="D2592" s="1031"/>
      <c r="E2592" s="1031"/>
      <c r="F2592" s="1031" t="s">
        <v>1267</v>
      </c>
      <c r="G2592" s="1031"/>
      <c r="H2592" s="1032">
        <v>41577</v>
      </c>
      <c r="I2592" s="1032"/>
      <c r="J2592" s="76" t="s">
        <v>5</v>
      </c>
      <c r="K2592" s="76" t="s">
        <v>1734</v>
      </c>
      <c r="L2592" s="38" t="s">
        <v>2032</v>
      </c>
      <c r="M2592" s="38">
        <v>3.34</v>
      </c>
      <c r="N2592" s="288">
        <v>3.3</v>
      </c>
    </row>
    <row r="2593" spans="2:14" ht="22.5" customHeight="1" x14ac:dyDescent="0.55000000000000004">
      <c r="B2593" s="948">
        <v>596</v>
      </c>
      <c r="C2593" s="949"/>
      <c r="D2593" s="1031"/>
      <c r="E2593" s="1031"/>
      <c r="F2593" s="1031" t="s">
        <v>1267</v>
      </c>
      <c r="G2593" s="1031"/>
      <c r="H2593" s="1032">
        <v>41577</v>
      </c>
      <c r="I2593" s="1032"/>
      <c r="J2593" s="76" t="s">
        <v>5</v>
      </c>
      <c r="K2593" s="76" t="s">
        <v>1734</v>
      </c>
      <c r="L2593" s="38" t="s">
        <v>1896</v>
      </c>
      <c r="M2593" s="38">
        <v>3.43</v>
      </c>
      <c r="N2593" s="288">
        <v>3.4</v>
      </c>
    </row>
    <row r="2594" spans="2:14" ht="22.5" customHeight="1" x14ac:dyDescent="0.55000000000000004">
      <c r="B2594" s="928">
        <v>595</v>
      </c>
      <c r="C2594" s="929"/>
      <c r="D2594" s="1048"/>
      <c r="E2594" s="1048"/>
      <c r="F2594" s="1048" t="s">
        <v>1267</v>
      </c>
      <c r="G2594" s="1048"/>
      <c r="H2594" s="1044">
        <v>41577</v>
      </c>
      <c r="I2594" s="1044"/>
      <c r="J2594" s="43" t="s">
        <v>5</v>
      </c>
      <c r="K2594" s="43" t="s">
        <v>1734</v>
      </c>
      <c r="L2594" s="44" t="s">
        <v>805</v>
      </c>
      <c r="M2594" s="44">
        <v>3.56</v>
      </c>
      <c r="N2594" s="291">
        <v>3.6</v>
      </c>
    </row>
    <row r="2595" spans="2:14" ht="22.5" customHeight="1" x14ac:dyDescent="0.55000000000000004">
      <c r="B2595" s="918">
        <v>594</v>
      </c>
      <c r="C2595" s="919"/>
      <c r="D2595" s="1033" t="s">
        <v>2033</v>
      </c>
      <c r="E2595" s="1033"/>
      <c r="F2595" s="1033" t="s">
        <v>2034</v>
      </c>
      <c r="G2595" s="1033"/>
      <c r="H2595" s="1036">
        <v>41577</v>
      </c>
      <c r="I2595" s="1036"/>
      <c r="J2595" s="31" t="s">
        <v>5</v>
      </c>
      <c r="K2595" s="31" t="s">
        <v>1736</v>
      </c>
      <c r="L2595" s="32">
        <v>1.82</v>
      </c>
      <c r="M2595" s="32">
        <v>5.15</v>
      </c>
      <c r="N2595" s="625">
        <v>7</v>
      </c>
    </row>
    <row r="2596" spans="2:14" ht="22.5" customHeight="1" x14ac:dyDescent="0.55000000000000004">
      <c r="B2596" s="948">
        <v>593</v>
      </c>
      <c r="C2596" s="949"/>
      <c r="D2596" s="1031"/>
      <c r="E2596" s="1031"/>
      <c r="F2596" s="1031" t="s">
        <v>741</v>
      </c>
      <c r="G2596" s="1031"/>
      <c r="H2596" s="1032">
        <v>41576</v>
      </c>
      <c r="I2596" s="1032"/>
      <c r="J2596" s="76" t="s">
        <v>5</v>
      </c>
      <c r="K2596" s="76" t="s">
        <v>1736</v>
      </c>
      <c r="L2596" s="38" t="s">
        <v>1558</v>
      </c>
      <c r="M2596" s="542">
        <v>3.5</v>
      </c>
      <c r="N2596" s="40">
        <v>3.5</v>
      </c>
    </row>
    <row r="2597" spans="2:14" ht="22.5" customHeight="1" x14ac:dyDescent="0.55000000000000004">
      <c r="B2597" s="948">
        <v>592</v>
      </c>
      <c r="C2597" s="949"/>
      <c r="D2597" s="1031"/>
      <c r="E2597" s="1031"/>
      <c r="F2597" s="1031" t="s">
        <v>842</v>
      </c>
      <c r="G2597" s="1031"/>
      <c r="H2597" s="1032">
        <v>41577</v>
      </c>
      <c r="I2597" s="1032"/>
      <c r="J2597" s="76" t="s">
        <v>5</v>
      </c>
      <c r="K2597" s="76" t="s">
        <v>1736</v>
      </c>
      <c r="L2597" s="38">
        <v>3.34</v>
      </c>
      <c r="M2597" s="38">
        <v>8.64</v>
      </c>
      <c r="N2597" s="288">
        <v>12</v>
      </c>
    </row>
    <row r="2598" spans="2:14" ht="22.5" customHeight="1" x14ac:dyDescent="0.55000000000000004">
      <c r="B2598" s="928">
        <v>591</v>
      </c>
      <c r="C2598" s="929"/>
      <c r="D2598" s="1048"/>
      <c r="E2598" s="1048"/>
      <c r="F2598" s="1048" t="s">
        <v>110</v>
      </c>
      <c r="G2598" s="1048"/>
      <c r="H2598" s="1044">
        <v>41577</v>
      </c>
      <c r="I2598" s="1044"/>
      <c r="J2598" s="43" t="s">
        <v>14</v>
      </c>
      <c r="K2598" s="43" t="s">
        <v>1734</v>
      </c>
      <c r="L2598" s="44">
        <v>3.22</v>
      </c>
      <c r="M2598" s="44">
        <v>8.8699999999999992</v>
      </c>
      <c r="N2598" s="291">
        <v>12</v>
      </c>
    </row>
    <row r="2599" spans="2:14" ht="22.5" customHeight="1" x14ac:dyDescent="0.55000000000000004">
      <c r="B2599" s="918">
        <v>590</v>
      </c>
      <c r="C2599" s="919"/>
      <c r="D2599" s="1086" t="s">
        <v>2035</v>
      </c>
      <c r="E2599" s="1086"/>
      <c r="F2599" s="1033" t="s">
        <v>2036</v>
      </c>
      <c r="G2599" s="1033"/>
      <c r="H2599" s="1036">
        <v>41575</v>
      </c>
      <c r="I2599" s="1036"/>
      <c r="J2599" s="31" t="s">
        <v>1703</v>
      </c>
      <c r="K2599" s="31" t="s">
        <v>1734</v>
      </c>
      <c r="L2599" s="32" t="s">
        <v>1347</v>
      </c>
      <c r="M2599" s="32">
        <v>1.71</v>
      </c>
      <c r="N2599" s="187">
        <v>1.7</v>
      </c>
    </row>
    <row r="2600" spans="2:14" ht="22.5" customHeight="1" x14ac:dyDescent="0.55000000000000004">
      <c r="B2600" s="948">
        <v>589</v>
      </c>
      <c r="C2600" s="949"/>
      <c r="D2600" s="1087"/>
      <c r="E2600" s="1087"/>
      <c r="F2600" s="1031" t="s">
        <v>804</v>
      </c>
      <c r="G2600" s="1031"/>
      <c r="H2600" s="1032">
        <v>41575</v>
      </c>
      <c r="I2600" s="1032"/>
      <c r="J2600" s="76" t="s">
        <v>29</v>
      </c>
      <c r="K2600" s="76"/>
      <c r="L2600" s="38" t="s">
        <v>2037</v>
      </c>
      <c r="M2600" s="38" t="s">
        <v>1451</v>
      </c>
      <c r="N2600" s="288" t="s">
        <v>453</v>
      </c>
    </row>
    <row r="2601" spans="2:14" ht="22.5" customHeight="1" x14ac:dyDescent="0.55000000000000004">
      <c r="B2601" s="928">
        <v>588</v>
      </c>
      <c r="C2601" s="929"/>
      <c r="D2601" s="1088"/>
      <c r="E2601" s="1088"/>
      <c r="F2601" s="1048" t="s">
        <v>1716</v>
      </c>
      <c r="G2601" s="1048"/>
      <c r="H2601" s="1044">
        <v>41572</v>
      </c>
      <c r="I2601" s="1044"/>
      <c r="J2601" s="43" t="s">
        <v>14</v>
      </c>
      <c r="K2601" s="43" t="s">
        <v>1734</v>
      </c>
      <c r="L2601" s="44">
        <v>1.0900000000000001</v>
      </c>
      <c r="M2601" s="44">
        <v>3.72</v>
      </c>
      <c r="N2601" s="291">
        <v>4.8</v>
      </c>
    </row>
    <row r="2602" spans="2:14" ht="22.5" customHeight="1" x14ac:dyDescent="0.55000000000000004">
      <c r="B2602" s="994">
        <v>587</v>
      </c>
      <c r="C2602" s="937"/>
      <c r="D2602" s="1029" t="s">
        <v>2038</v>
      </c>
      <c r="E2602" s="1029"/>
      <c r="F2602" s="1029" t="s">
        <v>2017</v>
      </c>
      <c r="G2602" s="1029"/>
      <c r="H2602" s="1030">
        <v>41570</v>
      </c>
      <c r="I2602" s="1030"/>
      <c r="J2602" s="55" t="s">
        <v>14</v>
      </c>
      <c r="K2602" s="55" t="s">
        <v>1734</v>
      </c>
      <c r="L2602" s="67">
        <v>1.59</v>
      </c>
      <c r="M2602" s="67">
        <v>3.65</v>
      </c>
      <c r="N2602" s="275">
        <v>5.2</v>
      </c>
    </row>
    <row r="2603" spans="2:14" ht="22.5" customHeight="1" x14ac:dyDescent="0.55000000000000004">
      <c r="B2603" s="918">
        <v>586</v>
      </c>
      <c r="C2603" s="919"/>
      <c r="D2603" s="1033" t="s">
        <v>2039</v>
      </c>
      <c r="E2603" s="1033"/>
      <c r="F2603" s="1033" t="s">
        <v>118</v>
      </c>
      <c r="G2603" s="1033"/>
      <c r="H2603" s="1036">
        <v>41563</v>
      </c>
      <c r="I2603" s="1036"/>
      <c r="J2603" s="31" t="s">
        <v>29</v>
      </c>
      <c r="K2603" s="31"/>
      <c r="L2603" s="32" t="s">
        <v>1239</v>
      </c>
      <c r="M2603" s="32" t="s">
        <v>1434</v>
      </c>
      <c r="N2603" s="187" t="s">
        <v>598</v>
      </c>
    </row>
    <row r="2604" spans="2:14" ht="22.5" customHeight="1" x14ac:dyDescent="0.55000000000000004">
      <c r="B2604" s="948">
        <v>585</v>
      </c>
      <c r="C2604" s="949"/>
      <c r="D2604" s="1031"/>
      <c r="E2604" s="1031"/>
      <c r="F2604" s="1031" t="s">
        <v>118</v>
      </c>
      <c r="G2604" s="1031"/>
      <c r="H2604" s="1032">
        <v>41563</v>
      </c>
      <c r="I2604" s="1032"/>
      <c r="J2604" s="76" t="s">
        <v>2040</v>
      </c>
      <c r="K2604" s="76" t="s">
        <v>1734</v>
      </c>
      <c r="L2604" s="38">
        <v>1.29</v>
      </c>
      <c r="M2604" s="38">
        <v>4.08</v>
      </c>
      <c r="N2604" s="288">
        <v>5.4</v>
      </c>
    </row>
    <row r="2605" spans="2:14" ht="22.5" customHeight="1" x14ac:dyDescent="0.55000000000000004">
      <c r="B2605" s="948">
        <v>584</v>
      </c>
      <c r="C2605" s="949"/>
      <c r="D2605" s="1031"/>
      <c r="E2605" s="1031"/>
      <c r="F2605" s="1031" t="s">
        <v>1133</v>
      </c>
      <c r="G2605" s="1031"/>
      <c r="H2605" s="1032">
        <v>41563</v>
      </c>
      <c r="I2605" s="1032"/>
      <c r="J2605" s="76" t="s">
        <v>5</v>
      </c>
      <c r="K2605" s="76" t="s">
        <v>1734</v>
      </c>
      <c r="L2605" s="38">
        <v>4.68</v>
      </c>
      <c r="M2605" s="38">
        <v>10.3</v>
      </c>
      <c r="N2605" s="288">
        <v>15</v>
      </c>
    </row>
    <row r="2606" spans="2:14" ht="22.5" customHeight="1" x14ac:dyDescent="0.55000000000000004">
      <c r="B2606" s="928">
        <v>583</v>
      </c>
      <c r="C2606" s="929"/>
      <c r="D2606" s="1048"/>
      <c r="E2606" s="1048"/>
      <c r="F2606" s="1048" t="s">
        <v>572</v>
      </c>
      <c r="G2606" s="1048"/>
      <c r="H2606" s="1044">
        <v>41563</v>
      </c>
      <c r="I2606" s="1044"/>
      <c r="J2606" s="43" t="s">
        <v>14</v>
      </c>
      <c r="K2606" s="43" t="s">
        <v>1734</v>
      </c>
      <c r="L2606" s="44">
        <v>3.95</v>
      </c>
      <c r="M2606" s="602">
        <v>10</v>
      </c>
      <c r="N2606" s="620">
        <v>14</v>
      </c>
    </row>
    <row r="2607" spans="2:14" ht="22.5" customHeight="1" x14ac:dyDescent="0.55000000000000004">
      <c r="B2607" s="918">
        <v>582</v>
      </c>
      <c r="C2607" s="919"/>
      <c r="D2607" s="1033" t="s">
        <v>2041</v>
      </c>
      <c r="E2607" s="1033"/>
      <c r="F2607" s="1033" t="s">
        <v>1971</v>
      </c>
      <c r="G2607" s="1033"/>
      <c r="H2607" s="1036">
        <v>41556</v>
      </c>
      <c r="I2607" s="1036"/>
      <c r="J2607" s="31" t="s">
        <v>29</v>
      </c>
      <c r="K2607" s="31"/>
      <c r="L2607" s="32" t="s">
        <v>1004</v>
      </c>
      <c r="M2607" s="32" t="s">
        <v>1572</v>
      </c>
      <c r="N2607" s="187" t="s">
        <v>1170</v>
      </c>
    </row>
    <row r="2608" spans="2:14" ht="22.5" customHeight="1" x14ac:dyDescent="0.55000000000000004">
      <c r="B2608" s="948">
        <v>581</v>
      </c>
      <c r="C2608" s="949"/>
      <c r="D2608" s="1031"/>
      <c r="E2608" s="1031"/>
      <c r="F2608" s="1031" t="s">
        <v>1971</v>
      </c>
      <c r="G2608" s="1031"/>
      <c r="H2608" s="1032">
        <v>41556</v>
      </c>
      <c r="I2608" s="1032"/>
      <c r="J2608" s="76" t="s">
        <v>5</v>
      </c>
      <c r="K2608" s="76" t="s">
        <v>1734</v>
      </c>
      <c r="L2608" s="38">
        <v>13.3</v>
      </c>
      <c r="M2608" s="559">
        <v>30</v>
      </c>
      <c r="N2608" s="591">
        <v>43</v>
      </c>
    </row>
    <row r="2609" spans="2:14" ht="22.5" customHeight="1" x14ac:dyDescent="0.55000000000000004">
      <c r="B2609" s="948">
        <v>580</v>
      </c>
      <c r="C2609" s="949"/>
      <c r="D2609" s="1031"/>
      <c r="E2609" s="1031"/>
      <c r="F2609" s="1031" t="s">
        <v>1971</v>
      </c>
      <c r="G2609" s="1031"/>
      <c r="H2609" s="1032">
        <v>41556</v>
      </c>
      <c r="I2609" s="1032"/>
      <c r="J2609" s="76" t="s">
        <v>5</v>
      </c>
      <c r="K2609" s="76" t="s">
        <v>1734</v>
      </c>
      <c r="L2609" s="38">
        <v>6.66</v>
      </c>
      <c r="M2609" s="38">
        <v>13.6</v>
      </c>
      <c r="N2609" s="288">
        <v>20</v>
      </c>
    </row>
    <row r="2610" spans="2:14" ht="22.5" customHeight="1" x14ac:dyDescent="0.55000000000000004">
      <c r="B2610" s="928">
        <v>579</v>
      </c>
      <c r="C2610" s="929"/>
      <c r="D2610" s="1048"/>
      <c r="E2610" s="1048"/>
      <c r="F2610" s="1048" t="s">
        <v>577</v>
      </c>
      <c r="G2610" s="1048"/>
      <c r="H2610" s="1044">
        <v>41556</v>
      </c>
      <c r="I2610" s="1044"/>
      <c r="J2610" s="43" t="s">
        <v>5</v>
      </c>
      <c r="K2610" s="43" t="s">
        <v>1734</v>
      </c>
      <c r="L2610" s="602">
        <v>12</v>
      </c>
      <c r="M2610" s="602">
        <v>26.1</v>
      </c>
      <c r="N2610" s="291">
        <v>38</v>
      </c>
    </row>
    <row r="2611" spans="2:14" ht="22.5" customHeight="1" x14ac:dyDescent="0.55000000000000004">
      <c r="B2611" s="918">
        <v>578</v>
      </c>
      <c r="C2611" s="919"/>
      <c r="D2611" s="1033" t="s">
        <v>2042</v>
      </c>
      <c r="E2611" s="1033"/>
      <c r="F2611" s="1033" t="s">
        <v>1618</v>
      </c>
      <c r="G2611" s="1033"/>
      <c r="H2611" s="1036">
        <v>41554</v>
      </c>
      <c r="I2611" s="1036"/>
      <c r="J2611" s="31" t="s">
        <v>29</v>
      </c>
      <c r="K2611" s="31"/>
      <c r="L2611" s="32" t="s">
        <v>1239</v>
      </c>
      <c r="M2611" s="32">
        <v>1.73</v>
      </c>
      <c r="N2611" s="187">
        <v>1.7</v>
      </c>
    </row>
    <row r="2612" spans="2:14" ht="22.5" customHeight="1" x14ac:dyDescent="0.55000000000000004">
      <c r="B2612" s="948">
        <v>577</v>
      </c>
      <c r="C2612" s="949"/>
      <c r="D2612" s="1031"/>
      <c r="E2612" s="1031"/>
      <c r="F2612" s="1031" t="s">
        <v>487</v>
      </c>
      <c r="G2612" s="1031"/>
      <c r="H2612" s="1032">
        <v>41554</v>
      </c>
      <c r="I2612" s="1032"/>
      <c r="J2612" s="76" t="s">
        <v>29</v>
      </c>
      <c r="K2612" s="76"/>
      <c r="L2612" s="38">
        <v>2.87</v>
      </c>
      <c r="M2612" s="38">
        <v>8.41</v>
      </c>
      <c r="N2612" s="288">
        <v>11</v>
      </c>
    </row>
    <row r="2613" spans="2:14" ht="22.5" customHeight="1" x14ac:dyDescent="0.55000000000000004">
      <c r="B2613" s="948">
        <v>576</v>
      </c>
      <c r="C2613" s="949"/>
      <c r="D2613" s="1031"/>
      <c r="E2613" s="1031"/>
      <c r="F2613" s="1031" t="s">
        <v>623</v>
      </c>
      <c r="G2613" s="1031"/>
      <c r="H2613" s="1032">
        <v>41554</v>
      </c>
      <c r="I2613" s="1032"/>
      <c r="J2613" s="76" t="s">
        <v>5</v>
      </c>
      <c r="K2613" s="76" t="s">
        <v>1734</v>
      </c>
      <c r="L2613" s="542">
        <v>4.5999999999999996</v>
      </c>
      <c r="M2613" s="542">
        <v>9.1300000000000008</v>
      </c>
      <c r="N2613" s="288">
        <v>14</v>
      </c>
    </row>
    <row r="2614" spans="2:14" ht="22.5" customHeight="1" x14ac:dyDescent="0.55000000000000004">
      <c r="B2614" s="948">
        <v>575</v>
      </c>
      <c r="C2614" s="949"/>
      <c r="D2614" s="1031"/>
      <c r="E2614" s="1031"/>
      <c r="F2614" s="1031" t="s">
        <v>1618</v>
      </c>
      <c r="G2614" s="1031"/>
      <c r="H2614" s="1032">
        <v>41554</v>
      </c>
      <c r="I2614" s="1032"/>
      <c r="J2614" s="76" t="s">
        <v>5</v>
      </c>
      <c r="K2614" s="76" t="s">
        <v>1736</v>
      </c>
      <c r="L2614" s="38" t="s">
        <v>786</v>
      </c>
      <c r="M2614" s="38">
        <v>1.53</v>
      </c>
      <c r="N2614" s="288">
        <v>1.5</v>
      </c>
    </row>
    <row r="2615" spans="2:14" ht="22.5" customHeight="1" x14ac:dyDescent="0.55000000000000004">
      <c r="B2615" s="948">
        <v>574</v>
      </c>
      <c r="C2615" s="949"/>
      <c r="D2615" s="1031"/>
      <c r="E2615" s="1031"/>
      <c r="F2615" s="1031" t="s">
        <v>1618</v>
      </c>
      <c r="G2615" s="1031"/>
      <c r="H2615" s="1032">
        <v>41554</v>
      </c>
      <c r="I2615" s="1032"/>
      <c r="J2615" s="76" t="s">
        <v>5</v>
      </c>
      <c r="K2615" s="76" t="s">
        <v>1734</v>
      </c>
      <c r="L2615" s="38">
        <v>8.0299999999999994</v>
      </c>
      <c r="M2615" s="38">
        <v>17.399999999999999</v>
      </c>
      <c r="N2615" s="288">
        <v>25</v>
      </c>
    </row>
    <row r="2616" spans="2:14" ht="22.5" customHeight="1" x14ac:dyDescent="0.55000000000000004">
      <c r="B2616" s="948">
        <v>573</v>
      </c>
      <c r="C2616" s="949"/>
      <c r="D2616" s="1031"/>
      <c r="E2616" s="1031"/>
      <c r="F2616" s="1031" t="s">
        <v>2043</v>
      </c>
      <c r="G2616" s="1031"/>
      <c r="H2616" s="1032">
        <v>41550</v>
      </c>
      <c r="I2616" s="1032"/>
      <c r="J2616" s="76" t="s">
        <v>5</v>
      </c>
      <c r="K2616" s="76" t="s">
        <v>1734</v>
      </c>
      <c r="L2616" s="38" t="s">
        <v>1416</v>
      </c>
      <c r="M2616" s="38">
        <v>4.71</v>
      </c>
      <c r="N2616" s="288">
        <v>4.7</v>
      </c>
    </row>
    <row r="2617" spans="2:14" ht="22.5" customHeight="1" x14ac:dyDescent="0.55000000000000004">
      <c r="B2617" s="948">
        <v>572</v>
      </c>
      <c r="C2617" s="949"/>
      <c r="D2617" s="1031"/>
      <c r="E2617" s="1031"/>
      <c r="F2617" s="1031" t="s">
        <v>2043</v>
      </c>
      <c r="G2617" s="1031"/>
      <c r="H2617" s="1032">
        <v>41550</v>
      </c>
      <c r="I2617" s="1032"/>
      <c r="J2617" s="76" t="s">
        <v>5</v>
      </c>
      <c r="K2617" s="76" t="s">
        <v>1734</v>
      </c>
      <c r="L2617" s="38" t="s">
        <v>1389</v>
      </c>
      <c r="M2617" s="38">
        <v>2.27</v>
      </c>
      <c r="N2617" s="288">
        <v>2.2999999999999998</v>
      </c>
    </row>
    <row r="2618" spans="2:14" ht="22.5" customHeight="1" x14ac:dyDescent="0.55000000000000004">
      <c r="B2618" s="928">
        <v>571</v>
      </c>
      <c r="C2618" s="929"/>
      <c r="D2618" s="1048"/>
      <c r="E2618" s="1048"/>
      <c r="F2618" s="1048" t="s">
        <v>2043</v>
      </c>
      <c r="G2618" s="1048"/>
      <c r="H2618" s="1044">
        <v>41550</v>
      </c>
      <c r="I2618" s="1044"/>
      <c r="J2618" s="43" t="s">
        <v>5</v>
      </c>
      <c r="K2618" s="43" t="s">
        <v>1734</v>
      </c>
      <c r="L2618" s="44">
        <v>1.06</v>
      </c>
      <c r="M2618" s="44">
        <v>2.91</v>
      </c>
      <c r="N2618" s="46">
        <v>4</v>
      </c>
    </row>
    <row r="2619" spans="2:14" ht="22.5" customHeight="1" x14ac:dyDescent="0.55000000000000004">
      <c r="B2619" s="918">
        <v>570</v>
      </c>
      <c r="C2619" s="919"/>
      <c r="D2619" s="1033" t="s">
        <v>2044</v>
      </c>
      <c r="E2619" s="1033"/>
      <c r="F2619" s="1033" t="s">
        <v>308</v>
      </c>
      <c r="G2619" s="1033"/>
      <c r="H2619" s="1036">
        <v>41544</v>
      </c>
      <c r="I2619" s="1036"/>
      <c r="J2619" s="31" t="s">
        <v>29</v>
      </c>
      <c r="K2619" s="31"/>
      <c r="L2619" s="32" t="s">
        <v>805</v>
      </c>
      <c r="M2619" s="32">
        <v>2.44</v>
      </c>
      <c r="N2619" s="187">
        <v>2.4</v>
      </c>
    </row>
    <row r="2620" spans="2:14" ht="22.5" customHeight="1" x14ac:dyDescent="0.55000000000000004">
      <c r="B2620" s="948">
        <v>569</v>
      </c>
      <c r="C2620" s="949"/>
      <c r="D2620" s="1031"/>
      <c r="E2620" s="1031"/>
      <c r="F2620" s="1031" t="s">
        <v>842</v>
      </c>
      <c r="G2620" s="1031"/>
      <c r="H2620" s="1032">
        <v>41549</v>
      </c>
      <c r="I2620" s="1032"/>
      <c r="J2620" s="76" t="s">
        <v>1703</v>
      </c>
      <c r="K2620" s="76" t="s">
        <v>1734</v>
      </c>
      <c r="L2620" s="542">
        <v>5.7</v>
      </c>
      <c r="M2620" s="559">
        <v>19.2</v>
      </c>
      <c r="N2620" s="288">
        <v>25</v>
      </c>
    </row>
    <row r="2621" spans="2:14" ht="22.5" customHeight="1" x14ac:dyDescent="0.55000000000000004">
      <c r="B2621" s="948">
        <v>568</v>
      </c>
      <c r="C2621" s="949"/>
      <c r="D2621" s="1031"/>
      <c r="E2621" s="1031"/>
      <c r="F2621" s="1031" t="s">
        <v>842</v>
      </c>
      <c r="G2621" s="1031"/>
      <c r="H2621" s="1032">
        <v>41549</v>
      </c>
      <c r="I2621" s="1032"/>
      <c r="J2621" s="76" t="s">
        <v>1703</v>
      </c>
      <c r="K2621" s="76" t="s">
        <v>1734</v>
      </c>
      <c r="L2621" s="38">
        <v>8.18</v>
      </c>
      <c r="M2621" s="559">
        <v>22</v>
      </c>
      <c r="N2621" s="591">
        <v>30</v>
      </c>
    </row>
    <row r="2622" spans="2:14" ht="22.5" customHeight="1" x14ac:dyDescent="0.55000000000000004">
      <c r="B2622" s="948">
        <v>567</v>
      </c>
      <c r="C2622" s="949"/>
      <c r="D2622" s="1031"/>
      <c r="E2622" s="1031"/>
      <c r="F2622" s="1031" t="s">
        <v>842</v>
      </c>
      <c r="G2622" s="1031"/>
      <c r="H2622" s="1032">
        <v>41549</v>
      </c>
      <c r="I2622" s="1032"/>
      <c r="J2622" s="76" t="s">
        <v>1703</v>
      </c>
      <c r="K2622" s="76" t="s">
        <v>1734</v>
      </c>
      <c r="L2622" s="542">
        <v>5.5</v>
      </c>
      <c r="M2622" s="559">
        <v>10.5</v>
      </c>
      <c r="N2622" s="288">
        <v>16</v>
      </c>
    </row>
    <row r="2623" spans="2:14" ht="22.5" customHeight="1" x14ac:dyDescent="0.55000000000000004">
      <c r="B2623" s="948">
        <v>566</v>
      </c>
      <c r="C2623" s="949"/>
      <c r="D2623" s="1031"/>
      <c r="E2623" s="1031"/>
      <c r="F2623" s="1031" t="s">
        <v>1340</v>
      </c>
      <c r="G2623" s="1031"/>
      <c r="H2623" s="1032">
        <v>41549</v>
      </c>
      <c r="I2623" s="1032"/>
      <c r="J2623" s="76" t="s">
        <v>14</v>
      </c>
      <c r="K2623" s="76" t="s">
        <v>1734</v>
      </c>
      <c r="L2623" s="38" t="s">
        <v>2045</v>
      </c>
      <c r="M2623" s="38">
        <v>1.86</v>
      </c>
      <c r="N2623" s="288">
        <v>1.9</v>
      </c>
    </row>
    <row r="2624" spans="2:14" ht="22.5" customHeight="1" x14ac:dyDescent="0.55000000000000004">
      <c r="B2624" s="928">
        <v>565</v>
      </c>
      <c r="C2624" s="929"/>
      <c r="D2624" s="1048"/>
      <c r="E2624" s="1048"/>
      <c r="F2624" s="1048" t="s">
        <v>1340</v>
      </c>
      <c r="G2624" s="1048"/>
      <c r="H2624" s="1044">
        <v>41549</v>
      </c>
      <c r="I2624" s="1044"/>
      <c r="J2624" s="43" t="s">
        <v>1703</v>
      </c>
      <c r="K2624" s="43" t="s">
        <v>1734</v>
      </c>
      <c r="L2624" s="44">
        <v>9.2899999999999991</v>
      </c>
      <c r="M2624" s="44">
        <v>23.7</v>
      </c>
      <c r="N2624" s="291">
        <v>33</v>
      </c>
    </row>
    <row r="2625" spans="2:14" ht="22.5" customHeight="1" x14ac:dyDescent="0.55000000000000004">
      <c r="B2625" s="918">
        <v>564</v>
      </c>
      <c r="C2625" s="919"/>
      <c r="D2625" s="1033" t="s">
        <v>2046</v>
      </c>
      <c r="E2625" s="1033"/>
      <c r="F2625" s="1033" t="s">
        <v>1914</v>
      </c>
      <c r="G2625" s="1033"/>
      <c r="H2625" s="1036">
        <v>41547</v>
      </c>
      <c r="I2625" s="1036"/>
      <c r="J2625" s="31" t="s">
        <v>14</v>
      </c>
      <c r="K2625" s="31" t="s">
        <v>1734</v>
      </c>
      <c r="L2625" s="32">
        <v>2.93</v>
      </c>
      <c r="M2625" s="32">
        <v>7.55</v>
      </c>
      <c r="N2625" s="187">
        <v>10</v>
      </c>
    </row>
    <row r="2626" spans="2:14" ht="22.5" customHeight="1" x14ac:dyDescent="0.55000000000000004">
      <c r="B2626" s="948">
        <v>563</v>
      </c>
      <c r="C2626" s="949"/>
      <c r="D2626" s="1031"/>
      <c r="E2626" s="1031"/>
      <c r="F2626" s="1031" t="s">
        <v>487</v>
      </c>
      <c r="G2626" s="1031"/>
      <c r="H2626" s="1032">
        <v>41547</v>
      </c>
      <c r="I2626" s="1032"/>
      <c r="J2626" s="76" t="s">
        <v>5</v>
      </c>
      <c r="K2626" s="76" t="s">
        <v>1734</v>
      </c>
      <c r="L2626" s="38">
        <v>3.52</v>
      </c>
      <c r="M2626" s="38">
        <v>10.8</v>
      </c>
      <c r="N2626" s="288">
        <v>14</v>
      </c>
    </row>
    <row r="2627" spans="2:14" ht="22.5" customHeight="1" x14ac:dyDescent="0.55000000000000004">
      <c r="B2627" s="948">
        <v>562</v>
      </c>
      <c r="C2627" s="949"/>
      <c r="D2627" s="1031"/>
      <c r="E2627" s="1031"/>
      <c r="F2627" s="1031" t="s">
        <v>104</v>
      </c>
      <c r="G2627" s="1031"/>
      <c r="H2627" s="1032">
        <v>41547</v>
      </c>
      <c r="I2627" s="1032"/>
      <c r="J2627" s="76" t="s">
        <v>14</v>
      </c>
      <c r="K2627" s="76" t="s">
        <v>1734</v>
      </c>
      <c r="L2627" s="38">
        <v>2.68</v>
      </c>
      <c r="M2627" s="38">
        <v>7.62</v>
      </c>
      <c r="N2627" s="288">
        <v>10</v>
      </c>
    </row>
    <row r="2628" spans="2:14" ht="22.5" customHeight="1" x14ac:dyDescent="0.55000000000000004">
      <c r="B2628" s="948">
        <v>561</v>
      </c>
      <c r="C2628" s="949"/>
      <c r="D2628" s="1031"/>
      <c r="E2628" s="1031"/>
      <c r="F2628" s="1031" t="s">
        <v>741</v>
      </c>
      <c r="G2628" s="1031"/>
      <c r="H2628" s="1032">
        <v>41547</v>
      </c>
      <c r="I2628" s="1032"/>
      <c r="J2628" s="76" t="s">
        <v>5</v>
      </c>
      <c r="K2628" s="76" t="s">
        <v>1734</v>
      </c>
      <c r="L2628" s="38">
        <v>2.86</v>
      </c>
      <c r="M2628" s="38">
        <v>10.9</v>
      </c>
      <c r="N2628" s="288">
        <v>14</v>
      </c>
    </row>
    <row r="2629" spans="2:14" ht="22.5" customHeight="1" x14ac:dyDescent="0.55000000000000004">
      <c r="B2629" s="948">
        <v>560</v>
      </c>
      <c r="C2629" s="949"/>
      <c r="D2629" s="1031"/>
      <c r="E2629" s="1031"/>
      <c r="F2629" s="1031" t="s">
        <v>741</v>
      </c>
      <c r="G2629" s="1031"/>
      <c r="H2629" s="1032">
        <v>41547</v>
      </c>
      <c r="I2629" s="1032"/>
      <c r="J2629" s="76" t="s">
        <v>5</v>
      </c>
      <c r="K2629" s="76" t="s">
        <v>1734</v>
      </c>
      <c r="L2629" s="38">
        <v>3.37</v>
      </c>
      <c r="M2629" s="542">
        <v>9.1</v>
      </c>
      <c r="N2629" s="591">
        <v>12</v>
      </c>
    </row>
    <row r="2630" spans="2:14" ht="22.5" customHeight="1" x14ac:dyDescent="0.55000000000000004">
      <c r="B2630" s="948">
        <v>559</v>
      </c>
      <c r="C2630" s="949"/>
      <c r="D2630" s="1031"/>
      <c r="E2630" s="1031"/>
      <c r="F2630" s="1031" t="s">
        <v>2047</v>
      </c>
      <c r="G2630" s="1031"/>
      <c r="H2630" s="1032">
        <v>41547</v>
      </c>
      <c r="I2630" s="1032"/>
      <c r="J2630" s="76" t="s">
        <v>5</v>
      </c>
      <c r="K2630" s="76" t="s">
        <v>1734</v>
      </c>
      <c r="L2630" s="38">
        <v>1.67</v>
      </c>
      <c r="M2630" s="38">
        <v>8.1300000000000008</v>
      </c>
      <c r="N2630" s="288">
        <v>9.8000000000000007</v>
      </c>
    </row>
    <row r="2631" spans="2:14" ht="22.5" customHeight="1" x14ac:dyDescent="0.55000000000000004">
      <c r="B2631" s="928">
        <v>558</v>
      </c>
      <c r="C2631" s="929"/>
      <c r="D2631" s="1048"/>
      <c r="E2631" s="1048"/>
      <c r="F2631" s="1048" t="s">
        <v>560</v>
      </c>
      <c r="G2631" s="1048"/>
      <c r="H2631" s="1044">
        <v>41547</v>
      </c>
      <c r="I2631" s="1044"/>
      <c r="J2631" s="43" t="s">
        <v>1703</v>
      </c>
      <c r="K2631" s="43" t="s">
        <v>1734</v>
      </c>
      <c r="L2631" s="44" t="s">
        <v>2048</v>
      </c>
      <c r="M2631" s="44">
        <v>2.81</v>
      </c>
      <c r="N2631" s="291">
        <v>2.8</v>
      </c>
    </row>
    <row r="2632" spans="2:14" ht="22.5" customHeight="1" x14ac:dyDescent="0.55000000000000004">
      <c r="B2632" s="918">
        <v>557</v>
      </c>
      <c r="C2632" s="919"/>
      <c r="D2632" s="1033" t="s">
        <v>2049</v>
      </c>
      <c r="E2632" s="1033"/>
      <c r="F2632" s="1033" t="s">
        <v>308</v>
      </c>
      <c r="G2632" s="1033"/>
      <c r="H2632" s="1036">
        <v>41542</v>
      </c>
      <c r="I2632" s="1036"/>
      <c r="J2632" s="31" t="s">
        <v>5</v>
      </c>
      <c r="K2632" s="31" t="s">
        <v>1734</v>
      </c>
      <c r="L2632" s="32">
        <v>1.37</v>
      </c>
      <c r="M2632" s="32">
        <v>6.57</v>
      </c>
      <c r="N2632" s="187">
        <v>7.9</v>
      </c>
    </row>
    <row r="2633" spans="2:14" ht="22.5" customHeight="1" x14ac:dyDescent="0.55000000000000004">
      <c r="B2633" s="948">
        <v>556</v>
      </c>
      <c r="C2633" s="949"/>
      <c r="D2633" s="1031"/>
      <c r="E2633" s="1031"/>
      <c r="F2633" s="1031" t="s">
        <v>308</v>
      </c>
      <c r="G2633" s="1031"/>
      <c r="H2633" s="1032">
        <v>41542</v>
      </c>
      <c r="I2633" s="1032"/>
      <c r="J2633" s="76" t="s">
        <v>1703</v>
      </c>
      <c r="K2633" s="76" t="s">
        <v>2030</v>
      </c>
      <c r="L2633" s="38">
        <v>0.96199999999999997</v>
      </c>
      <c r="M2633" s="542">
        <v>4.7</v>
      </c>
      <c r="N2633" s="40">
        <v>5.7</v>
      </c>
    </row>
    <row r="2634" spans="2:14" ht="22.5" customHeight="1" x14ac:dyDescent="0.55000000000000004">
      <c r="B2634" s="928">
        <v>555</v>
      </c>
      <c r="C2634" s="929"/>
      <c r="D2634" s="1048"/>
      <c r="E2634" s="1048"/>
      <c r="F2634" s="1048" t="s">
        <v>308</v>
      </c>
      <c r="G2634" s="1048"/>
      <c r="H2634" s="1044">
        <v>41542</v>
      </c>
      <c r="I2634" s="1044"/>
      <c r="J2634" s="43" t="s">
        <v>1703</v>
      </c>
      <c r="K2634" s="43" t="s">
        <v>2030</v>
      </c>
      <c r="L2634" s="44">
        <v>1.39</v>
      </c>
      <c r="M2634" s="44">
        <v>9.56</v>
      </c>
      <c r="N2634" s="291">
        <v>11</v>
      </c>
    </row>
    <row r="2635" spans="2:14" ht="22.5" customHeight="1" x14ac:dyDescent="0.55000000000000004">
      <c r="B2635" s="918">
        <v>554</v>
      </c>
      <c r="C2635" s="919"/>
      <c r="D2635" s="1033" t="s">
        <v>2050</v>
      </c>
      <c r="E2635" s="1033"/>
      <c r="F2635" s="1033" t="s">
        <v>2051</v>
      </c>
      <c r="G2635" s="1033"/>
      <c r="H2635" s="1036">
        <v>41534</v>
      </c>
      <c r="I2635" s="1036"/>
      <c r="J2635" s="31" t="s">
        <v>14</v>
      </c>
      <c r="K2635" s="31" t="s">
        <v>1734</v>
      </c>
      <c r="L2635" s="32">
        <v>2.62</v>
      </c>
      <c r="M2635" s="32">
        <v>6.17</v>
      </c>
      <c r="N2635" s="187">
        <v>8.8000000000000007</v>
      </c>
    </row>
    <row r="2636" spans="2:14" ht="22.5" customHeight="1" x14ac:dyDescent="0.55000000000000004">
      <c r="B2636" s="948">
        <v>553</v>
      </c>
      <c r="C2636" s="949"/>
      <c r="D2636" s="1031"/>
      <c r="E2636" s="1031"/>
      <c r="F2636" s="1031" t="s">
        <v>2052</v>
      </c>
      <c r="G2636" s="1031"/>
      <c r="H2636" s="1032">
        <v>41534</v>
      </c>
      <c r="I2636" s="1032"/>
      <c r="J2636" s="76" t="s">
        <v>5</v>
      </c>
      <c r="K2636" s="76" t="s">
        <v>1734</v>
      </c>
      <c r="L2636" s="38" t="s">
        <v>2053</v>
      </c>
      <c r="M2636" s="38">
        <v>1.84</v>
      </c>
      <c r="N2636" s="288">
        <v>1.8</v>
      </c>
    </row>
    <row r="2637" spans="2:14" ht="22.5" customHeight="1" x14ac:dyDescent="0.55000000000000004">
      <c r="B2637" s="928">
        <v>552</v>
      </c>
      <c r="C2637" s="929"/>
      <c r="D2637" s="1048"/>
      <c r="E2637" s="1048"/>
      <c r="F2637" s="1048" t="s">
        <v>1761</v>
      </c>
      <c r="G2637" s="1048"/>
      <c r="H2637" s="1044">
        <v>41535</v>
      </c>
      <c r="I2637" s="1044"/>
      <c r="J2637" s="43" t="s">
        <v>14</v>
      </c>
      <c r="K2637" s="43" t="s">
        <v>1734</v>
      </c>
      <c r="L2637" s="44" t="s">
        <v>2054</v>
      </c>
      <c r="M2637" s="44" t="s">
        <v>2055</v>
      </c>
      <c r="N2637" s="291" t="s">
        <v>598</v>
      </c>
    </row>
    <row r="2638" spans="2:14" ht="22.5" customHeight="1" x14ac:dyDescent="0.55000000000000004">
      <c r="B2638" s="994">
        <v>551</v>
      </c>
      <c r="C2638" s="937"/>
      <c r="D2638" s="1029" t="s">
        <v>2056</v>
      </c>
      <c r="E2638" s="1029"/>
      <c r="F2638" s="1029" t="s">
        <v>1716</v>
      </c>
      <c r="G2638" s="1029"/>
      <c r="H2638" s="1030">
        <v>41527</v>
      </c>
      <c r="I2638" s="1030"/>
      <c r="J2638" s="55" t="s">
        <v>5</v>
      </c>
      <c r="K2638" s="55" t="s">
        <v>1734</v>
      </c>
      <c r="L2638" s="67" t="s">
        <v>2057</v>
      </c>
      <c r="M2638" s="67">
        <v>1.89</v>
      </c>
      <c r="N2638" s="275">
        <v>1.9</v>
      </c>
    </row>
    <row r="2639" spans="2:14" ht="22.5" customHeight="1" x14ac:dyDescent="0.55000000000000004">
      <c r="B2639" s="918">
        <v>550</v>
      </c>
      <c r="C2639" s="919"/>
      <c r="D2639" s="1033" t="s">
        <v>2058</v>
      </c>
      <c r="E2639" s="1033"/>
      <c r="F2639" s="1033" t="s">
        <v>1787</v>
      </c>
      <c r="G2639" s="1033"/>
      <c r="H2639" s="1036">
        <v>41512</v>
      </c>
      <c r="I2639" s="1036"/>
      <c r="J2639" s="31" t="s">
        <v>5</v>
      </c>
      <c r="K2639" s="31" t="s">
        <v>1734</v>
      </c>
      <c r="L2639" s="32" t="s">
        <v>2059</v>
      </c>
      <c r="M2639" s="32">
        <v>4.93</v>
      </c>
      <c r="N2639" s="187">
        <v>4.9000000000000004</v>
      </c>
    </row>
    <row r="2640" spans="2:14" ht="22.5" customHeight="1" x14ac:dyDescent="0.55000000000000004">
      <c r="B2640" s="948">
        <v>549</v>
      </c>
      <c r="C2640" s="949"/>
      <c r="D2640" s="1031"/>
      <c r="E2640" s="1031"/>
      <c r="F2640" s="1031" t="s">
        <v>1787</v>
      </c>
      <c r="G2640" s="1031"/>
      <c r="H2640" s="1032">
        <v>41509</v>
      </c>
      <c r="I2640" s="1032"/>
      <c r="J2640" s="76" t="s">
        <v>18</v>
      </c>
      <c r="K2640" s="76" t="s">
        <v>1734</v>
      </c>
      <c r="L2640" s="38">
        <v>1.74</v>
      </c>
      <c r="M2640" s="38">
        <v>4.75</v>
      </c>
      <c r="N2640" s="40">
        <v>6.5</v>
      </c>
    </row>
    <row r="2641" spans="2:14" ht="22.5" customHeight="1" x14ac:dyDescent="0.55000000000000004">
      <c r="B2641" s="948">
        <v>548</v>
      </c>
      <c r="C2641" s="949"/>
      <c r="D2641" s="1031"/>
      <c r="E2641" s="1031"/>
      <c r="F2641" s="1031" t="s">
        <v>1787</v>
      </c>
      <c r="G2641" s="1031"/>
      <c r="H2641" s="1032">
        <v>41514</v>
      </c>
      <c r="I2641" s="1032"/>
      <c r="J2641" s="76" t="s">
        <v>29</v>
      </c>
      <c r="K2641" s="76"/>
      <c r="L2641" s="38">
        <v>2.2599999999999998</v>
      </c>
      <c r="M2641" s="542">
        <v>4.4000000000000004</v>
      </c>
      <c r="N2641" s="40">
        <v>6.7</v>
      </c>
    </row>
    <row r="2642" spans="2:14" ht="22.5" customHeight="1" x14ac:dyDescent="0.55000000000000004">
      <c r="B2642" s="928">
        <v>547</v>
      </c>
      <c r="C2642" s="929"/>
      <c r="D2642" s="1048"/>
      <c r="E2642" s="1048"/>
      <c r="F2642" s="1048" t="s">
        <v>1787</v>
      </c>
      <c r="G2642" s="1048"/>
      <c r="H2642" s="1044">
        <v>41509</v>
      </c>
      <c r="I2642" s="1044"/>
      <c r="J2642" s="43" t="s">
        <v>14</v>
      </c>
      <c r="K2642" s="43" t="s">
        <v>1734</v>
      </c>
      <c r="L2642" s="529">
        <v>3.2</v>
      </c>
      <c r="M2642" s="529">
        <v>7.92</v>
      </c>
      <c r="N2642" s="291">
        <v>11</v>
      </c>
    </row>
    <row r="2643" spans="2:14" ht="22.5" customHeight="1" x14ac:dyDescent="0.55000000000000004">
      <c r="B2643" s="994">
        <v>546</v>
      </c>
      <c r="C2643" s="937"/>
      <c r="D2643" s="1085" t="s">
        <v>2060</v>
      </c>
      <c r="E2643" s="1085"/>
      <c r="F2643" s="1029" t="s">
        <v>308</v>
      </c>
      <c r="G2643" s="1029"/>
      <c r="H2643" s="1030">
        <v>41507</v>
      </c>
      <c r="I2643" s="1030"/>
      <c r="J2643" s="55" t="s">
        <v>14</v>
      </c>
      <c r="K2643" s="55" t="s">
        <v>1734</v>
      </c>
      <c r="L2643" s="67" t="s">
        <v>2061</v>
      </c>
      <c r="M2643" s="67" t="s">
        <v>2062</v>
      </c>
      <c r="N2643" s="275" t="s">
        <v>784</v>
      </c>
    </row>
    <row r="2644" spans="2:14" ht="22.5" customHeight="1" x14ac:dyDescent="0.55000000000000004">
      <c r="B2644" s="994">
        <v>545</v>
      </c>
      <c r="C2644" s="937"/>
      <c r="D2644" s="1029" t="s">
        <v>2063</v>
      </c>
      <c r="E2644" s="1029"/>
      <c r="F2644" s="1029" t="s">
        <v>2034</v>
      </c>
      <c r="G2644" s="1029"/>
      <c r="H2644" s="1030">
        <v>41388</v>
      </c>
      <c r="I2644" s="1030"/>
      <c r="J2644" s="55" t="s">
        <v>26</v>
      </c>
      <c r="K2644" s="55"/>
      <c r="L2644" s="67" t="s">
        <v>1399</v>
      </c>
      <c r="M2644" s="640" t="s">
        <v>597</v>
      </c>
      <c r="N2644" s="641" t="s">
        <v>598</v>
      </c>
    </row>
    <row r="2645" spans="2:14" ht="22.5" customHeight="1" x14ac:dyDescent="0.55000000000000004">
      <c r="B2645" s="918">
        <v>544</v>
      </c>
      <c r="C2645" s="919"/>
      <c r="D2645" s="1033" t="s">
        <v>2064</v>
      </c>
      <c r="E2645" s="1033"/>
      <c r="F2645" s="1033" t="s">
        <v>2065</v>
      </c>
      <c r="G2645" s="1033"/>
      <c r="H2645" s="1036">
        <v>41386</v>
      </c>
      <c r="I2645" s="1036"/>
      <c r="J2645" s="31" t="s">
        <v>26</v>
      </c>
      <c r="K2645" s="31"/>
      <c r="L2645" s="32">
        <v>7.04</v>
      </c>
      <c r="M2645" s="642">
        <v>13.6</v>
      </c>
      <c r="N2645" s="643">
        <v>21</v>
      </c>
    </row>
    <row r="2646" spans="2:14" ht="22.5" customHeight="1" x14ac:dyDescent="0.55000000000000004">
      <c r="B2646" s="928">
        <v>543</v>
      </c>
      <c r="C2646" s="929"/>
      <c r="D2646" s="1048"/>
      <c r="E2646" s="1048"/>
      <c r="F2646" s="1048" t="s">
        <v>2065</v>
      </c>
      <c r="G2646" s="1048"/>
      <c r="H2646" s="1044">
        <v>41386</v>
      </c>
      <c r="I2646" s="1044"/>
      <c r="J2646" s="43" t="s">
        <v>26</v>
      </c>
      <c r="K2646" s="43"/>
      <c r="L2646" s="44">
        <v>5.09</v>
      </c>
      <c r="M2646" s="644">
        <v>12.8</v>
      </c>
      <c r="N2646" s="645">
        <v>18</v>
      </c>
    </row>
    <row r="2647" spans="2:14" ht="22.5" customHeight="1" x14ac:dyDescent="0.55000000000000004">
      <c r="B2647" s="994">
        <v>542</v>
      </c>
      <c r="C2647" s="937"/>
      <c r="D2647" s="1029" t="s">
        <v>2066</v>
      </c>
      <c r="E2647" s="1029"/>
      <c r="F2647" s="1029" t="s">
        <v>2017</v>
      </c>
      <c r="G2647" s="1029"/>
      <c r="H2647" s="1030">
        <v>41383</v>
      </c>
      <c r="I2647" s="1030"/>
      <c r="J2647" s="55" t="s">
        <v>5</v>
      </c>
      <c r="K2647" s="55" t="s">
        <v>1941</v>
      </c>
      <c r="L2647" s="67">
        <v>14.7</v>
      </c>
      <c r="M2647" s="640">
        <v>29.1</v>
      </c>
      <c r="N2647" s="646">
        <v>44</v>
      </c>
    </row>
    <row r="2648" spans="2:14" ht="22.5" customHeight="1" x14ac:dyDescent="0.55000000000000004">
      <c r="B2648" s="918">
        <v>541</v>
      </c>
      <c r="C2648" s="919"/>
      <c r="D2648" s="1033" t="s">
        <v>2067</v>
      </c>
      <c r="E2648" s="1033"/>
      <c r="F2648" s="1033" t="s">
        <v>2065</v>
      </c>
      <c r="G2648" s="1033"/>
      <c r="H2648" s="1036">
        <v>41379</v>
      </c>
      <c r="I2648" s="1036"/>
      <c r="J2648" s="31" t="s">
        <v>26</v>
      </c>
      <c r="K2648" s="31"/>
      <c r="L2648" s="32">
        <v>10.8</v>
      </c>
      <c r="M2648" s="647">
        <v>19.600000000000001</v>
      </c>
      <c r="N2648" s="643">
        <v>30</v>
      </c>
    </row>
    <row r="2649" spans="2:14" ht="22.5" customHeight="1" x14ac:dyDescent="0.55000000000000004">
      <c r="B2649" s="948">
        <v>540</v>
      </c>
      <c r="C2649" s="949"/>
      <c r="D2649" s="1031"/>
      <c r="E2649" s="1031"/>
      <c r="F2649" s="1031" t="s">
        <v>2017</v>
      </c>
      <c r="G2649" s="1031"/>
      <c r="H2649" s="1032">
        <v>41379</v>
      </c>
      <c r="I2649" s="1032"/>
      <c r="J2649" s="76" t="s">
        <v>26</v>
      </c>
      <c r="K2649" s="76"/>
      <c r="L2649" s="38">
        <v>2.81</v>
      </c>
      <c r="M2649" s="648">
        <v>7.39</v>
      </c>
      <c r="N2649" s="649">
        <v>10</v>
      </c>
    </row>
    <row r="2650" spans="2:14" ht="22.5" customHeight="1" x14ac:dyDescent="0.55000000000000004">
      <c r="B2650" s="928">
        <v>539</v>
      </c>
      <c r="C2650" s="929"/>
      <c r="D2650" s="1048"/>
      <c r="E2650" s="1048"/>
      <c r="F2650" s="1048" t="s">
        <v>2068</v>
      </c>
      <c r="G2650" s="1048"/>
      <c r="H2650" s="1044">
        <v>41379</v>
      </c>
      <c r="I2650" s="1044"/>
      <c r="J2650" s="43" t="s">
        <v>26</v>
      </c>
      <c r="K2650" s="43"/>
      <c r="L2650" s="44">
        <v>4.74</v>
      </c>
      <c r="M2650" s="644">
        <v>7.42</v>
      </c>
      <c r="N2650" s="645">
        <v>12</v>
      </c>
    </row>
    <row r="2651" spans="2:14" ht="22.5" customHeight="1" x14ac:dyDescent="0.55000000000000004">
      <c r="B2651" s="918">
        <v>538</v>
      </c>
      <c r="C2651" s="919"/>
      <c r="D2651" s="1033" t="s">
        <v>2069</v>
      </c>
      <c r="E2651" s="1033"/>
      <c r="F2651" s="1033" t="s">
        <v>1267</v>
      </c>
      <c r="G2651" s="1033"/>
      <c r="H2651" s="1036">
        <v>41374</v>
      </c>
      <c r="I2651" s="1036"/>
      <c r="J2651" s="31" t="s">
        <v>26</v>
      </c>
      <c r="K2651" s="31"/>
      <c r="L2651" s="32">
        <v>7.37</v>
      </c>
      <c r="M2651" s="647">
        <v>14.1</v>
      </c>
      <c r="N2651" s="643">
        <v>21</v>
      </c>
    </row>
    <row r="2652" spans="2:14" ht="22.5" customHeight="1" x14ac:dyDescent="0.55000000000000004">
      <c r="B2652" s="948">
        <v>537</v>
      </c>
      <c r="C2652" s="949"/>
      <c r="D2652" s="1031"/>
      <c r="E2652" s="1031"/>
      <c r="F2652" s="1031" t="s">
        <v>1267</v>
      </c>
      <c r="G2652" s="1031"/>
      <c r="H2652" s="1032">
        <v>41374</v>
      </c>
      <c r="I2652" s="1032"/>
      <c r="J2652" s="76" t="s">
        <v>26</v>
      </c>
      <c r="K2652" s="76"/>
      <c r="L2652" s="38">
        <v>14.6</v>
      </c>
      <c r="M2652" s="648">
        <v>24.4</v>
      </c>
      <c r="N2652" s="649">
        <v>39</v>
      </c>
    </row>
    <row r="2653" spans="2:14" ht="22.5" customHeight="1" x14ac:dyDescent="0.55000000000000004">
      <c r="B2653" s="948">
        <v>536</v>
      </c>
      <c r="C2653" s="949"/>
      <c r="D2653" s="1031"/>
      <c r="E2653" s="1031"/>
      <c r="F2653" s="1031" t="s">
        <v>1267</v>
      </c>
      <c r="G2653" s="1031"/>
      <c r="H2653" s="1032">
        <v>41374</v>
      </c>
      <c r="I2653" s="1032"/>
      <c r="J2653" s="76" t="s">
        <v>26</v>
      </c>
      <c r="K2653" s="76"/>
      <c r="L2653" s="38">
        <v>7.77</v>
      </c>
      <c r="M2653" s="648">
        <v>14.7</v>
      </c>
      <c r="N2653" s="649">
        <v>22</v>
      </c>
    </row>
    <row r="2654" spans="2:14" ht="22.5" customHeight="1" x14ac:dyDescent="0.55000000000000004">
      <c r="B2654" s="948">
        <v>535</v>
      </c>
      <c r="C2654" s="949"/>
      <c r="D2654" s="1031"/>
      <c r="E2654" s="1031"/>
      <c r="F2654" s="1031" t="s">
        <v>572</v>
      </c>
      <c r="G2654" s="1031"/>
      <c r="H2654" s="1032">
        <v>41374</v>
      </c>
      <c r="I2654" s="1032"/>
      <c r="J2654" s="76" t="s">
        <v>26</v>
      </c>
      <c r="K2654" s="76"/>
      <c r="L2654" s="38">
        <v>4.8099999999999996</v>
      </c>
      <c r="M2654" s="650">
        <v>13</v>
      </c>
      <c r="N2654" s="649">
        <v>18</v>
      </c>
    </row>
    <row r="2655" spans="2:14" ht="22.5" customHeight="1" x14ac:dyDescent="0.55000000000000004">
      <c r="B2655" s="928">
        <v>534</v>
      </c>
      <c r="C2655" s="929"/>
      <c r="D2655" s="1048"/>
      <c r="E2655" s="1048"/>
      <c r="F2655" s="1048" t="s">
        <v>579</v>
      </c>
      <c r="G2655" s="1048"/>
      <c r="H2655" s="1044">
        <v>41374</v>
      </c>
      <c r="I2655" s="1044"/>
      <c r="J2655" s="43" t="s">
        <v>26</v>
      </c>
      <c r="K2655" s="43"/>
      <c r="L2655" s="529">
        <v>2.7</v>
      </c>
      <c r="M2655" s="651">
        <v>7.33</v>
      </c>
      <c r="N2655" s="645">
        <v>10</v>
      </c>
    </row>
    <row r="2656" spans="2:14" ht="22.5" customHeight="1" x14ac:dyDescent="0.55000000000000004">
      <c r="B2656" s="918">
        <v>533</v>
      </c>
      <c r="C2656" s="919"/>
      <c r="D2656" s="1033" t="s">
        <v>2070</v>
      </c>
      <c r="E2656" s="1033"/>
      <c r="F2656" s="1033" t="s">
        <v>572</v>
      </c>
      <c r="G2656" s="1033"/>
      <c r="H2656" s="1036">
        <v>41374</v>
      </c>
      <c r="I2656" s="1036"/>
      <c r="J2656" s="31" t="s">
        <v>26</v>
      </c>
      <c r="K2656" s="31"/>
      <c r="L2656" s="32">
        <v>9.25</v>
      </c>
      <c r="M2656" s="647">
        <v>17.7</v>
      </c>
      <c r="N2656" s="643">
        <v>27</v>
      </c>
    </row>
    <row r="2657" spans="2:14" ht="22.5" customHeight="1" x14ac:dyDescent="0.55000000000000004">
      <c r="B2657" s="948">
        <v>532</v>
      </c>
      <c r="C2657" s="949"/>
      <c r="D2657" s="1031"/>
      <c r="E2657" s="1031"/>
      <c r="F2657" s="1031" t="s">
        <v>572</v>
      </c>
      <c r="G2657" s="1031"/>
      <c r="H2657" s="1032">
        <v>41374</v>
      </c>
      <c r="I2657" s="1032"/>
      <c r="J2657" s="76" t="s">
        <v>26</v>
      </c>
      <c r="K2657" s="76"/>
      <c r="L2657" s="38">
        <v>7.46</v>
      </c>
      <c r="M2657" s="648">
        <v>16.899999999999999</v>
      </c>
      <c r="N2657" s="649">
        <v>24</v>
      </c>
    </row>
    <row r="2658" spans="2:14" ht="22.5" customHeight="1" x14ac:dyDescent="0.55000000000000004">
      <c r="B2658" s="948">
        <v>531</v>
      </c>
      <c r="C2658" s="949"/>
      <c r="D2658" s="1031"/>
      <c r="E2658" s="1031"/>
      <c r="F2658" s="1031" t="s">
        <v>1980</v>
      </c>
      <c r="G2658" s="1031"/>
      <c r="H2658" s="1032">
        <v>41374</v>
      </c>
      <c r="I2658" s="1032"/>
      <c r="J2658" s="76" t="s">
        <v>26</v>
      </c>
      <c r="K2658" s="76"/>
      <c r="L2658" s="38">
        <v>10.6</v>
      </c>
      <c r="M2658" s="648">
        <v>14.3</v>
      </c>
      <c r="N2658" s="649">
        <v>25</v>
      </c>
    </row>
    <row r="2659" spans="2:14" ht="22.5" customHeight="1" x14ac:dyDescent="0.55000000000000004">
      <c r="B2659" s="948">
        <v>530</v>
      </c>
      <c r="C2659" s="949"/>
      <c r="D2659" s="1031"/>
      <c r="E2659" s="1031"/>
      <c r="F2659" s="1031" t="s">
        <v>1980</v>
      </c>
      <c r="G2659" s="1031"/>
      <c r="H2659" s="1032">
        <v>41374</v>
      </c>
      <c r="I2659" s="1032"/>
      <c r="J2659" s="76" t="s">
        <v>26</v>
      </c>
      <c r="K2659" s="76"/>
      <c r="L2659" s="38">
        <v>2.95</v>
      </c>
      <c r="M2659" s="648">
        <v>4.28</v>
      </c>
      <c r="N2659" s="652">
        <v>7.2</v>
      </c>
    </row>
    <row r="2660" spans="2:14" ht="22.5" customHeight="1" x14ac:dyDescent="0.55000000000000004">
      <c r="B2660" s="948">
        <v>529</v>
      </c>
      <c r="C2660" s="949"/>
      <c r="D2660" s="1031"/>
      <c r="E2660" s="1031"/>
      <c r="F2660" s="1031" t="s">
        <v>1980</v>
      </c>
      <c r="G2660" s="1031"/>
      <c r="H2660" s="1032">
        <v>41374</v>
      </c>
      <c r="I2660" s="1032"/>
      <c r="J2660" s="76" t="s">
        <v>26</v>
      </c>
      <c r="K2660" s="76"/>
      <c r="L2660" s="38">
        <v>1.89</v>
      </c>
      <c r="M2660" s="648">
        <v>4.3099999999999996</v>
      </c>
      <c r="N2660" s="652">
        <v>6.2</v>
      </c>
    </row>
    <row r="2661" spans="2:14" ht="22.5" customHeight="1" x14ac:dyDescent="0.55000000000000004">
      <c r="B2661" s="948">
        <v>528</v>
      </c>
      <c r="C2661" s="949"/>
      <c r="D2661" s="1031"/>
      <c r="E2661" s="1031"/>
      <c r="F2661" s="1031" t="s">
        <v>604</v>
      </c>
      <c r="G2661" s="1031"/>
      <c r="H2661" s="1032">
        <v>41374</v>
      </c>
      <c r="I2661" s="1032"/>
      <c r="J2661" s="76" t="s">
        <v>26</v>
      </c>
      <c r="K2661" s="76"/>
      <c r="L2661" s="38">
        <v>2.44</v>
      </c>
      <c r="M2661" s="648">
        <v>6.41</v>
      </c>
      <c r="N2661" s="652">
        <v>8.9</v>
      </c>
    </row>
    <row r="2662" spans="2:14" ht="22.5" customHeight="1" x14ac:dyDescent="0.55000000000000004">
      <c r="B2662" s="948">
        <v>527</v>
      </c>
      <c r="C2662" s="949"/>
      <c r="D2662" s="1031"/>
      <c r="E2662" s="1031"/>
      <c r="F2662" s="1031" t="s">
        <v>604</v>
      </c>
      <c r="G2662" s="1031"/>
      <c r="H2662" s="1032">
        <v>41374</v>
      </c>
      <c r="I2662" s="1032"/>
      <c r="J2662" s="76" t="s">
        <v>26</v>
      </c>
      <c r="K2662" s="76"/>
      <c r="L2662" s="38">
        <v>4.22</v>
      </c>
      <c r="M2662" s="648">
        <v>6.84</v>
      </c>
      <c r="N2662" s="649">
        <v>11</v>
      </c>
    </row>
    <row r="2663" spans="2:14" ht="22.5" customHeight="1" x14ac:dyDescent="0.55000000000000004">
      <c r="B2663" s="948">
        <v>526</v>
      </c>
      <c r="C2663" s="949"/>
      <c r="D2663" s="1031"/>
      <c r="E2663" s="1031"/>
      <c r="F2663" s="1031" t="s">
        <v>604</v>
      </c>
      <c r="G2663" s="1031"/>
      <c r="H2663" s="1032">
        <v>41374</v>
      </c>
      <c r="I2663" s="1032"/>
      <c r="J2663" s="76" t="s">
        <v>26</v>
      </c>
      <c r="K2663" s="76"/>
      <c r="L2663" s="38" t="s">
        <v>1528</v>
      </c>
      <c r="M2663" s="648">
        <v>2.75</v>
      </c>
      <c r="N2663" s="652">
        <v>2.8</v>
      </c>
    </row>
    <row r="2664" spans="2:14" ht="22.5" customHeight="1" x14ac:dyDescent="0.55000000000000004">
      <c r="B2664" s="948">
        <v>525</v>
      </c>
      <c r="C2664" s="949"/>
      <c r="D2664" s="1031"/>
      <c r="E2664" s="1031"/>
      <c r="F2664" s="1031" t="s">
        <v>1133</v>
      </c>
      <c r="G2664" s="1031"/>
      <c r="H2664" s="1032">
        <v>41372</v>
      </c>
      <c r="I2664" s="1032"/>
      <c r="J2664" s="76" t="s">
        <v>26</v>
      </c>
      <c r="K2664" s="76"/>
      <c r="L2664" s="38">
        <v>1.19</v>
      </c>
      <c r="M2664" s="653">
        <v>3.8</v>
      </c>
      <c r="N2664" s="652">
        <v>5</v>
      </c>
    </row>
    <row r="2665" spans="2:14" ht="22.5" customHeight="1" x14ac:dyDescent="0.55000000000000004">
      <c r="B2665" s="948">
        <v>524</v>
      </c>
      <c r="C2665" s="949"/>
      <c r="D2665" s="1031"/>
      <c r="E2665" s="1031"/>
      <c r="F2665" s="1031" t="s">
        <v>2071</v>
      </c>
      <c r="G2665" s="1031"/>
      <c r="H2665" s="1032">
        <v>41374</v>
      </c>
      <c r="I2665" s="1032"/>
      <c r="J2665" s="76" t="s">
        <v>26</v>
      </c>
      <c r="K2665" s="76"/>
      <c r="L2665" s="38">
        <v>6.69</v>
      </c>
      <c r="M2665" s="648">
        <v>14.5</v>
      </c>
      <c r="N2665" s="649">
        <v>21</v>
      </c>
    </row>
    <row r="2666" spans="2:14" ht="22.5" customHeight="1" x14ac:dyDescent="0.55000000000000004">
      <c r="B2666" s="948">
        <v>523</v>
      </c>
      <c r="C2666" s="949"/>
      <c r="D2666" s="1031"/>
      <c r="E2666" s="1031"/>
      <c r="F2666" s="1031" t="s">
        <v>804</v>
      </c>
      <c r="G2666" s="1031"/>
      <c r="H2666" s="1032">
        <v>41374</v>
      </c>
      <c r="I2666" s="1032"/>
      <c r="J2666" s="76" t="s">
        <v>26</v>
      </c>
      <c r="K2666" s="76"/>
      <c r="L2666" s="38" t="s">
        <v>1558</v>
      </c>
      <c r="M2666" s="648" t="s">
        <v>1388</v>
      </c>
      <c r="N2666" s="652" t="s">
        <v>1170</v>
      </c>
    </row>
    <row r="2667" spans="2:14" ht="22.5" customHeight="1" x14ac:dyDescent="0.55000000000000004">
      <c r="B2667" s="948">
        <v>522</v>
      </c>
      <c r="C2667" s="949"/>
      <c r="D2667" s="1031"/>
      <c r="E2667" s="1031"/>
      <c r="F2667" s="1031" t="s">
        <v>579</v>
      </c>
      <c r="G2667" s="1031"/>
      <c r="H2667" s="1032">
        <v>41374</v>
      </c>
      <c r="I2667" s="1032"/>
      <c r="J2667" s="76" t="s">
        <v>26</v>
      </c>
      <c r="K2667" s="76"/>
      <c r="L2667" s="38">
        <v>3.36</v>
      </c>
      <c r="M2667" s="648">
        <v>7.43</v>
      </c>
      <c r="N2667" s="649">
        <v>11</v>
      </c>
    </row>
    <row r="2668" spans="2:14" ht="22.5" customHeight="1" x14ac:dyDescent="0.55000000000000004">
      <c r="B2668" s="948">
        <v>521</v>
      </c>
      <c r="C2668" s="949"/>
      <c r="D2668" s="1031"/>
      <c r="E2668" s="1031"/>
      <c r="F2668" s="1031" t="s">
        <v>579</v>
      </c>
      <c r="G2668" s="1031"/>
      <c r="H2668" s="1032">
        <v>41374</v>
      </c>
      <c r="I2668" s="1032"/>
      <c r="J2668" s="76" t="s">
        <v>26</v>
      </c>
      <c r="K2668" s="76"/>
      <c r="L2668" s="38">
        <v>3.72</v>
      </c>
      <c r="M2668" s="653">
        <v>8</v>
      </c>
      <c r="N2668" s="649">
        <v>12</v>
      </c>
    </row>
    <row r="2669" spans="2:14" ht="22.5" customHeight="1" x14ac:dyDescent="0.55000000000000004">
      <c r="B2669" s="928">
        <v>520</v>
      </c>
      <c r="C2669" s="929"/>
      <c r="D2669" s="1048"/>
      <c r="E2669" s="1048"/>
      <c r="F2669" s="1048" t="s">
        <v>602</v>
      </c>
      <c r="G2669" s="1048"/>
      <c r="H2669" s="1044">
        <v>41374</v>
      </c>
      <c r="I2669" s="1044"/>
      <c r="J2669" s="43" t="s">
        <v>5</v>
      </c>
      <c r="K2669" s="43" t="s">
        <v>1941</v>
      </c>
      <c r="L2669" s="44">
        <v>9.6199999999999992</v>
      </c>
      <c r="M2669" s="644">
        <v>23.3</v>
      </c>
      <c r="N2669" s="645">
        <v>33</v>
      </c>
    </row>
    <row r="2670" spans="2:14" ht="22.5" customHeight="1" x14ac:dyDescent="0.55000000000000004">
      <c r="B2670" s="918">
        <v>519</v>
      </c>
      <c r="C2670" s="919"/>
      <c r="D2670" s="1033" t="s">
        <v>2072</v>
      </c>
      <c r="E2670" s="1033"/>
      <c r="F2670" s="1033" t="s">
        <v>316</v>
      </c>
      <c r="G2670" s="1033"/>
      <c r="H2670" s="1036">
        <v>41372</v>
      </c>
      <c r="I2670" s="1036"/>
      <c r="J2670" s="31" t="s">
        <v>26</v>
      </c>
      <c r="K2670" s="31"/>
      <c r="L2670" s="32" t="s">
        <v>2073</v>
      </c>
      <c r="M2670" s="642">
        <v>3.43</v>
      </c>
      <c r="N2670" s="654">
        <v>3.4</v>
      </c>
    </row>
    <row r="2671" spans="2:14" ht="22.5" customHeight="1" x14ac:dyDescent="0.55000000000000004">
      <c r="B2671" s="948">
        <v>518</v>
      </c>
      <c r="C2671" s="949"/>
      <c r="D2671" s="1031"/>
      <c r="E2671" s="1031"/>
      <c r="F2671" s="1031" t="s">
        <v>316</v>
      </c>
      <c r="G2671" s="1031"/>
      <c r="H2671" s="1032">
        <v>41372</v>
      </c>
      <c r="I2671" s="1032"/>
      <c r="J2671" s="76" t="s">
        <v>26</v>
      </c>
      <c r="K2671" s="76"/>
      <c r="L2671" s="542">
        <v>3.4</v>
      </c>
      <c r="M2671" s="653">
        <v>6.67</v>
      </c>
      <c r="N2671" s="649">
        <v>10</v>
      </c>
    </row>
    <row r="2672" spans="2:14" ht="22.5" customHeight="1" x14ac:dyDescent="0.55000000000000004">
      <c r="B2672" s="948">
        <v>517</v>
      </c>
      <c r="C2672" s="949"/>
      <c r="D2672" s="1031"/>
      <c r="E2672" s="1031"/>
      <c r="F2672" s="1031" t="s">
        <v>316</v>
      </c>
      <c r="G2672" s="1031"/>
      <c r="H2672" s="1032">
        <v>41372</v>
      </c>
      <c r="I2672" s="1032"/>
      <c r="J2672" s="76" t="s">
        <v>26</v>
      </c>
      <c r="K2672" s="76"/>
      <c r="L2672" s="38" t="s">
        <v>1572</v>
      </c>
      <c r="M2672" s="648">
        <v>2.02</v>
      </c>
      <c r="N2672" s="652">
        <v>2</v>
      </c>
    </row>
    <row r="2673" spans="2:14" ht="22.5" customHeight="1" x14ac:dyDescent="0.55000000000000004">
      <c r="B2673" s="948">
        <v>516</v>
      </c>
      <c r="C2673" s="949"/>
      <c r="D2673" s="1031"/>
      <c r="E2673" s="1031"/>
      <c r="F2673" s="1031" t="s">
        <v>612</v>
      </c>
      <c r="G2673" s="1031"/>
      <c r="H2673" s="1032">
        <v>41372</v>
      </c>
      <c r="I2673" s="1032"/>
      <c r="J2673" s="76" t="s">
        <v>26</v>
      </c>
      <c r="K2673" s="76"/>
      <c r="L2673" s="38" t="s">
        <v>2074</v>
      </c>
      <c r="M2673" s="648" t="s">
        <v>1702</v>
      </c>
      <c r="N2673" s="652" t="s">
        <v>1998</v>
      </c>
    </row>
    <row r="2674" spans="2:14" ht="22.5" customHeight="1" x14ac:dyDescent="0.55000000000000004">
      <c r="B2674" s="948">
        <v>515</v>
      </c>
      <c r="C2674" s="949"/>
      <c r="D2674" s="1031"/>
      <c r="E2674" s="1031"/>
      <c r="F2674" s="1031" t="s">
        <v>2075</v>
      </c>
      <c r="G2674" s="1031"/>
      <c r="H2674" s="1032">
        <v>41372</v>
      </c>
      <c r="I2674" s="1032"/>
      <c r="J2674" s="76" t="s">
        <v>26</v>
      </c>
      <c r="K2674" s="76"/>
      <c r="L2674" s="38">
        <v>4.6399999999999997</v>
      </c>
      <c r="M2674" s="650">
        <v>10</v>
      </c>
      <c r="N2674" s="649">
        <v>15</v>
      </c>
    </row>
    <row r="2675" spans="2:14" ht="22.5" customHeight="1" x14ac:dyDescent="0.55000000000000004">
      <c r="B2675" s="948">
        <v>514</v>
      </c>
      <c r="C2675" s="949"/>
      <c r="D2675" s="1031"/>
      <c r="E2675" s="1031"/>
      <c r="F2675" s="1031" t="s">
        <v>2007</v>
      </c>
      <c r="G2675" s="1031"/>
      <c r="H2675" s="1032">
        <v>41372</v>
      </c>
      <c r="I2675" s="1032"/>
      <c r="J2675" s="76" t="s">
        <v>26</v>
      </c>
      <c r="K2675" s="76"/>
      <c r="L2675" s="38">
        <v>3.26</v>
      </c>
      <c r="M2675" s="648">
        <v>5.45</v>
      </c>
      <c r="N2675" s="652">
        <v>8.6999999999999993</v>
      </c>
    </row>
    <row r="2676" spans="2:14" ht="22.5" customHeight="1" x14ac:dyDescent="0.55000000000000004">
      <c r="B2676" s="948">
        <v>513</v>
      </c>
      <c r="C2676" s="949"/>
      <c r="D2676" s="1031"/>
      <c r="E2676" s="1031"/>
      <c r="F2676" s="1031" t="s">
        <v>2007</v>
      </c>
      <c r="G2676" s="1031"/>
      <c r="H2676" s="1032">
        <v>41372</v>
      </c>
      <c r="I2676" s="1032"/>
      <c r="J2676" s="76" t="s">
        <v>26</v>
      </c>
      <c r="K2676" s="76"/>
      <c r="L2676" s="38">
        <v>5.03</v>
      </c>
      <c r="M2676" s="648">
        <v>8.23</v>
      </c>
      <c r="N2676" s="649">
        <v>13</v>
      </c>
    </row>
    <row r="2677" spans="2:14" ht="22.5" customHeight="1" x14ac:dyDescent="0.55000000000000004">
      <c r="B2677" s="948">
        <v>512</v>
      </c>
      <c r="C2677" s="949"/>
      <c r="D2677" s="1031"/>
      <c r="E2677" s="1031"/>
      <c r="F2677" s="1031" t="s">
        <v>2007</v>
      </c>
      <c r="G2677" s="1031"/>
      <c r="H2677" s="1032">
        <v>41372</v>
      </c>
      <c r="I2677" s="1032"/>
      <c r="J2677" s="76" t="s">
        <v>26</v>
      </c>
      <c r="K2677" s="76"/>
      <c r="L2677" s="38">
        <v>2.83</v>
      </c>
      <c r="M2677" s="648">
        <v>5.78</v>
      </c>
      <c r="N2677" s="652">
        <v>8.6</v>
      </c>
    </row>
    <row r="2678" spans="2:14" ht="22.5" customHeight="1" x14ac:dyDescent="0.55000000000000004">
      <c r="B2678" s="948">
        <v>511</v>
      </c>
      <c r="C2678" s="949"/>
      <c r="D2678" s="1031"/>
      <c r="E2678" s="1031"/>
      <c r="F2678" s="1031" t="s">
        <v>1133</v>
      </c>
      <c r="G2678" s="1031"/>
      <c r="H2678" s="1032">
        <v>41372</v>
      </c>
      <c r="I2678" s="1032"/>
      <c r="J2678" s="76" t="s">
        <v>26</v>
      </c>
      <c r="K2678" s="76"/>
      <c r="L2678" s="542">
        <v>4.8</v>
      </c>
      <c r="M2678" s="653">
        <v>8.3000000000000007</v>
      </c>
      <c r="N2678" s="649">
        <v>13</v>
      </c>
    </row>
    <row r="2679" spans="2:14" ht="22.5" customHeight="1" x14ac:dyDescent="0.55000000000000004">
      <c r="B2679" s="948">
        <v>510</v>
      </c>
      <c r="C2679" s="949"/>
      <c r="D2679" s="1031"/>
      <c r="E2679" s="1031"/>
      <c r="F2679" s="1031" t="s">
        <v>1133</v>
      </c>
      <c r="G2679" s="1031"/>
      <c r="H2679" s="1032">
        <v>41372</v>
      </c>
      <c r="I2679" s="1032"/>
      <c r="J2679" s="76" t="s">
        <v>26</v>
      </c>
      <c r="K2679" s="76"/>
      <c r="L2679" s="38">
        <v>4.0199999999999996</v>
      </c>
      <c r="M2679" s="648">
        <v>11.5</v>
      </c>
      <c r="N2679" s="649">
        <v>16</v>
      </c>
    </row>
    <row r="2680" spans="2:14" ht="22.5" customHeight="1" x14ac:dyDescent="0.55000000000000004">
      <c r="B2680" s="948">
        <v>509</v>
      </c>
      <c r="C2680" s="949"/>
      <c r="D2680" s="1031"/>
      <c r="E2680" s="1031"/>
      <c r="F2680" s="1031" t="s">
        <v>602</v>
      </c>
      <c r="G2680" s="1031"/>
      <c r="H2680" s="1032">
        <v>41372</v>
      </c>
      <c r="I2680" s="1032"/>
      <c r="J2680" s="76" t="s">
        <v>26</v>
      </c>
      <c r="K2680" s="76"/>
      <c r="L2680" s="38">
        <v>3.64</v>
      </c>
      <c r="M2680" s="648">
        <v>7.04</v>
      </c>
      <c r="N2680" s="649">
        <v>11</v>
      </c>
    </row>
    <row r="2681" spans="2:14" ht="22.5" customHeight="1" x14ac:dyDescent="0.55000000000000004">
      <c r="B2681" s="948">
        <v>508</v>
      </c>
      <c r="C2681" s="949"/>
      <c r="D2681" s="1031"/>
      <c r="E2681" s="1031"/>
      <c r="F2681" s="1031" t="s">
        <v>1340</v>
      </c>
      <c r="G2681" s="1031"/>
      <c r="H2681" s="1032">
        <v>41372</v>
      </c>
      <c r="I2681" s="1032"/>
      <c r="J2681" s="76" t="s">
        <v>26</v>
      </c>
      <c r="K2681" s="76"/>
      <c r="L2681" s="38">
        <v>1.95</v>
      </c>
      <c r="M2681" s="648">
        <v>5.16</v>
      </c>
      <c r="N2681" s="652">
        <v>7.1</v>
      </c>
    </row>
    <row r="2682" spans="2:14" ht="22.5" customHeight="1" x14ac:dyDescent="0.55000000000000004">
      <c r="B2682" s="948">
        <v>507</v>
      </c>
      <c r="C2682" s="949"/>
      <c r="D2682" s="1031"/>
      <c r="E2682" s="1031"/>
      <c r="F2682" s="1031" t="s">
        <v>639</v>
      </c>
      <c r="G2682" s="1031"/>
      <c r="H2682" s="1032">
        <v>41372</v>
      </c>
      <c r="I2682" s="1032"/>
      <c r="J2682" s="76" t="s">
        <v>26</v>
      </c>
      <c r="K2682" s="76"/>
      <c r="L2682" s="38">
        <v>4.03</v>
      </c>
      <c r="M2682" s="648">
        <v>7.26</v>
      </c>
      <c r="N2682" s="649">
        <v>11</v>
      </c>
    </row>
    <row r="2683" spans="2:14" ht="22.5" customHeight="1" x14ac:dyDescent="0.55000000000000004">
      <c r="B2683" s="948">
        <v>506</v>
      </c>
      <c r="C2683" s="949"/>
      <c r="D2683" s="1031"/>
      <c r="E2683" s="1031"/>
      <c r="F2683" s="1031" t="s">
        <v>961</v>
      </c>
      <c r="G2683" s="1031"/>
      <c r="H2683" s="1032">
        <v>41372</v>
      </c>
      <c r="I2683" s="1032"/>
      <c r="J2683" s="76" t="s">
        <v>26</v>
      </c>
      <c r="K2683" s="76"/>
      <c r="L2683" s="38">
        <v>3.94</v>
      </c>
      <c r="M2683" s="648">
        <v>8.76</v>
      </c>
      <c r="N2683" s="649">
        <v>13</v>
      </c>
    </row>
    <row r="2684" spans="2:14" ht="22.5" customHeight="1" x14ac:dyDescent="0.55000000000000004">
      <c r="B2684" s="948">
        <v>505</v>
      </c>
      <c r="C2684" s="949"/>
      <c r="D2684" s="1031"/>
      <c r="E2684" s="1031"/>
      <c r="F2684" s="1031" t="s">
        <v>961</v>
      </c>
      <c r="G2684" s="1031"/>
      <c r="H2684" s="1032">
        <v>41372</v>
      </c>
      <c r="I2684" s="1032"/>
      <c r="J2684" s="76" t="s">
        <v>26</v>
      </c>
      <c r="K2684" s="76"/>
      <c r="L2684" s="542">
        <v>8.1999999999999993</v>
      </c>
      <c r="M2684" s="650">
        <v>20</v>
      </c>
      <c r="N2684" s="649">
        <v>28</v>
      </c>
    </row>
    <row r="2685" spans="2:14" ht="22.5" customHeight="1" x14ac:dyDescent="0.55000000000000004">
      <c r="B2685" s="928">
        <v>504</v>
      </c>
      <c r="C2685" s="929"/>
      <c r="D2685" s="1048"/>
      <c r="E2685" s="1048"/>
      <c r="F2685" s="1048" t="s">
        <v>961</v>
      </c>
      <c r="G2685" s="1048"/>
      <c r="H2685" s="1044">
        <v>41372</v>
      </c>
      <c r="I2685" s="1044"/>
      <c r="J2685" s="43" t="s">
        <v>26</v>
      </c>
      <c r="K2685" s="43"/>
      <c r="L2685" s="44">
        <v>8.2100000000000009</v>
      </c>
      <c r="M2685" s="644">
        <v>15.3</v>
      </c>
      <c r="N2685" s="645">
        <v>24</v>
      </c>
    </row>
    <row r="2686" spans="2:14" ht="22.5" customHeight="1" x14ac:dyDescent="0.55000000000000004">
      <c r="B2686" s="918">
        <v>503</v>
      </c>
      <c r="C2686" s="919"/>
      <c r="D2686" s="1033" t="s">
        <v>2076</v>
      </c>
      <c r="E2686" s="1033"/>
      <c r="F2686" s="1033" t="s">
        <v>118</v>
      </c>
      <c r="G2686" s="1033"/>
      <c r="H2686" s="1036">
        <v>41368</v>
      </c>
      <c r="I2686" s="1036"/>
      <c r="J2686" s="31" t="s">
        <v>5</v>
      </c>
      <c r="K2686" s="31" t="s">
        <v>1941</v>
      </c>
      <c r="L2686" s="32">
        <v>11.3</v>
      </c>
      <c r="M2686" s="642">
        <v>22.1</v>
      </c>
      <c r="N2686" s="643">
        <v>33</v>
      </c>
    </row>
    <row r="2687" spans="2:14" ht="22.5" customHeight="1" x14ac:dyDescent="0.55000000000000004">
      <c r="B2687" s="948">
        <v>502</v>
      </c>
      <c r="C2687" s="949"/>
      <c r="D2687" s="1031"/>
      <c r="E2687" s="1031"/>
      <c r="F2687" s="1031" t="s">
        <v>1906</v>
      </c>
      <c r="G2687" s="1031"/>
      <c r="H2687" s="1032">
        <v>41368</v>
      </c>
      <c r="I2687" s="1032"/>
      <c r="J2687" s="76" t="s">
        <v>26</v>
      </c>
      <c r="K2687" s="76"/>
      <c r="L2687" s="38">
        <v>16.600000000000001</v>
      </c>
      <c r="M2687" s="648">
        <v>33.200000000000003</v>
      </c>
      <c r="N2687" s="649">
        <v>50</v>
      </c>
    </row>
    <row r="2688" spans="2:14" ht="22.5" customHeight="1" x14ac:dyDescent="0.55000000000000004">
      <c r="B2688" s="948">
        <v>501</v>
      </c>
      <c r="C2688" s="949"/>
      <c r="D2688" s="1031"/>
      <c r="E2688" s="1031"/>
      <c r="F2688" s="1031" t="s">
        <v>1906</v>
      </c>
      <c r="G2688" s="1031"/>
      <c r="H2688" s="1032">
        <v>41368</v>
      </c>
      <c r="I2688" s="1032"/>
      <c r="J2688" s="76" t="s">
        <v>26</v>
      </c>
      <c r="K2688" s="76"/>
      <c r="L2688" s="38">
        <v>2.2799999999999998</v>
      </c>
      <c r="M2688" s="648">
        <v>6.47</v>
      </c>
      <c r="N2688" s="652">
        <v>8.8000000000000007</v>
      </c>
    </row>
    <row r="2689" spans="2:14" ht="22.5" customHeight="1" x14ac:dyDescent="0.55000000000000004">
      <c r="B2689" s="948">
        <v>500</v>
      </c>
      <c r="C2689" s="949"/>
      <c r="D2689" s="1031"/>
      <c r="E2689" s="1031"/>
      <c r="F2689" s="1031" t="s">
        <v>1906</v>
      </c>
      <c r="G2689" s="1031"/>
      <c r="H2689" s="1032">
        <v>41368</v>
      </c>
      <c r="I2689" s="1032"/>
      <c r="J2689" s="76" t="s">
        <v>26</v>
      </c>
      <c r="K2689" s="76"/>
      <c r="L2689" s="38">
        <v>4.2300000000000004</v>
      </c>
      <c r="M2689" s="648">
        <v>10.8</v>
      </c>
      <c r="N2689" s="649">
        <v>15</v>
      </c>
    </row>
    <row r="2690" spans="2:14" ht="22.5" customHeight="1" x14ac:dyDescent="0.55000000000000004">
      <c r="B2690" s="948">
        <v>499</v>
      </c>
      <c r="C2690" s="949"/>
      <c r="D2690" s="1031"/>
      <c r="E2690" s="1031"/>
      <c r="F2690" s="1031" t="s">
        <v>2051</v>
      </c>
      <c r="G2690" s="1031"/>
      <c r="H2690" s="1032">
        <v>41368</v>
      </c>
      <c r="I2690" s="1032"/>
      <c r="J2690" s="76" t="s">
        <v>26</v>
      </c>
      <c r="K2690" s="76"/>
      <c r="L2690" s="38">
        <v>3.61</v>
      </c>
      <c r="M2690" s="648">
        <v>7.02</v>
      </c>
      <c r="N2690" s="649">
        <v>11</v>
      </c>
    </row>
    <row r="2691" spans="2:14" ht="22.5" customHeight="1" x14ac:dyDescent="0.55000000000000004">
      <c r="B2691" s="948">
        <v>498</v>
      </c>
      <c r="C2691" s="949"/>
      <c r="D2691" s="1031"/>
      <c r="E2691" s="1031"/>
      <c r="F2691" s="1031" t="s">
        <v>2051</v>
      </c>
      <c r="G2691" s="1031"/>
      <c r="H2691" s="1032">
        <v>41368</v>
      </c>
      <c r="I2691" s="1032"/>
      <c r="J2691" s="76" t="s">
        <v>26</v>
      </c>
      <c r="K2691" s="76"/>
      <c r="L2691" s="38">
        <v>11.8</v>
      </c>
      <c r="M2691" s="648">
        <v>23.1</v>
      </c>
      <c r="N2691" s="649">
        <v>35</v>
      </c>
    </row>
    <row r="2692" spans="2:14" ht="22.5" customHeight="1" x14ac:dyDescent="0.55000000000000004">
      <c r="B2692" s="948">
        <v>497</v>
      </c>
      <c r="C2692" s="949"/>
      <c r="D2692" s="1031"/>
      <c r="E2692" s="1031"/>
      <c r="F2692" s="1031" t="s">
        <v>2051</v>
      </c>
      <c r="G2692" s="1031"/>
      <c r="H2692" s="1032">
        <v>41368</v>
      </c>
      <c r="I2692" s="1032"/>
      <c r="J2692" s="76" t="s">
        <v>26</v>
      </c>
      <c r="K2692" s="76"/>
      <c r="L2692" s="38">
        <v>11.2</v>
      </c>
      <c r="M2692" s="648">
        <v>21.9</v>
      </c>
      <c r="N2692" s="649">
        <v>33</v>
      </c>
    </row>
    <row r="2693" spans="2:14" ht="22.5" customHeight="1" x14ac:dyDescent="0.55000000000000004">
      <c r="B2693" s="948">
        <v>496</v>
      </c>
      <c r="C2693" s="949"/>
      <c r="D2693" s="1031"/>
      <c r="E2693" s="1031"/>
      <c r="F2693" s="1031" t="s">
        <v>2043</v>
      </c>
      <c r="G2693" s="1031"/>
      <c r="H2693" s="1032">
        <v>41368</v>
      </c>
      <c r="I2693" s="1032"/>
      <c r="J2693" s="76" t="s">
        <v>26</v>
      </c>
      <c r="K2693" s="76"/>
      <c r="L2693" s="38">
        <v>4.1100000000000003</v>
      </c>
      <c r="M2693" s="648">
        <v>7.75</v>
      </c>
      <c r="N2693" s="649">
        <v>12</v>
      </c>
    </row>
    <row r="2694" spans="2:14" ht="22.5" customHeight="1" x14ac:dyDescent="0.55000000000000004">
      <c r="B2694" s="948">
        <v>495</v>
      </c>
      <c r="C2694" s="949"/>
      <c r="D2694" s="1031"/>
      <c r="E2694" s="1031"/>
      <c r="F2694" s="1031" t="s">
        <v>2043</v>
      </c>
      <c r="G2694" s="1031"/>
      <c r="H2694" s="1032">
        <v>41368</v>
      </c>
      <c r="I2694" s="1032"/>
      <c r="J2694" s="76" t="s">
        <v>26</v>
      </c>
      <c r="K2694" s="76"/>
      <c r="L2694" s="38">
        <v>4.55</v>
      </c>
      <c r="M2694" s="653">
        <v>9.3000000000000007</v>
      </c>
      <c r="N2694" s="649">
        <v>14</v>
      </c>
    </row>
    <row r="2695" spans="2:14" ht="22.5" customHeight="1" x14ac:dyDescent="0.55000000000000004">
      <c r="B2695" s="948">
        <v>494</v>
      </c>
      <c r="C2695" s="949"/>
      <c r="D2695" s="1031"/>
      <c r="E2695" s="1031"/>
      <c r="F2695" s="1031" t="s">
        <v>2043</v>
      </c>
      <c r="G2695" s="1031"/>
      <c r="H2695" s="1032">
        <v>41368</v>
      </c>
      <c r="I2695" s="1032"/>
      <c r="J2695" s="76" t="s">
        <v>26</v>
      </c>
      <c r="K2695" s="76"/>
      <c r="L2695" s="38">
        <v>9.15</v>
      </c>
      <c r="M2695" s="648">
        <v>18.7</v>
      </c>
      <c r="N2695" s="649">
        <v>28</v>
      </c>
    </row>
    <row r="2696" spans="2:14" ht="22.5" customHeight="1" x14ac:dyDescent="0.55000000000000004">
      <c r="B2696" s="948">
        <v>493</v>
      </c>
      <c r="C2696" s="949"/>
      <c r="D2696" s="1031"/>
      <c r="E2696" s="1031"/>
      <c r="F2696" s="1031" t="s">
        <v>1761</v>
      </c>
      <c r="G2696" s="1031"/>
      <c r="H2696" s="1032">
        <v>41368</v>
      </c>
      <c r="I2696" s="1032"/>
      <c r="J2696" s="76" t="s">
        <v>26</v>
      </c>
      <c r="K2696" s="76"/>
      <c r="L2696" s="38">
        <v>15.3</v>
      </c>
      <c r="M2696" s="648">
        <v>28.3</v>
      </c>
      <c r="N2696" s="649">
        <v>44</v>
      </c>
    </row>
    <row r="2697" spans="2:14" ht="22.5" customHeight="1" x14ac:dyDescent="0.55000000000000004">
      <c r="B2697" s="928">
        <v>492</v>
      </c>
      <c r="C2697" s="929"/>
      <c r="D2697" s="1048"/>
      <c r="E2697" s="1048"/>
      <c r="F2697" s="1048" t="s">
        <v>2047</v>
      </c>
      <c r="G2697" s="1048"/>
      <c r="H2697" s="1044">
        <v>41368</v>
      </c>
      <c r="I2697" s="1044"/>
      <c r="J2697" s="43" t="s">
        <v>26</v>
      </c>
      <c r="K2697" s="43"/>
      <c r="L2697" s="44">
        <v>3.51</v>
      </c>
      <c r="M2697" s="644">
        <v>7.26</v>
      </c>
      <c r="N2697" s="645">
        <v>11</v>
      </c>
    </row>
    <row r="2698" spans="2:14" ht="22.5" customHeight="1" x14ac:dyDescent="0.55000000000000004">
      <c r="B2698" s="918">
        <v>491</v>
      </c>
      <c r="C2698" s="919"/>
      <c r="D2698" s="1033" t="s">
        <v>2077</v>
      </c>
      <c r="E2698" s="1033"/>
      <c r="F2698" s="1033" t="s">
        <v>1914</v>
      </c>
      <c r="G2698" s="1033"/>
      <c r="H2698" s="1036">
        <v>41366</v>
      </c>
      <c r="I2698" s="1036"/>
      <c r="J2698" s="31" t="s">
        <v>26</v>
      </c>
      <c r="K2698" s="31"/>
      <c r="L2698" s="32" t="s">
        <v>1572</v>
      </c>
      <c r="M2698" s="642">
        <v>2.4700000000000002</v>
      </c>
      <c r="N2698" s="654">
        <v>2.5</v>
      </c>
    </row>
    <row r="2699" spans="2:14" ht="22.5" customHeight="1" x14ac:dyDescent="0.55000000000000004">
      <c r="B2699" s="948">
        <v>490</v>
      </c>
      <c r="C2699" s="949"/>
      <c r="D2699" s="1031"/>
      <c r="E2699" s="1031"/>
      <c r="F2699" s="1031" t="s">
        <v>1478</v>
      </c>
      <c r="G2699" s="1031"/>
      <c r="H2699" s="1032">
        <v>41366</v>
      </c>
      <c r="I2699" s="1032"/>
      <c r="J2699" s="76" t="s">
        <v>26</v>
      </c>
      <c r="K2699" s="76"/>
      <c r="L2699" s="38">
        <v>2.33</v>
      </c>
      <c r="M2699" s="648">
        <v>5.19</v>
      </c>
      <c r="N2699" s="652">
        <v>7.5</v>
      </c>
    </row>
    <row r="2700" spans="2:14" ht="22.5" customHeight="1" x14ac:dyDescent="0.55000000000000004">
      <c r="B2700" s="948">
        <v>489</v>
      </c>
      <c r="C2700" s="949"/>
      <c r="D2700" s="1031"/>
      <c r="E2700" s="1031"/>
      <c r="F2700" s="1031" t="s">
        <v>853</v>
      </c>
      <c r="G2700" s="1031"/>
      <c r="H2700" s="1032">
        <v>41366</v>
      </c>
      <c r="I2700" s="1032"/>
      <c r="J2700" s="76" t="s">
        <v>26</v>
      </c>
      <c r="K2700" s="76"/>
      <c r="L2700" s="38">
        <v>3.28</v>
      </c>
      <c r="M2700" s="648">
        <v>6.05</v>
      </c>
      <c r="N2700" s="652">
        <v>9.3000000000000007</v>
      </c>
    </row>
    <row r="2701" spans="2:14" ht="22.5" customHeight="1" x14ac:dyDescent="0.55000000000000004">
      <c r="B2701" s="948">
        <v>488</v>
      </c>
      <c r="C2701" s="949"/>
      <c r="D2701" s="1031"/>
      <c r="E2701" s="1031"/>
      <c r="F2701" s="1031" t="s">
        <v>308</v>
      </c>
      <c r="G2701" s="1031"/>
      <c r="H2701" s="1032">
        <v>41366</v>
      </c>
      <c r="I2701" s="1032"/>
      <c r="J2701" s="76" t="s">
        <v>26</v>
      </c>
      <c r="K2701" s="76"/>
      <c r="L2701" s="38">
        <v>4.3099999999999996</v>
      </c>
      <c r="M2701" s="648">
        <v>9.49</v>
      </c>
      <c r="N2701" s="649">
        <v>14</v>
      </c>
    </row>
    <row r="2702" spans="2:14" ht="22.5" customHeight="1" x14ac:dyDescent="0.55000000000000004">
      <c r="B2702" s="948">
        <v>487</v>
      </c>
      <c r="C2702" s="949"/>
      <c r="D2702" s="1031"/>
      <c r="E2702" s="1031"/>
      <c r="F2702" s="1031" t="s">
        <v>308</v>
      </c>
      <c r="G2702" s="1031"/>
      <c r="H2702" s="1032">
        <v>41366</v>
      </c>
      <c r="I2702" s="1032"/>
      <c r="J2702" s="76" t="s">
        <v>26</v>
      </c>
      <c r="K2702" s="76"/>
      <c r="L2702" s="38">
        <v>4.6900000000000004</v>
      </c>
      <c r="M2702" s="650">
        <v>10</v>
      </c>
      <c r="N2702" s="649">
        <v>15</v>
      </c>
    </row>
    <row r="2703" spans="2:14" ht="22.5" customHeight="1" x14ac:dyDescent="0.55000000000000004">
      <c r="B2703" s="948">
        <v>486</v>
      </c>
      <c r="C2703" s="949"/>
      <c r="D2703" s="1031"/>
      <c r="E2703" s="1031"/>
      <c r="F2703" s="1031" t="s">
        <v>1606</v>
      </c>
      <c r="G2703" s="1031"/>
      <c r="H2703" s="1032">
        <v>41366</v>
      </c>
      <c r="I2703" s="1032"/>
      <c r="J2703" s="76" t="s">
        <v>26</v>
      </c>
      <c r="K2703" s="76"/>
      <c r="L2703" s="38">
        <v>5.53</v>
      </c>
      <c r="M2703" s="650">
        <v>11</v>
      </c>
      <c r="N2703" s="649">
        <v>17</v>
      </c>
    </row>
    <row r="2704" spans="2:14" ht="22.5" customHeight="1" x14ac:dyDescent="0.55000000000000004">
      <c r="B2704" s="948">
        <v>485</v>
      </c>
      <c r="C2704" s="949"/>
      <c r="D2704" s="1031"/>
      <c r="E2704" s="1031"/>
      <c r="F2704" s="1031" t="s">
        <v>560</v>
      </c>
      <c r="G2704" s="1031"/>
      <c r="H2704" s="1032">
        <v>41366</v>
      </c>
      <c r="I2704" s="1032"/>
      <c r="J2704" s="76" t="s">
        <v>26</v>
      </c>
      <c r="K2704" s="76"/>
      <c r="L2704" s="38">
        <v>3.02</v>
      </c>
      <c r="M2704" s="648">
        <v>4.45</v>
      </c>
      <c r="N2704" s="652">
        <v>7.5</v>
      </c>
    </row>
    <row r="2705" spans="2:14" ht="22.5" customHeight="1" x14ac:dyDescent="0.55000000000000004">
      <c r="B2705" s="948">
        <v>484</v>
      </c>
      <c r="C2705" s="949"/>
      <c r="D2705" s="1031"/>
      <c r="E2705" s="1031"/>
      <c r="F2705" s="1031" t="s">
        <v>560</v>
      </c>
      <c r="G2705" s="1031"/>
      <c r="H2705" s="1032">
        <v>41366</v>
      </c>
      <c r="I2705" s="1032"/>
      <c r="J2705" s="76" t="s">
        <v>26</v>
      </c>
      <c r="K2705" s="76"/>
      <c r="L2705" s="38">
        <v>5.04</v>
      </c>
      <c r="M2705" s="648">
        <v>7.29</v>
      </c>
      <c r="N2705" s="649">
        <v>12</v>
      </c>
    </row>
    <row r="2706" spans="2:14" ht="22.5" customHeight="1" x14ac:dyDescent="0.55000000000000004">
      <c r="B2706" s="928">
        <v>483</v>
      </c>
      <c r="C2706" s="929"/>
      <c r="D2706" s="1048"/>
      <c r="E2706" s="1048"/>
      <c r="F2706" s="1048" t="s">
        <v>560</v>
      </c>
      <c r="G2706" s="1048"/>
      <c r="H2706" s="1044">
        <v>41366</v>
      </c>
      <c r="I2706" s="1044"/>
      <c r="J2706" s="43" t="s">
        <v>26</v>
      </c>
      <c r="K2706" s="43"/>
      <c r="L2706" s="44">
        <v>4.6500000000000004</v>
      </c>
      <c r="M2706" s="644">
        <v>7.41</v>
      </c>
      <c r="N2706" s="645">
        <v>12</v>
      </c>
    </row>
    <row r="2707" spans="2:14" ht="22.5" customHeight="1" x14ac:dyDescent="0.55000000000000004">
      <c r="B2707" s="918">
        <v>482</v>
      </c>
      <c r="C2707" s="919"/>
      <c r="D2707" s="1033" t="s">
        <v>2078</v>
      </c>
      <c r="E2707" s="1033"/>
      <c r="F2707" s="1033" t="s">
        <v>479</v>
      </c>
      <c r="G2707" s="1033"/>
      <c r="H2707" s="1036">
        <v>41360</v>
      </c>
      <c r="I2707" s="1036"/>
      <c r="J2707" s="31" t="s">
        <v>26</v>
      </c>
      <c r="K2707" s="31"/>
      <c r="L2707" s="32">
        <v>3.94</v>
      </c>
      <c r="M2707" s="642">
        <v>8.48</v>
      </c>
      <c r="N2707" s="643">
        <v>12</v>
      </c>
    </row>
    <row r="2708" spans="2:14" ht="22.5" customHeight="1" x14ac:dyDescent="0.55000000000000004">
      <c r="B2708" s="948">
        <v>481</v>
      </c>
      <c r="C2708" s="949"/>
      <c r="D2708" s="1031"/>
      <c r="E2708" s="1031"/>
      <c r="F2708" s="1031" t="s">
        <v>479</v>
      </c>
      <c r="G2708" s="1031"/>
      <c r="H2708" s="1032">
        <v>41360</v>
      </c>
      <c r="I2708" s="1032"/>
      <c r="J2708" s="76" t="s">
        <v>26</v>
      </c>
      <c r="K2708" s="76"/>
      <c r="L2708" s="38">
        <v>4.2699999999999996</v>
      </c>
      <c r="M2708" s="648">
        <v>8.9600000000000009</v>
      </c>
      <c r="N2708" s="649">
        <v>13</v>
      </c>
    </row>
    <row r="2709" spans="2:14" ht="22.5" customHeight="1" x14ac:dyDescent="0.55000000000000004">
      <c r="B2709" s="948">
        <v>480</v>
      </c>
      <c r="C2709" s="949"/>
      <c r="D2709" s="1031"/>
      <c r="E2709" s="1031"/>
      <c r="F2709" s="1031" t="s">
        <v>479</v>
      </c>
      <c r="G2709" s="1031"/>
      <c r="H2709" s="1032">
        <v>41360</v>
      </c>
      <c r="I2709" s="1032"/>
      <c r="J2709" s="76" t="s">
        <v>26</v>
      </c>
      <c r="K2709" s="76"/>
      <c r="L2709" s="38">
        <v>4.34</v>
      </c>
      <c r="M2709" s="648">
        <v>9.06</v>
      </c>
      <c r="N2709" s="649">
        <v>13</v>
      </c>
    </row>
    <row r="2710" spans="2:14" ht="22.5" customHeight="1" x14ac:dyDescent="0.55000000000000004">
      <c r="B2710" s="948">
        <v>479</v>
      </c>
      <c r="C2710" s="949"/>
      <c r="D2710" s="1031"/>
      <c r="E2710" s="1031"/>
      <c r="F2710" s="1031" t="s">
        <v>1606</v>
      </c>
      <c r="G2710" s="1031"/>
      <c r="H2710" s="1032">
        <v>41360</v>
      </c>
      <c r="I2710" s="1032"/>
      <c r="J2710" s="76" t="s">
        <v>26</v>
      </c>
      <c r="K2710" s="76"/>
      <c r="L2710" s="38">
        <v>5.14</v>
      </c>
      <c r="M2710" s="648">
        <v>8.02</v>
      </c>
      <c r="N2710" s="649">
        <v>13</v>
      </c>
    </row>
    <row r="2711" spans="2:14" ht="22.5" customHeight="1" x14ac:dyDescent="0.55000000000000004">
      <c r="B2711" s="948">
        <v>478</v>
      </c>
      <c r="C2711" s="949"/>
      <c r="D2711" s="1031"/>
      <c r="E2711" s="1031"/>
      <c r="F2711" s="1031" t="s">
        <v>308</v>
      </c>
      <c r="G2711" s="1031"/>
      <c r="H2711" s="1032">
        <v>41360</v>
      </c>
      <c r="I2711" s="1032"/>
      <c r="J2711" s="76" t="s">
        <v>26</v>
      </c>
      <c r="K2711" s="76"/>
      <c r="L2711" s="38">
        <v>7.87</v>
      </c>
      <c r="M2711" s="648">
        <v>13.3</v>
      </c>
      <c r="N2711" s="649">
        <v>21</v>
      </c>
    </row>
    <row r="2712" spans="2:14" ht="22.5" customHeight="1" x14ac:dyDescent="0.55000000000000004">
      <c r="B2712" s="948">
        <v>477</v>
      </c>
      <c r="C2712" s="949"/>
      <c r="D2712" s="1031"/>
      <c r="E2712" s="1031"/>
      <c r="F2712" s="1031" t="s">
        <v>1914</v>
      </c>
      <c r="G2712" s="1031"/>
      <c r="H2712" s="1032">
        <v>41360</v>
      </c>
      <c r="I2712" s="1032"/>
      <c r="J2712" s="76" t="s">
        <v>5</v>
      </c>
      <c r="K2712" s="76" t="s">
        <v>1941</v>
      </c>
      <c r="L2712" s="38">
        <v>2.44</v>
      </c>
      <c r="M2712" s="648">
        <v>7.37</v>
      </c>
      <c r="N2712" s="652">
        <v>9.8000000000000007</v>
      </c>
    </row>
    <row r="2713" spans="2:14" ht="22.5" customHeight="1" x14ac:dyDescent="0.55000000000000004">
      <c r="B2713" s="948">
        <v>476</v>
      </c>
      <c r="C2713" s="949"/>
      <c r="D2713" s="1031"/>
      <c r="E2713" s="1031"/>
      <c r="F2713" s="1031" t="s">
        <v>1914</v>
      </c>
      <c r="G2713" s="1031"/>
      <c r="H2713" s="1032">
        <v>41360</v>
      </c>
      <c r="I2713" s="1032"/>
      <c r="J2713" s="76" t="s">
        <v>5</v>
      </c>
      <c r="K2713" s="76" t="s">
        <v>1941</v>
      </c>
      <c r="L2713" s="38">
        <v>5.38</v>
      </c>
      <c r="M2713" s="648">
        <v>12.8</v>
      </c>
      <c r="N2713" s="649">
        <v>18</v>
      </c>
    </row>
    <row r="2714" spans="2:14" ht="22.5" customHeight="1" x14ac:dyDescent="0.55000000000000004">
      <c r="B2714" s="928">
        <v>475</v>
      </c>
      <c r="C2714" s="929"/>
      <c r="D2714" s="1048"/>
      <c r="E2714" s="1048"/>
      <c r="F2714" s="1048" t="s">
        <v>1340</v>
      </c>
      <c r="G2714" s="1048"/>
      <c r="H2714" s="1044">
        <v>41360</v>
      </c>
      <c r="I2714" s="1044"/>
      <c r="J2714" s="43" t="s">
        <v>5</v>
      </c>
      <c r="K2714" s="43" t="s">
        <v>1941</v>
      </c>
      <c r="L2714" s="44">
        <v>7.28</v>
      </c>
      <c r="M2714" s="644">
        <v>12.8</v>
      </c>
      <c r="N2714" s="645">
        <v>20</v>
      </c>
    </row>
    <row r="2715" spans="2:14" ht="22.5" customHeight="1" x14ac:dyDescent="0.55000000000000004">
      <c r="B2715" s="918">
        <v>474</v>
      </c>
      <c r="C2715" s="919"/>
      <c r="D2715" s="1033" t="s">
        <v>2079</v>
      </c>
      <c r="E2715" s="1033"/>
      <c r="F2715" s="1033" t="s">
        <v>1914</v>
      </c>
      <c r="G2715" s="1033"/>
      <c r="H2715" s="1036">
        <v>41358</v>
      </c>
      <c r="I2715" s="1036"/>
      <c r="J2715" s="31" t="s">
        <v>5</v>
      </c>
      <c r="K2715" s="31" t="s">
        <v>1941</v>
      </c>
      <c r="L2715" s="32">
        <v>11.7</v>
      </c>
      <c r="M2715" s="642">
        <v>22.5</v>
      </c>
      <c r="N2715" s="643">
        <v>34</v>
      </c>
    </row>
    <row r="2716" spans="2:14" ht="22.5" customHeight="1" x14ac:dyDescent="0.55000000000000004">
      <c r="B2716" s="948">
        <v>473</v>
      </c>
      <c r="C2716" s="949"/>
      <c r="D2716" s="1031"/>
      <c r="E2716" s="1031"/>
      <c r="F2716" s="1031" t="s">
        <v>1971</v>
      </c>
      <c r="G2716" s="1031"/>
      <c r="H2716" s="1032">
        <v>41358</v>
      </c>
      <c r="I2716" s="1032"/>
      <c r="J2716" s="76" t="s">
        <v>5</v>
      </c>
      <c r="K2716" s="76" t="s">
        <v>1941</v>
      </c>
      <c r="L2716" s="38">
        <v>27.1</v>
      </c>
      <c r="M2716" s="648">
        <v>48.2</v>
      </c>
      <c r="N2716" s="649">
        <v>75</v>
      </c>
    </row>
    <row r="2717" spans="2:14" ht="22.5" customHeight="1" x14ac:dyDescent="0.55000000000000004">
      <c r="B2717" s="948">
        <v>472</v>
      </c>
      <c r="C2717" s="949"/>
      <c r="D2717" s="1031"/>
      <c r="E2717" s="1031"/>
      <c r="F2717" s="1031" t="s">
        <v>842</v>
      </c>
      <c r="G2717" s="1031"/>
      <c r="H2717" s="1032">
        <v>41358</v>
      </c>
      <c r="I2717" s="1032"/>
      <c r="J2717" s="76" t="s">
        <v>5</v>
      </c>
      <c r="K2717" s="76" t="s">
        <v>1734</v>
      </c>
      <c r="L2717" s="38">
        <v>6.57</v>
      </c>
      <c r="M2717" s="648">
        <v>11.7</v>
      </c>
      <c r="N2717" s="649">
        <v>18</v>
      </c>
    </row>
    <row r="2718" spans="2:14" ht="22.5" customHeight="1" x14ac:dyDescent="0.55000000000000004">
      <c r="B2718" s="948">
        <v>471</v>
      </c>
      <c r="C2718" s="949"/>
      <c r="D2718" s="1031"/>
      <c r="E2718" s="1031"/>
      <c r="F2718" s="1031" t="s">
        <v>842</v>
      </c>
      <c r="G2718" s="1031"/>
      <c r="H2718" s="1032">
        <v>41358</v>
      </c>
      <c r="I2718" s="1032"/>
      <c r="J2718" s="76" t="s">
        <v>26</v>
      </c>
      <c r="K2718" s="76"/>
      <c r="L2718" s="38">
        <v>3.18</v>
      </c>
      <c r="M2718" s="648">
        <v>5.18</v>
      </c>
      <c r="N2718" s="652">
        <v>8.4</v>
      </c>
    </row>
    <row r="2719" spans="2:14" ht="22.5" customHeight="1" x14ac:dyDescent="0.55000000000000004">
      <c r="B2719" s="948">
        <v>470</v>
      </c>
      <c r="C2719" s="949"/>
      <c r="D2719" s="1031"/>
      <c r="E2719" s="1031"/>
      <c r="F2719" s="1031" t="s">
        <v>842</v>
      </c>
      <c r="G2719" s="1031"/>
      <c r="H2719" s="1032">
        <v>41358</v>
      </c>
      <c r="I2719" s="1032"/>
      <c r="J2719" s="76" t="s">
        <v>26</v>
      </c>
      <c r="K2719" s="76"/>
      <c r="L2719" s="38">
        <v>2.91</v>
      </c>
      <c r="M2719" s="648">
        <v>5.72</v>
      </c>
      <c r="N2719" s="652">
        <v>8.6</v>
      </c>
    </row>
    <row r="2720" spans="2:14" ht="22.5" customHeight="1" x14ac:dyDescent="0.55000000000000004">
      <c r="B2720" s="948">
        <v>469</v>
      </c>
      <c r="C2720" s="949"/>
      <c r="D2720" s="1031"/>
      <c r="E2720" s="1031"/>
      <c r="F2720" s="1031" t="s">
        <v>842</v>
      </c>
      <c r="G2720" s="1031"/>
      <c r="H2720" s="1032">
        <v>41358</v>
      </c>
      <c r="I2720" s="1032"/>
      <c r="J2720" s="76" t="s">
        <v>26</v>
      </c>
      <c r="K2720" s="76"/>
      <c r="L2720" s="38">
        <v>3.76</v>
      </c>
      <c r="M2720" s="648">
        <v>7.19</v>
      </c>
      <c r="N2720" s="649">
        <v>11</v>
      </c>
    </row>
    <row r="2721" spans="2:14" ht="22.5" customHeight="1" x14ac:dyDescent="0.55000000000000004">
      <c r="B2721" s="928">
        <v>468</v>
      </c>
      <c r="C2721" s="929"/>
      <c r="D2721" s="1048"/>
      <c r="E2721" s="1048"/>
      <c r="F2721" s="1048" t="s">
        <v>334</v>
      </c>
      <c r="G2721" s="1048"/>
      <c r="H2721" s="1044">
        <v>41358</v>
      </c>
      <c r="I2721" s="1044"/>
      <c r="J2721" s="43" t="s">
        <v>26</v>
      </c>
      <c r="K2721" s="43"/>
      <c r="L2721" s="44">
        <v>3.85</v>
      </c>
      <c r="M2721" s="644">
        <v>13.8</v>
      </c>
      <c r="N2721" s="645">
        <v>18</v>
      </c>
    </row>
    <row r="2722" spans="2:14" ht="22.5" customHeight="1" x14ac:dyDescent="0.55000000000000004">
      <c r="B2722" s="994">
        <v>467</v>
      </c>
      <c r="C2722" s="937"/>
      <c r="D2722" s="1029" t="s">
        <v>2080</v>
      </c>
      <c r="E2722" s="1029"/>
      <c r="F2722" s="1029" t="s">
        <v>1606</v>
      </c>
      <c r="G2722" s="1029"/>
      <c r="H2722" s="1030">
        <v>41354</v>
      </c>
      <c r="I2722" s="1030"/>
      <c r="J2722" s="55" t="s">
        <v>26</v>
      </c>
      <c r="K2722" s="55"/>
      <c r="L2722" s="67">
        <v>11.3</v>
      </c>
      <c r="M2722" s="640">
        <v>24.7</v>
      </c>
      <c r="N2722" s="646">
        <v>36</v>
      </c>
    </row>
    <row r="2723" spans="2:14" ht="22.5" customHeight="1" x14ac:dyDescent="0.55000000000000004">
      <c r="B2723" s="918">
        <v>466</v>
      </c>
      <c r="C2723" s="919"/>
      <c r="D2723" s="1033" t="s">
        <v>2081</v>
      </c>
      <c r="E2723" s="1033"/>
      <c r="F2723" s="1033" t="s">
        <v>1618</v>
      </c>
      <c r="G2723" s="1033"/>
      <c r="H2723" s="1036">
        <v>41346</v>
      </c>
      <c r="I2723" s="1036"/>
      <c r="J2723" s="31" t="s">
        <v>26</v>
      </c>
      <c r="K2723" s="31"/>
      <c r="L2723" s="32">
        <v>2.87</v>
      </c>
      <c r="M2723" s="642">
        <v>8.52</v>
      </c>
      <c r="N2723" s="643">
        <v>11</v>
      </c>
    </row>
    <row r="2724" spans="2:14" ht="22.5" customHeight="1" x14ac:dyDescent="0.55000000000000004">
      <c r="B2724" s="948">
        <v>465</v>
      </c>
      <c r="C2724" s="949"/>
      <c r="D2724" s="1031"/>
      <c r="E2724" s="1031"/>
      <c r="F2724" s="1031" t="s">
        <v>1618</v>
      </c>
      <c r="G2724" s="1031"/>
      <c r="H2724" s="1032">
        <v>41346</v>
      </c>
      <c r="I2724" s="1032"/>
      <c r="J2724" s="76" t="s">
        <v>26</v>
      </c>
      <c r="K2724" s="76"/>
      <c r="L2724" s="38">
        <v>1.39</v>
      </c>
      <c r="M2724" s="648" t="s">
        <v>2082</v>
      </c>
      <c r="N2724" s="652">
        <v>1.4</v>
      </c>
    </row>
    <row r="2725" spans="2:14" ht="22.5" customHeight="1" x14ac:dyDescent="0.55000000000000004">
      <c r="B2725" s="948">
        <v>464</v>
      </c>
      <c r="C2725" s="949"/>
      <c r="D2725" s="1031"/>
      <c r="E2725" s="1031"/>
      <c r="F2725" s="1031" t="s">
        <v>1618</v>
      </c>
      <c r="G2725" s="1031"/>
      <c r="H2725" s="1032">
        <v>41346</v>
      </c>
      <c r="I2725" s="1032"/>
      <c r="J2725" s="76" t="s">
        <v>26</v>
      </c>
      <c r="K2725" s="76"/>
      <c r="L2725" s="38">
        <v>3.34</v>
      </c>
      <c r="M2725" s="648">
        <v>7.32</v>
      </c>
      <c r="N2725" s="649">
        <v>11</v>
      </c>
    </row>
    <row r="2726" spans="2:14" ht="22.5" customHeight="1" x14ac:dyDescent="0.55000000000000004">
      <c r="B2726" s="928">
        <v>463</v>
      </c>
      <c r="C2726" s="929"/>
      <c r="D2726" s="1048"/>
      <c r="E2726" s="1048"/>
      <c r="F2726" s="1048" t="s">
        <v>804</v>
      </c>
      <c r="G2726" s="1048"/>
      <c r="H2726" s="1044">
        <v>41346</v>
      </c>
      <c r="I2726" s="1044"/>
      <c r="J2726" s="43" t="s">
        <v>35</v>
      </c>
      <c r="K2726" s="43" t="s">
        <v>1941</v>
      </c>
      <c r="L2726" s="44">
        <v>4.43</v>
      </c>
      <c r="M2726" s="644">
        <v>8.16</v>
      </c>
      <c r="N2726" s="645">
        <v>13</v>
      </c>
    </row>
    <row r="2727" spans="2:14" ht="22.5" customHeight="1" x14ac:dyDescent="0.55000000000000004">
      <c r="B2727" s="918">
        <v>462</v>
      </c>
      <c r="C2727" s="919"/>
      <c r="D2727" s="1033" t="s">
        <v>2083</v>
      </c>
      <c r="E2727" s="1033"/>
      <c r="F2727" s="1033" t="s">
        <v>623</v>
      </c>
      <c r="G2727" s="1033"/>
      <c r="H2727" s="1036">
        <v>41344</v>
      </c>
      <c r="I2727" s="1036"/>
      <c r="J2727" s="31" t="s">
        <v>26</v>
      </c>
      <c r="K2727" s="31"/>
      <c r="L2727" s="32">
        <v>5.37</v>
      </c>
      <c r="M2727" s="642">
        <v>10.4</v>
      </c>
      <c r="N2727" s="643">
        <v>16</v>
      </c>
    </row>
    <row r="2728" spans="2:14" ht="22.5" customHeight="1" x14ac:dyDescent="0.55000000000000004">
      <c r="B2728" s="948">
        <v>461</v>
      </c>
      <c r="C2728" s="949"/>
      <c r="D2728" s="1031"/>
      <c r="E2728" s="1031"/>
      <c r="F2728" s="1031" t="s">
        <v>623</v>
      </c>
      <c r="G2728" s="1031"/>
      <c r="H2728" s="1032">
        <v>41344</v>
      </c>
      <c r="I2728" s="1032"/>
      <c r="J2728" s="76" t="s">
        <v>26</v>
      </c>
      <c r="K2728" s="76"/>
      <c r="L2728" s="38">
        <v>3.23</v>
      </c>
      <c r="M2728" s="648">
        <v>7.83</v>
      </c>
      <c r="N2728" s="649">
        <v>11</v>
      </c>
    </row>
    <row r="2729" spans="2:14" ht="22.5" customHeight="1" x14ac:dyDescent="0.55000000000000004">
      <c r="B2729" s="928">
        <v>460</v>
      </c>
      <c r="C2729" s="929"/>
      <c r="D2729" s="1048"/>
      <c r="E2729" s="1048"/>
      <c r="F2729" s="1048" t="s">
        <v>623</v>
      </c>
      <c r="G2729" s="1048"/>
      <c r="H2729" s="1044">
        <v>41344</v>
      </c>
      <c r="I2729" s="1044"/>
      <c r="J2729" s="43" t="s">
        <v>26</v>
      </c>
      <c r="K2729" s="43"/>
      <c r="L2729" s="44">
        <v>3.76</v>
      </c>
      <c r="M2729" s="644">
        <v>6.49</v>
      </c>
      <c r="N2729" s="645">
        <v>10</v>
      </c>
    </row>
    <row r="2730" spans="2:14" ht="22.5" customHeight="1" x14ac:dyDescent="0.55000000000000004">
      <c r="B2730" s="994">
        <v>459</v>
      </c>
      <c r="C2730" s="937"/>
      <c r="D2730" s="1029" t="s">
        <v>2084</v>
      </c>
      <c r="E2730" s="1029"/>
      <c r="F2730" s="1029" t="s">
        <v>1478</v>
      </c>
      <c r="G2730" s="1029"/>
      <c r="H2730" s="1030">
        <v>41339</v>
      </c>
      <c r="I2730" s="1030"/>
      <c r="J2730" s="55" t="s">
        <v>35</v>
      </c>
      <c r="K2730" s="55" t="s">
        <v>1941</v>
      </c>
      <c r="L2730" s="67">
        <v>4.97</v>
      </c>
      <c r="M2730" s="640">
        <v>22.5</v>
      </c>
      <c r="N2730" s="646">
        <v>27</v>
      </c>
    </row>
    <row r="2731" spans="2:14" ht="22.5" customHeight="1" x14ac:dyDescent="0.55000000000000004">
      <c r="B2731" s="994">
        <v>458</v>
      </c>
      <c r="C2731" s="937"/>
      <c r="D2731" s="1029" t="s">
        <v>2085</v>
      </c>
      <c r="E2731" s="1029"/>
      <c r="F2731" s="1029" t="s">
        <v>2047</v>
      </c>
      <c r="G2731" s="1029"/>
      <c r="H2731" s="1030">
        <v>41330</v>
      </c>
      <c r="I2731" s="1030"/>
      <c r="J2731" s="55" t="s">
        <v>35</v>
      </c>
      <c r="K2731" s="55" t="s">
        <v>1941</v>
      </c>
      <c r="L2731" s="67">
        <v>9.3699999999999992</v>
      </c>
      <c r="M2731" s="640">
        <v>17.2</v>
      </c>
      <c r="N2731" s="646">
        <v>27</v>
      </c>
    </row>
    <row r="2732" spans="2:14" ht="22.5" customHeight="1" x14ac:dyDescent="0.55000000000000004">
      <c r="B2732" s="994">
        <v>457</v>
      </c>
      <c r="C2732" s="937"/>
      <c r="D2732" s="1029" t="s">
        <v>2086</v>
      </c>
      <c r="E2732" s="1029"/>
      <c r="F2732" s="1029" t="s">
        <v>1267</v>
      </c>
      <c r="G2732" s="1029"/>
      <c r="H2732" s="1030">
        <v>41309</v>
      </c>
      <c r="I2732" s="1030"/>
      <c r="J2732" s="55" t="s">
        <v>35</v>
      </c>
      <c r="K2732" s="55" t="s">
        <v>1734</v>
      </c>
      <c r="L2732" s="67">
        <v>11.2</v>
      </c>
      <c r="M2732" s="640">
        <v>21.4</v>
      </c>
      <c r="N2732" s="646">
        <v>33</v>
      </c>
    </row>
    <row r="2733" spans="2:14" ht="22.5" customHeight="1" x14ac:dyDescent="0.55000000000000004">
      <c r="B2733" s="918">
        <v>456</v>
      </c>
      <c r="C2733" s="919"/>
      <c r="D2733" s="1033" t="s">
        <v>2087</v>
      </c>
      <c r="E2733" s="1033"/>
      <c r="F2733" s="1033" t="s">
        <v>1914</v>
      </c>
      <c r="G2733" s="1033"/>
      <c r="H2733" s="1036">
        <v>41268</v>
      </c>
      <c r="I2733" s="1036"/>
      <c r="J2733" s="31" t="s">
        <v>2088</v>
      </c>
      <c r="K2733" s="31" t="s">
        <v>1734</v>
      </c>
      <c r="L2733" s="32" t="s">
        <v>2089</v>
      </c>
      <c r="M2733" s="642" t="s">
        <v>2090</v>
      </c>
      <c r="N2733" s="654" t="s">
        <v>2091</v>
      </c>
    </row>
    <row r="2734" spans="2:14" ht="22.5" customHeight="1" x14ac:dyDescent="0.55000000000000004">
      <c r="B2734" s="948">
        <v>455</v>
      </c>
      <c r="C2734" s="949"/>
      <c r="D2734" s="1031"/>
      <c r="E2734" s="1031"/>
      <c r="F2734" s="1031" t="s">
        <v>843</v>
      </c>
      <c r="G2734" s="1031"/>
      <c r="H2734" s="1032">
        <v>41268</v>
      </c>
      <c r="I2734" s="1032"/>
      <c r="J2734" s="76" t="s">
        <v>18</v>
      </c>
      <c r="K2734" s="76" t="s">
        <v>1734</v>
      </c>
      <c r="L2734" s="38">
        <v>2.08</v>
      </c>
      <c r="M2734" s="648">
        <v>4.1900000000000004</v>
      </c>
      <c r="N2734" s="655">
        <v>6.3</v>
      </c>
    </row>
    <row r="2735" spans="2:14" ht="22.5" customHeight="1" x14ac:dyDescent="0.55000000000000004">
      <c r="B2735" s="948">
        <v>454</v>
      </c>
      <c r="C2735" s="949"/>
      <c r="D2735" s="1031"/>
      <c r="E2735" s="1031"/>
      <c r="F2735" s="1031" t="s">
        <v>1787</v>
      </c>
      <c r="G2735" s="1031"/>
      <c r="H2735" s="1032">
        <v>41268</v>
      </c>
      <c r="I2735" s="1032"/>
      <c r="J2735" s="76" t="s">
        <v>37</v>
      </c>
      <c r="K2735" s="76" t="s">
        <v>1734</v>
      </c>
      <c r="L2735" s="38">
        <v>5.72</v>
      </c>
      <c r="M2735" s="648">
        <v>11.1</v>
      </c>
      <c r="N2735" s="655">
        <v>17</v>
      </c>
    </row>
    <row r="2736" spans="2:14" ht="22.5" customHeight="1" x14ac:dyDescent="0.55000000000000004">
      <c r="B2736" s="948">
        <v>453</v>
      </c>
      <c r="C2736" s="949"/>
      <c r="D2736" s="1031"/>
      <c r="E2736" s="1031"/>
      <c r="F2736" s="1031" t="s">
        <v>1914</v>
      </c>
      <c r="G2736" s="1031"/>
      <c r="H2736" s="1032">
        <v>41268</v>
      </c>
      <c r="I2736" s="1032"/>
      <c r="J2736" s="76" t="s">
        <v>35</v>
      </c>
      <c r="K2736" s="76" t="s">
        <v>1734</v>
      </c>
      <c r="L2736" s="38">
        <v>5.38</v>
      </c>
      <c r="M2736" s="648">
        <v>10.6</v>
      </c>
      <c r="N2736" s="649">
        <v>16</v>
      </c>
    </row>
    <row r="2737" spans="2:14" ht="22.5" customHeight="1" x14ac:dyDescent="0.55000000000000004">
      <c r="B2737" s="948">
        <v>452</v>
      </c>
      <c r="C2737" s="949"/>
      <c r="D2737" s="1031"/>
      <c r="E2737" s="1031"/>
      <c r="F2737" s="1031" t="s">
        <v>1914</v>
      </c>
      <c r="G2737" s="1031"/>
      <c r="H2737" s="1032">
        <v>41268</v>
      </c>
      <c r="I2737" s="1032"/>
      <c r="J2737" s="76" t="s">
        <v>35</v>
      </c>
      <c r="K2737" s="76" t="s">
        <v>1734</v>
      </c>
      <c r="L2737" s="38">
        <v>1.91</v>
      </c>
      <c r="M2737" s="648">
        <v>5.41</v>
      </c>
      <c r="N2737" s="655">
        <v>7.3</v>
      </c>
    </row>
    <row r="2738" spans="2:14" ht="22.5" customHeight="1" x14ac:dyDescent="0.55000000000000004">
      <c r="B2738" s="948">
        <v>451</v>
      </c>
      <c r="C2738" s="949"/>
      <c r="D2738" s="1031"/>
      <c r="E2738" s="1031"/>
      <c r="F2738" s="1031" t="s">
        <v>2092</v>
      </c>
      <c r="G2738" s="1031"/>
      <c r="H2738" s="1032">
        <v>41268</v>
      </c>
      <c r="I2738" s="1032"/>
      <c r="J2738" s="76" t="s">
        <v>5</v>
      </c>
      <c r="K2738" s="76" t="s">
        <v>1734</v>
      </c>
      <c r="L2738" s="38">
        <v>7.02</v>
      </c>
      <c r="M2738" s="648">
        <v>14.2</v>
      </c>
      <c r="N2738" s="649">
        <v>21</v>
      </c>
    </row>
    <row r="2739" spans="2:14" ht="22.5" customHeight="1" x14ac:dyDescent="0.55000000000000004">
      <c r="B2739" s="928">
        <v>450</v>
      </c>
      <c r="C2739" s="929"/>
      <c r="D2739" s="1048"/>
      <c r="E2739" s="1048"/>
      <c r="F2739" s="1048" t="s">
        <v>1618</v>
      </c>
      <c r="G2739" s="1048"/>
      <c r="H2739" s="1044">
        <v>41268</v>
      </c>
      <c r="I2739" s="1044"/>
      <c r="J2739" s="43" t="s">
        <v>5</v>
      </c>
      <c r="K2739" s="43" t="s">
        <v>1734</v>
      </c>
      <c r="L2739" s="44">
        <v>3.98</v>
      </c>
      <c r="M2739" s="644">
        <v>9.42</v>
      </c>
      <c r="N2739" s="656">
        <v>13</v>
      </c>
    </row>
    <row r="2740" spans="2:14" ht="22.5" customHeight="1" x14ac:dyDescent="0.55000000000000004">
      <c r="B2740" s="918">
        <v>449</v>
      </c>
      <c r="C2740" s="919"/>
      <c r="D2740" s="1033" t="s">
        <v>2093</v>
      </c>
      <c r="E2740" s="1033"/>
      <c r="F2740" s="1033" t="s">
        <v>639</v>
      </c>
      <c r="G2740" s="1033"/>
      <c r="H2740" s="1036">
        <v>41262</v>
      </c>
      <c r="I2740" s="1036"/>
      <c r="J2740" s="31" t="s">
        <v>20</v>
      </c>
      <c r="K2740" s="31" t="s">
        <v>1734</v>
      </c>
      <c r="L2740" s="32" t="s">
        <v>2094</v>
      </c>
      <c r="M2740" s="32">
        <v>1.38</v>
      </c>
      <c r="N2740" s="187">
        <v>1.4</v>
      </c>
    </row>
    <row r="2741" spans="2:14" ht="22.5" customHeight="1" x14ac:dyDescent="0.55000000000000004">
      <c r="B2741" s="928">
        <v>448</v>
      </c>
      <c r="C2741" s="929"/>
      <c r="D2741" s="1048"/>
      <c r="E2741" s="1048"/>
      <c r="F2741" s="1048" t="s">
        <v>755</v>
      </c>
      <c r="G2741" s="1048"/>
      <c r="H2741" s="1044">
        <v>41262</v>
      </c>
      <c r="I2741" s="1044"/>
      <c r="J2741" s="43" t="s">
        <v>14</v>
      </c>
      <c r="K2741" s="43" t="s">
        <v>1734</v>
      </c>
      <c r="L2741" s="44" t="s">
        <v>2095</v>
      </c>
      <c r="M2741" s="44" t="s">
        <v>2096</v>
      </c>
      <c r="N2741" s="291" t="s">
        <v>453</v>
      </c>
    </row>
    <row r="2742" spans="2:14" ht="22.5" customHeight="1" x14ac:dyDescent="0.55000000000000004">
      <c r="B2742" s="918">
        <v>447</v>
      </c>
      <c r="C2742" s="919"/>
      <c r="D2742" s="1033" t="s">
        <v>2097</v>
      </c>
      <c r="E2742" s="1033"/>
      <c r="F2742" s="1033" t="s">
        <v>316</v>
      </c>
      <c r="G2742" s="1033"/>
      <c r="H2742" s="1036">
        <v>41260</v>
      </c>
      <c r="I2742" s="1036"/>
      <c r="J2742" s="31" t="s">
        <v>35</v>
      </c>
      <c r="K2742" s="31" t="s">
        <v>1941</v>
      </c>
      <c r="L2742" s="32">
        <v>26.2</v>
      </c>
      <c r="M2742" s="642">
        <v>47.3</v>
      </c>
      <c r="N2742" s="657">
        <v>74</v>
      </c>
    </row>
    <row r="2743" spans="2:14" ht="22.5" customHeight="1" x14ac:dyDescent="0.55000000000000004">
      <c r="B2743" s="928">
        <v>446</v>
      </c>
      <c r="C2743" s="929"/>
      <c r="D2743" s="1048"/>
      <c r="E2743" s="1048"/>
      <c r="F2743" s="1048" t="s">
        <v>106</v>
      </c>
      <c r="G2743" s="1048"/>
      <c r="H2743" s="1044">
        <v>41260</v>
      </c>
      <c r="I2743" s="1044"/>
      <c r="J2743" s="43" t="s">
        <v>14</v>
      </c>
      <c r="K2743" s="43" t="s">
        <v>1734</v>
      </c>
      <c r="L2743" s="44" t="s">
        <v>2098</v>
      </c>
      <c r="M2743" s="644" t="s">
        <v>2099</v>
      </c>
      <c r="N2743" s="658" t="s">
        <v>2100</v>
      </c>
    </row>
    <row r="2744" spans="2:14" ht="22.5" customHeight="1" x14ac:dyDescent="0.55000000000000004">
      <c r="B2744" s="918">
        <v>445</v>
      </c>
      <c r="C2744" s="919"/>
      <c r="D2744" s="1033" t="s">
        <v>2101</v>
      </c>
      <c r="E2744" s="1033"/>
      <c r="F2744" s="1033" t="s">
        <v>479</v>
      </c>
      <c r="G2744" s="1033"/>
      <c r="H2744" s="1036">
        <v>41255</v>
      </c>
      <c r="I2744" s="1036"/>
      <c r="J2744" s="31" t="s">
        <v>35</v>
      </c>
      <c r="K2744" s="31" t="s">
        <v>1734</v>
      </c>
      <c r="L2744" s="32">
        <v>23.9</v>
      </c>
      <c r="M2744" s="32">
        <v>43.8</v>
      </c>
      <c r="N2744" s="187">
        <v>68</v>
      </c>
    </row>
    <row r="2745" spans="2:14" ht="22.5" customHeight="1" x14ac:dyDescent="0.55000000000000004">
      <c r="B2745" s="948">
        <v>444</v>
      </c>
      <c r="C2745" s="949"/>
      <c r="D2745" s="1031"/>
      <c r="E2745" s="1031"/>
      <c r="F2745" s="1031" t="s">
        <v>479</v>
      </c>
      <c r="G2745" s="1031"/>
      <c r="H2745" s="1032">
        <v>41255</v>
      </c>
      <c r="I2745" s="1032"/>
      <c r="J2745" s="76" t="s">
        <v>5</v>
      </c>
      <c r="K2745" s="76" t="s">
        <v>1734</v>
      </c>
      <c r="L2745" s="659">
        <v>39.6</v>
      </c>
      <c r="M2745" s="660">
        <v>71.900000000000006</v>
      </c>
      <c r="N2745" s="661">
        <v>110</v>
      </c>
    </row>
    <row r="2746" spans="2:14" ht="22.5" customHeight="1" x14ac:dyDescent="0.55000000000000004">
      <c r="B2746" s="948">
        <v>443</v>
      </c>
      <c r="C2746" s="949"/>
      <c r="D2746" s="1031"/>
      <c r="E2746" s="1031"/>
      <c r="F2746" s="1031" t="s">
        <v>2017</v>
      </c>
      <c r="G2746" s="1031"/>
      <c r="H2746" s="1032">
        <v>41255</v>
      </c>
      <c r="I2746" s="1032"/>
      <c r="J2746" s="76" t="s">
        <v>2102</v>
      </c>
      <c r="K2746" s="76" t="s">
        <v>1734</v>
      </c>
      <c r="L2746" s="38" t="s">
        <v>1507</v>
      </c>
      <c r="M2746" s="38">
        <v>2.06</v>
      </c>
      <c r="N2746" s="288">
        <v>2.1</v>
      </c>
    </row>
    <row r="2747" spans="2:14" ht="22.5" customHeight="1" x14ac:dyDescent="0.55000000000000004">
      <c r="B2747" s="948">
        <v>442</v>
      </c>
      <c r="C2747" s="949"/>
      <c r="D2747" s="1031"/>
      <c r="E2747" s="1031"/>
      <c r="F2747" s="1083" t="s">
        <v>631</v>
      </c>
      <c r="G2747" s="1031"/>
      <c r="H2747" s="1032">
        <v>41255</v>
      </c>
      <c r="I2747" s="1032"/>
      <c r="J2747" s="76" t="s">
        <v>2102</v>
      </c>
      <c r="K2747" s="76" t="s">
        <v>1734</v>
      </c>
      <c r="L2747" s="38">
        <v>4.8899999999999997</v>
      </c>
      <c r="M2747" s="38">
        <v>9.7799999999999994</v>
      </c>
      <c r="N2747" s="288">
        <v>15</v>
      </c>
    </row>
    <row r="2748" spans="2:14" ht="22.5" customHeight="1" x14ac:dyDescent="0.55000000000000004">
      <c r="B2748" s="928">
        <v>441</v>
      </c>
      <c r="C2748" s="929"/>
      <c r="D2748" s="1048"/>
      <c r="E2748" s="1048"/>
      <c r="F2748" s="1048" t="s">
        <v>106</v>
      </c>
      <c r="G2748" s="1048"/>
      <c r="H2748" s="1044">
        <v>41255</v>
      </c>
      <c r="I2748" s="1044"/>
      <c r="J2748" s="43" t="s">
        <v>2102</v>
      </c>
      <c r="K2748" s="43" t="s">
        <v>1734</v>
      </c>
      <c r="L2748" s="44">
        <v>3.42</v>
      </c>
      <c r="M2748" s="44">
        <v>6.82</v>
      </c>
      <c r="N2748" s="291">
        <v>10</v>
      </c>
    </row>
    <row r="2749" spans="2:14" ht="22.5" customHeight="1" x14ac:dyDescent="0.55000000000000004">
      <c r="B2749" s="918">
        <v>440</v>
      </c>
      <c r="C2749" s="919"/>
      <c r="D2749" s="1033" t="s">
        <v>2103</v>
      </c>
      <c r="E2749" s="1033"/>
      <c r="F2749" s="1033" t="s">
        <v>2028</v>
      </c>
      <c r="G2749" s="1033"/>
      <c r="H2749" s="1036">
        <v>41253</v>
      </c>
      <c r="I2749" s="1036"/>
      <c r="J2749" s="31" t="s">
        <v>37</v>
      </c>
      <c r="K2749" s="31" t="s">
        <v>1734</v>
      </c>
      <c r="L2749" s="32">
        <v>6.68</v>
      </c>
      <c r="M2749" s="32">
        <v>13.6</v>
      </c>
      <c r="N2749" s="187">
        <v>20</v>
      </c>
    </row>
    <row r="2750" spans="2:14" ht="22.5" customHeight="1" x14ac:dyDescent="0.55000000000000004">
      <c r="B2750" s="948">
        <v>439</v>
      </c>
      <c r="C2750" s="949"/>
      <c r="D2750" s="1031"/>
      <c r="E2750" s="1031"/>
      <c r="F2750" s="1031" t="s">
        <v>2051</v>
      </c>
      <c r="G2750" s="1031"/>
      <c r="H2750" s="1032">
        <v>41253</v>
      </c>
      <c r="I2750" s="1032"/>
      <c r="J2750" s="76" t="s">
        <v>2102</v>
      </c>
      <c r="K2750" s="76" t="s">
        <v>1734</v>
      </c>
      <c r="L2750" s="38">
        <v>5.63</v>
      </c>
      <c r="M2750" s="38">
        <v>10.3</v>
      </c>
      <c r="N2750" s="591">
        <v>16</v>
      </c>
    </row>
    <row r="2751" spans="2:14" ht="22.5" customHeight="1" x14ac:dyDescent="0.55000000000000004">
      <c r="B2751" s="948">
        <v>438</v>
      </c>
      <c r="C2751" s="949"/>
      <c r="D2751" s="1031"/>
      <c r="E2751" s="1031"/>
      <c r="F2751" s="1031" t="s">
        <v>2104</v>
      </c>
      <c r="G2751" s="1031"/>
      <c r="H2751" s="1032">
        <v>41253</v>
      </c>
      <c r="I2751" s="1032"/>
      <c r="J2751" s="76" t="s">
        <v>2102</v>
      </c>
      <c r="K2751" s="76" t="s">
        <v>1734</v>
      </c>
      <c r="L2751" s="38" t="s">
        <v>2105</v>
      </c>
      <c r="M2751" s="38" t="s">
        <v>1256</v>
      </c>
      <c r="N2751" s="288" t="s">
        <v>2106</v>
      </c>
    </row>
    <row r="2752" spans="2:14" ht="22.5" customHeight="1" x14ac:dyDescent="0.55000000000000004">
      <c r="B2752" s="948">
        <v>437</v>
      </c>
      <c r="C2752" s="949"/>
      <c r="D2752" s="1031"/>
      <c r="E2752" s="1031"/>
      <c r="F2752" s="1031" t="s">
        <v>853</v>
      </c>
      <c r="G2752" s="1031"/>
      <c r="H2752" s="1032">
        <v>41253</v>
      </c>
      <c r="I2752" s="1032"/>
      <c r="J2752" s="76" t="s">
        <v>2102</v>
      </c>
      <c r="K2752" s="76" t="s">
        <v>1734</v>
      </c>
      <c r="L2752" s="38" t="s">
        <v>805</v>
      </c>
      <c r="M2752" s="38" t="s">
        <v>1367</v>
      </c>
      <c r="N2752" s="288" t="s">
        <v>1979</v>
      </c>
    </row>
    <row r="2753" spans="2:14" ht="22.5" customHeight="1" x14ac:dyDescent="0.55000000000000004">
      <c r="B2753" s="948">
        <v>436</v>
      </c>
      <c r="C2753" s="949"/>
      <c r="D2753" s="1031"/>
      <c r="E2753" s="1031"/>
      <c r="F2753" s="1031" t="s">
        <v>104</v>
      </c>
      <c r="G2753" s="1031"/>
      <c r="H2753" s="1032">
        <v>41253</v>
      </c>
      <c r="I2753" s="1032"/>
      <c r="J2753" s="76" t="s">
        <v>2102</v>
      </c>
      <c r="K2753" s="76" t="s">
        <v>1734</v>
      </c>
      <c r="L2753" s="38">
        <v>4.0599999999999996</v>
      </c>
      <c r="M2753" s="38">
        <v>6.18</v>
      </c>
      <c r="N2753" s="288">
        <v>10</v>
      </c>
    </row>
    <row r="2754" spans="2:14" ht="22.5" customHeight="1" x14ac:dyDescent="0.55000000000000004">
      <c r="B2754" s="948">
        <v>435</v>
      </c>
      <c r="C2754" s="949"/>
      <c r="D2754" s="1031"/>
      <c r="E2754" s="1031"/>
      <c r="F2754" s="1031" t="s">
        <v>2007</v>
      </c>
      <c r="G2754" s="1031"/>
      <c r="H2754" s="1032">
        <v>41253</v>
      </c>
      <c r="I2754" s="1032"/>
      <c r="J2754" s="76" t="s">
        <v>2102</v>
      </c>
      <c r="K2754" s="76" t="s">
        <v>1734</v>
      </c>
      <c r="L2754" s="38">
        <v>1.49</v>
      </c>
      <c r="M2754" s="38">
        <v>3.08</v>
      </c>
      <c r="N2754" s="40">
        <v>4.5999999999999996</v>
      </c>
    </row>
    <row r="2755" spans="2:14" ht="22.5" customHeight="1" x14ac:dyDescent="0.55000000000000004">
      <c r="B2755" s="948">
        <v>434</v>
      </c>
      <c r="C2755" s="949"/>
      <c r="D2755" s="1031"/>
      <c r="E2755" s="1031"/>
      <c r="F2755" s="1031" t="s">
        <v>572</v>
      </c>
      <c r="G2755" s="1031"/>
      <c r="H2755" s="1032">
        <v>41253</v>
      </c>
      <c r="I2755" s="1032"/>
      <c r="J2755" s="76" t="s">
        <v>2102</v>
      </c>
      <c r="K2755" s="76" t="s">
        <v>1734</v>
      </c>
      <c r="L2755" s="38">
        <v>5.97</v>
      </c>
      <c r="M2755" s="38">
        <v>9.61</v>
      </c>
      <c r="N2755" s="288">
        <v>16</v>
      </c>
    </row>
    <row r="2756" spans="2:14" ht="22.5" customHeight="1" x14ac:dyDescent="0.55000000000000004">
      <c r="B2756" s="948">
        <v>433</v>
      </c>
      <c r="C2756" s="949"/>
      <c r="D2756" s="1031"/>
      <c r="E2756" s="1031"/>
      <c r="F2756" s="1031" t="s">
        <v>110</v>
      </c>
      <c r="G2756" s="1031"/>
      <c r="H2756" s="1032">
        <v>41253</v>
      </c>
      <c r="I2756" s="1032"/>
      <c r="J2756" s="76" t="s">
        <v>2102</v>
      </c>
      <c r="K2756" s="76" t="s">
        <v>1734</v>
      </c>
      <c r="L2756" s="38">
        <v>4.08</v>
      </c>
      <c r="M2756" s="38">
        <v>6.77</v>
      </c>
      <c r="N2756" s="288">
        <v>11</v>
      </c>
    </row>
    <row r="2757" spans="2:14" ht="22.5" customHeight="1" x14ac:dyDescent="0.55000000000000004">
      <c r="B2757" s="928">
        <v>432</v>
      </c>
      <c r="C2757" s="929"/>
      <c r="D2757" s="1048"/>
      <c r="E2757" s="1048"/>
      <c r="F2757" s="1048" t="s">
        <v>308</v>
      </c>
      <c r="G2757" s="1048"/>
      <c r="H2757" s="1044">
        <v>41253</v>
      </c>
      <c r="I2757" s="1044"/>
      <c r="J2757" s="43" t="s">
        <v>14</v>
      </c>
      <c r="K2757" s="43" t="s">
        <v>1734</v>
      </c>
      <c r="L2757" s="44" t="s">
        <v>1002</v>
      </c>
      <c r="M2757" s="44" t="s">
        <v>1249</v>
      </c>
      <c r="N2757" s="291" t="s">
        <v>866</v>
      </c>
    </row>
    <row r="2758" spans="2:14" ht="22.5" customHeight="1" x14ac:dyDescent="0.55000000000000004">
      <c r="B2758" s="918">
        <v>431</v>
      </c>
      <c r="C2758" s="919"/>
      <c r="D2758" s="1033" t="s">
        <v>2107</v>
      </c>
      <c r="E2758" s="1033"/>
      <c r="F2758" s="1033" t="s">
        <v>1971</v>
      </c>
      <c r="G2758" s="1033"/>
      <c r="H2758" s="1036">
        <v>41248</v>
      </c>
      <c r="I2758" s="1036"/>
      <c r="J2758" s="31" t="s">
        <v>2108</v>
      </c>
      <c r="K2758" s="31"/>
      <c r="L2758" s="32">
        <v>7.31</v>
      </c>
      <c r="M2758" s="32">
        <v>14.9</v>
      </c>
      <c r="N2758" s="187">
        <v>22</v>
      </c>
    </row>
    <row r="2759" spans="2:14" ht="22.5" customHeight="1" x14ac:dyDescent="0.55000000000000004">
      <c r="B2759" s="948">
        <v>430</v>
      </c>
      <c r="C2759" s="949"/>
      <c r="D2759" s="1031"/>
      <c r="E2759" s="1031"/>
      <c r="F2759" s="1031" t="s">
        <v>612</v>
      </c>
      <c r="G2759" s="1031"/>
      <c r="H2759" s="1032">
        <v>41248</v>
      </c>
      <c r="I2759" s="1032"/>
      <c r="J2759" s="76" t="s">
        <v>2102</v>
      </c>
      <c r="K2759" s="76" t="s">
        <v>1734</v>
      </c>
      <c r="L2759" s="38">
        <v>2.48</v>
      </c>
      <c r="M2759" s="542">
        <v>4.3</v>
      </c>
      <c r="N2759" s="40">
        <v>6.8</v>
      </c>
    </row>
    <row r="2760" spans="2:14" ht="22.5" customHeight="1" x14ac:dyDescent="0.55000000000000004">
      <c r="B2760" s="948">
        <v>429</v>
      </c>
      <c r="C2760" s="949"/>
      <c r="D2760" s="1031"/>
      <c r="E2760" s="1031"/>
      <c r="F2760" s="1031" t="s">
        <v>1340</v>
      </c>
      <c r="G2760" s="1031"/>
      <c r="H2760" s="1032">
        <v>41248</v>
      </c>
      <c r="I2760" s="1032"/>
      <c r="J2760" s="76" t="s">
        <v>2109</v>
      </c>
      <c r="K2760" s="76" t="s">
        <v>1734</v>
      </c>
      <c r="L2760" s="38">
        <v>1.1399999999999999</v>
      </c>
      <c r="M2760" s="38">
        <v>1.89</v>
      </c>
      <c r="N2760" s="40">
        <v>3</v>
      </c>
    </row>
    <row r="2761" spans="2:14" ht="22.5" customHeight="1" x14ac:dyDescent="0.55000000000000004">
      <c r="B2761" s="928">
        <v>428</v>
      </c>
      <c r="C2761" s="929"/>
      <c r="D2761" s="1048"/>
      <c r="E2761" s="1048"/>
      <c r="F2761" s="1048" t="s">
        <v>1340</v>
      </c>
      <c r="G2761" s="1048"/>
      <c r="H2761" s="1044">
        <v>41248</v>
      </c>
      <c r="I2761" s="1044"/>
      <c r="J2761" s="43" t="s">
        <v>2040</v>
      </c>
      <c r="K2761" s="43" t="s">
        <v>1734</v>
      </c>
      <c r="L2761" s="44">
        <v>1.18</v>
      </c>
      <c r="M2761" s="44">
        <v>2.37</v>
      </c>
      <c r="N2761" s="291">
        <v>3.6</v>
      </c>
    </row>
    <row r="2762" spans="2:14" ht="22.5" customHeight="1" x14ac:dyDescent="0.55000000000000004">
      <c r="B2762" s="918">
        <v>427</v>
      </c>
      <c r="C2762" s="919"/>
      <c r="D2762" s="1033" t="s">
        <v>2110</v>
      </c>
      <c r="E2762" s="1033"/>
      <c r="F2762" s="1033" t="s">
        <v>479</v>
      </c>
      <c r="G2762" s="1033"/>
      <c r="H2762" s="1036">
        <v>41246</v>
      </c>
      <c r="I2762" s="1036"/>
      <c r="J2762" s="31" t="s">
        <v>1438</v>
      </c>
      <c r="K2762" s="31" t="s">
        <v>1941</v>
      </c>
      <c r="L2762" s="32">
        <v>10.3</v>
      </c>
      <c r="M2762" s="32">
        <v>17.399999999999999</v>
      </c>
      <c r="N2762" s="187">
        <v>28</v>
      </c>
    </row>
    <row r="2763" spans="2:14" ht="22.5" customHeight="1" x14ac:dyDescent="0.55000000000000004">
      <c r="B2763" s="948">
        <v>426</v>
      </c>
      <c r="C2763" s="949"/>
      <c r="D2763" s="1031"/>
      <c r="E2763" s="1031"/>
      <c r="F2763" s="1031" t="s">
        <v>1478</v>
      </c>
      <c r="G2763" s="1031"/>
      <c r="H2763" s="1032">
        <v>41246</v>
      </c>
      <c r="I2763" s="1032"/>
      <c r="J2763" s="76" t="s">
        <v>5</v>
      </c>
      <c r="K2763" s="76" t="s">
        <v>1941</v>
      </c>
      <c r="L2763" s="38">
        <v>11.8</v>
      </c>
      <c r="M2763" s="559">
        <v>20</v>
      </c>
      <c r="N2763" s="591">
        <v>32</v>
      </c>
    </row>
    <row r="2764" spans="2:14" ht="22.5" customHeight="1" x14ac:dyDescent="0.55000000000000004">
      <c r="B2764" s="948">
        <v>425</v>
      </c>
      <c r="C2764" s="949"/>
      <c r="D2764" s="1031"/>
      <c r="E2764" s="1031"/>
      <c r="F2764" s="1031" t="s">
        <v>1606</v>
      </c>
      <c r="G2764" s="1031"/>
      <c r="H2764" s="1032">
        <v>41246</v>
      </c>
      <c r="I2764" s="1032"/>
      <c r="J2764" s="76" t="s">
        <v>5</v>
      </c>
      <c r="K2764" s="76" t="s">
        <v>1941</v>
      </c>
      <c r="L2764" s="38">
        <v>10.8</v>
      </c>
      <c r="M2764" s="38">
        <v>20.399999999999999</v>
      </c>
      <c r="N2764" s="288">
        <v>31</v>
      </c>
    </row>
    <row r="2765" spans="2:14" ht="22.5" customHeight="1" x14ac:dyDescent="0.55000000000000004">
      <c r="B2765" s="928">
        <v>424</v>
      </c>
      <c r="C2765" s="929"/>
      <c r="D2765" s="1048"/>
      <c r="E2765" s="1048"/>
      <c r="F2765" s="1048" t="s">
        <v>2007</v>
      </c>
      <c r="G2765" s="1048"/>
      <c r="H2765" s="1044">
        <v>41246</v>
      </c>
      <c r="I2765" s="1044"/>
      <c r="J2765" s="43" t="s">
        <v>5</v>
      </c>
      <c r="K2765" s="43" t="s">
        <v>1734</v>
      </c>
      <c r="L2765" s="44">
        <v>8.24</v>
      </c>
      <c r="M2765" s="44">
        <v>17.8</v>
      </c>
      <c r="N2765" s="291">
        <v>26</v>
      </c>
    </row>
    <row r="2766" spans="2:14" ht="22.5" customHeight="1" x14ac:dyDescent="0.55000000000000004">
      <c r="B2766" s="994">
        <v>423</v>
      </c>
      <c r="C2766" s="937"/>
      <c r="D2766" s="1029" t="s">
        <v>2111</v>
      </c>
      <c r="E2766" s="1029"/>
      <c r="F2766" s="1029" t="s">
        <v>479</v>
      </c>
      <c r="G2766" s="1029"/>
      <c r="H2766" s="1030">
        <v>41241</v>
      </c>
      <c r="I2766" s="1030"/>
      <c r="J2766" s="55" t="s">
        <v>5</v>
      </c>
      <c r="K2766" s="55" t="s">
        <v>1734</v>
      </c>
      <c r="L2766" s="67">
        <v>12.6</v>
      </c>
      <c r="M2766" s="67">
        <v>26.6</v>
      </c>
      <c r="N2766" s="275">
        <v>39</v>
      </c>
    </row>
    <row r="2767" spans="2:14" ht="22.5" customHeight="1" x14ac:dyDescent="0.55000000000000004">
      <c r="B2767" s="918">
        <v>422</v>
      </c>
      <c r="C2767" s="919"/>
      <c r="D2767" s="1033" t="s">
        <v>2112</v>
      </c>
      <c r="E2767" s="1033"/>
      <c r="F2767" s="1033" t="s">
        <v>118</v>
      </c>
      <c r="G2767" s="1033"/>
      <c r="H2767" s="1036">
        <v>41239</v>
      </c>
      <c r="I2767" s="1036"/>
      <c r="J2767" s="31" t="s">
        <v>2102</v>
      </c>
      <c r="K2767" s="31" t="s">
        <v>1734</v>
      </c>
      <c r="L2767" s="32">
        <v>3.04</v>
      </c>
      <c r="M2767" s="32">
        <v>4.82</v>
      </c>
      <c r="N2767" s="187">
        <v>7.9</v>
      </c>
    </row>
    <row r="2768" spans="2:14" ht="22.5" customHeight="1" x14ac:dyDescent="0.55000000000000004">
      <c r="B2768" s="928">
        <v>421</v>
      </c>
      <c r="C2768" s="929"/>
      <c r="D2768" s="1048"/>
      <c r="E2768" s="1048"/>
      <c r="F2768" s="1048" t="s">
        <v>1716</v>
      </c>
      <c r="G2768" s="1048"/>
      <c r="H2768" s="1044">
        <v>41239</v>
      </c>
      <c r="I2768" s="1044"/>
      <c r="J2768" s="43" t="s">
        <v>2040</v>
      </c>
      <c r="K2768" s="43" t="s">
        <v>1734</v>
      </c>
      <c r="L2768" s="44">
        <v>4.6100000000000003</v>
      </c>
      <c r="M2768" s="44">
        <v>7.65</v>
      </c>
      <c r="N2768" s="291">
        <v>12</v>
      </c>
    </row>
    <row r="2769" spans="2:14" ht="22.5" customHeight="1" x14ac:dyDescent="0.55000000000000004">
      <c r="B2769" s="994">
        <v>420</v>
      </c>
      <c r="C2769" s="937"/>
      <c r="D2769" s="1029" t="s">
        <v>2113</v>
      </c>
      <c r="E2769" s="1029"/>
      <c r="F2769" s="1029" t="s">
        <v>1761</v>
      </c>
      <c r="G2769" s="1029"/>
      <c r="H2769" s="1030">
        <v>41234</v>
      </c>
      <c r="I2769" s="1030"/>
      <c r="J2769" s="55" t="s">
        <v>2102</v>
      </c>
      <c r="K2769" s="55" t="s">
        <v>1734</v>
      </c>
      <c r="L2769" s="67" t="s">
        <v>2114</v>
      </c>
      <c r="M2769" s="67" t="s">
        <v>2115</v>
      </c>
      <c r="N2769" s="275" t="s">
        <v>1563</v>
      </c>
    </row>
    <row r="2770" spans="2:14" ht="22.5" customHeight="1" x14ac:dyDescent="0.55000000000000004">
      <c r="B2770" s="918">
        <v>419</v>
      </c>
      <c r="C2770" s="919"/>
      <c r="D2770" s="1033" t="s">
        <v>2116</v>
      </c>
      <c r="E2770" s="1033"/>
      <c r="F2770" s="1033" t="s">
        <v>623</v>
      </c>
      <c r="G2770" s="1033"/>
      <c r="H2770" s="1036">
        <v>41232</v>
      </c>
      <c r="I2770" s="1036"/>
      <c r="J2770" s="31" t="s">
        <v>19</v>
      </c>
      <c r="K2770" s="31" t="s">
        <v>1941</v>
      </c>
      <c r="L2770" s="32">
        <v>1.56</v>
      </c>
      <c r="M2770" s="32">
        <v>2.94</v>
      </c>
      <c r="N2770" s="187">
        <v>4.5</v>
      </c>
    </row>
    <row r="2771" spans="2:14" ht="22.5" customHeight="1" x14ac:dyDescent="0.55000000000000004">
      <c r="B2771" s="948">
        <v>418</v>
      </c>
      <c r="C2771" s="949"/>
      <c r="D2771" s="1031"/>
      <c r="E2771" s="1031"/>
      <c r="F2771" s="1031" t="s">
        <v>1618</v>
      </c>
      <c r="G2771" s="1031"/>
      <c r="H2771" s="1032">
        <v>41232</v>
      </c>
      <c r="I2771" s="1032"/>
      <c r="J2771" s="76" t="s">
        <v>5</v>
      </c>
      <c r="K2771" s="76" t="s">
        <v>1734</v>
      </c>
      <c r="L2771" s="38">
        <v>4.58</v>
      </c>
      <c r="M2771" s="38">
        <v>9.94</v>
      </c>
      <c r="N2771" s="288">
        <v>15</v>
      </c>
    </row>
    <row r="2772" spans="2:14" ht="22.5" customHeight="1" x14ac:dyDescent="0.55000000000000004">
      <c r="B2772" s="948">
        <v>417</v>
      </c>
      <c r="C2772" s="949"/>
      <c r="D2772" s="1031"/>
      <c r="E2772" s="1031"/>
      <c r="F2772" s="1031" t="s">
        <v>1618</v>
      </c>
      <c r="G2772" s="1031"/>
      <c r="H2772" s="1032">
        <v>41232</v>
      </c>
      <c r="I2772" s="1032"/>
      <c r="J2772" s="76" t="s">
        <v>5</v>
      </c>
      <c r="K2772" s="76" t="s">
        <v>1734</v>
      </c>
      <c r="L2772" s="38">
        <v>18.5</v>
      </c>
      <c r="M2772" s="38">
        <v>27.6</v>
      </c>
      <c r="N2772" s="288">
        <v>46</v>
      </c>
    </row>
    <row r="2773" spans="2:14" ht="22.5" customHeight="1" x14ac:dyDescent="0.55000000000000004">
      <c r="B2773" s="948">
        <v>416</v>
      </c>
      <c r="C2773" s="949"/>
      <c r="D2773" s="1031"/>
      <c r="E2773" s="1031"/>
      <c r="F2773" s="1031" t="s">
        <v>623</v>
      </c>
      <c r="G2773" s="1031"/>
      <c r="H2773" s="1032">
        <v>41232</v>
      </c>
      <c r="I2773" s="1032"/>
      <c r="J2773" s="76" t="s">
        <v>5</v>
      </c>
      <c r="K2773" s="76" t="s">
        <v>1734</v>
      </c>
      <c r="L2773" s="38">
        <v>7.69</v>
      </c>
      <c r="M2773" s="38">
        <v>11.6</v>
      </c>
      <c r="N2773" s="288">
        <v>19</v>
      </c>
    </row>
    <row r="2774" spans="2:14" ht="22.5" customHeight="1" x14ac:dyDescent="0.55000000000000004">
      <c r="B2774" s="948">
        <v>415</v>
      </c>
      <c r="C2774" s="949"/>
      <c r="D2774" s="1031"/>
      <c r="E2774" s="1031"/>
      <c r="F2774" s="1031" t="s">
        <v>623</v>
      </c>
      <c r="G2774" s="1031"/>
      <c r="H2774" s="1032">
        <v>41232</v>
      </c>
      <c r="I2774" s="1032"/>
      <c r="J2774" s="76" t="s">
        <v>5</v>
      </c>
      <c r="K2774" s="76" t="s">
        <v>1734</v>
      </c>
      <c r="L2774" s="38">
        <v>12.7</v>
      </c>
      <c r="M2774" s="38">
        <v>22.9</v>
      </c>
      <c r="N2774" s="288">
        <v>36</v>
      </c>
    </row>
    <row r="2775" spans="2:14" ht="22.5" customHeight="1" x14ac:dyDescent="0.55000000000000004">
      <c r="B2775" s="948">
        <v>414</v>
      </c>
      <c r="C2775" s="949"/>
      <c r="D2775" s="1031"/>
      <c r="E2775" s="1031"/>
      <c r="F2775" s="1031" t="s">
        <v>1914</v>
      </c>
      <c r="G2775" s="1031"/>
      <c r="H2775" s="1032">
        <v>41232</v>
      </c>
      <c r="I2775" s="1032"/>
      <c r="J2775" s="76" t="s">
        <v>5</v>
      </c>
      <c r="K2775" s="76" t="s">
        <v>1941</v>
      </c>
      <c r="L2775" s="38">
        <v>4.79</v>
      </c>
      <c r="M2775" s="38">
        <v>6.85</v>
      </c>
      <c r="N2775" s="288">
        <v>12</v>
      </c>
    </row>
    <row r="2776" spans="2:14" ht="22.5" customHeight="1" x14ac:dyDescent="0.55000000000000004">
      <c r="B2776" s="948">
        <v>413</v>
      </c>
      <c r="C2776" s="949"/>
      <c r="D2776" s="1031"/>
      <c r="E2776" s="1031"/>
      <c r="F2776" s="1031" t="s">
        <v>623</v>
      </c>
      <c r="G2776" s="1031"/>
      <c r="H2776" s="1032">
        <v>41232</v>
      </c>
      <c r="I2776" s="1032"/>
      <c r="J2776" s="76" t="s">
        <v>5</v>
      </c>
      <c r="K2776" s="76" t="s">
        <v>1941</v>
      </c>
      <c r="L2776" s="38">
        <v>14.9</v>
      </c>
      <c r="M2776" s="38">
        <v>19.8</v>
      </c>
      <c r="N2776" s="288">
        <v>35</v>
      </c>
    </row>
    <row r="2777" spans="2:14" ht="22.5" customHeight="1" x14ac:dyDescent="0.55000000000000004">
      <c r="B2777" s="928">
        <v>412</v>
      </c>
      <c r="C2777" s="929"/>
      <c r="D2777" s="1048"/>
      <c r="E2777" s="1048"/>
      <c r="F2777" s="1048" t="s">
        <v>623</v>
      </c>
      <c r="G2777" s="1048"/>
      <c r="H2777" s="1044">
        <v>41232</v>
      </c>
      <c r="I2777" s="1044"/>
      <c r="J2777" s="43" t="s">
        <v>5</v>
      </c>
      <c r="K2777" s="43" t="s">
        <v>1941</v>
      </c>
      <c r="L2777" s="44">
        <v>7.03</v>
      </c>
      <c r="M2777" s="44">
        <v>17.5</v>
      </c>
      <c r="N2777" s="291">
        <v>25</v>
      </c>
    </row>
    <row r="2778" spans="2:14" ht="22.5" customHeight="1" x14ac:dyDescent="0.55000000000000004">
      <c r="B2778" s="994">
        <v>411</v>
      </c>
      <c r="C2778" s="937"/>
      <c r="D2778" s="1029" t="s">
        <v>2117</v>
      </c>
      <c r="E2778" s="1029"/>
      <c r="F2778" s="1029" t="s">
        <v>1133</v>
      </c>
      <c r="G2778" s="1029"/>
      <c r="H2778" s="1030">
        <v>41227</v>
      </c>
      <c r="I2778" s="1030"/>
      <c r="J2778" s="55" t="s">
        <v>5</v>
      </c>
      <c r="K2778" s="55" t="s">
        <v>1734</v>
      </c>
      <c r="L2778" s="67" t="s">
        <v>2118</v>
      </c>
      <c r="M2778" s="67">
        <v>5.28</v>
      </c>
      <c r="N2778" s="275">
        <v>5.3</v>
      </c>
    </row>
    <row r="2779" spans="2:14" ht="22.5" customHeight="1" x14ac:dyDescent="0.55000000000000004">
      <c r="B2779" s="918">
        <v>410</v>
      </c>
      <c r="C2779" s="919"/>
      <c r="D2779" s="1033" t="s">
        <v>2119</v>
      </c>
      <c r="E2779" s="1033"/>
      <c r="F2779" s="1033" t="s">
        <v>1618</v>
      </c>
      <c r="G2779" s="1033"/>
      <c r="H2779" s="1036">
        <v>41225</v>
      </c>
      <c r="I2779" s="1036"/>
      <c r="J2779" s="31" t="s">
        <v>5</v>
      </c>
      <c r="K2779" s="31" t="s">
        <v>1734</v>
      </c>
      <c r="L2779" s="32">
        <v>7.02</v>
      </c>
      <c r="M2779" s="32">
        <v>14.9</v>
      </c>
      <c r="N2779" s="187">
        <v>22</v>
      </c>
    </row>
    <row r="2780" spans="2:14" ht="22.5" customHeight="1" x14ac:dyDescent="0.55000000000000004">
      <c r="B2780" s="948">
        <v>409</v>
      </c>
      <c r="C2780" s="949"/>
      <c r="D2780" s="1031"/>
      <c r="E2780" s="1031"/>
      <c r="F2780" s="1031" t="s">
        <v>623</v>
      </c>
      <c r="G2780" s="1031"/>
      <c r="H2780" s="1032">
        <v>41225</v>
      </c>
      <c r="I2780" s="1032"/>
      <c r="J2780" s="76" t="s">
        <v>5</v>
      </c>
      <c r="K2780" s="76" t="s">
        <v>1734</v>
      </c>
      <c r="L2780" s="38">
        <v>10.4</v>
      </c>
      <c r="M2780" s="38">
        <v>20.2</v>
      </c>
      <c r="N2780" s="288">
        <v>31</v>
      </c>
    </row>
    <row r="2781" spans="2:14" ht="22.5" customHeight="1" x14ac:dyDescent="0.55000000000000004">
      <c r="B2781" s="948">
        <v>408</v>
      </c>
      <c r="C2781" s="949"/>
      <c r="D2781" s="1031"/>
      <c r="E2781" s="1031"/>
      <c r="F2781" s="1031" t="s">
        <v>118</v>
      </c>
      <c r="G2781" s="1031"/>
      <c r="H2781" s="1032">
        <v>41225</v>
      </c>
      <c r="I2781" s="1032"/>
      <c r="J2781" s="76" t="s">
        <v>5</v>
      </c>
      <c r="K2781" s="76" t="s">
        <v>1734</v>
      </c>
      <c r="L2781" s="38">
        <v>30.3</v>
      </c>
      <c r="M2781" s="38">
        <v>50.4</v>
      </c>
      <c r="N2781" s="288">
        <v>81</v>
      </c>
    </row>
    <row r="2782" spans="2:14" ht="22.5" customHeight="1" x14ac:dyDescent="0.55000000000000004">
      <c r="B2782" s="948">
        <v>407</v>
      </c>
      <c r="C2782" s="949"/>
      <c r="D2782" s="1031"/>
      <c r="E2782" s="1031"/>
      <c r="F2782" s="1031" t="s">
        <v>612</v>
      </c>
      <c r="G2782" s="1031"/>
      <c r="H2782" s="1032">
        <v>41225</v>
      </c>
      <c r="I2782" s="1032"/>
      <c r="J2782" s="76" t="s">
        <v>5</v>
      </c>
      <c r="K2782" s="76" t="s">
        <v>1734</v>
      </c>
      <c r="L2782" s="659">
        <v>60.5</v>
      </c>
      <c r="M2782" s="660">
        <v>105</v>
      </c>
      <c r="N2782" s="662">
        <v>170</v>
      </c>
    </row>
    <row r="2783" spans="2:14" ht="22.5" customHeight="1" x14ac:dyDescent="0.55000000000000004">
      <c r="B2783" s="948">
        <v>406</v>
      </c>
      <c r="C2783" s="949"/>
      <c r="D2783" s="1031"/>
      <c r="E2783" s="1031"/>
      <c r="F2783" s="1031" t="s">
        <v>1971</v>
      </c>
      <c r="G2783" s="1031"/>
      <c r="H2783" s="1032">
        <v>41225</v>
      </c>
      <c r="I2783" s="1032"/>
      <c r="J2783" s="76" t="s">
        <v>5</v>
      </c>
      <c r="K2783" s="76" t="s">
        <v>1734</v>
      </c>
      <c r="L2783" s="38">
        <v>17.600000000000001</v>
      </c>
      <c r="M2783" s="559">
        <v>34</v>
      </c>
      <c r="N2783" s="591">
        <v>52</v>
      </c>
    </row>
    <row r="2784" spans="2:14" ht="22.5" customHeight="1" x14ac:dyDescent="0.55000000000000004">
      <c r="B2784" s="948">
        <v>405</v>
      </c>
      <c r="C2784" s="949"/>
      <c r="D2784" s="1031"/>
      <c r="E2784" s="1031"/>
      <c r="F2784" s="1031" t="s">
        <v>1971</v>
      </c>
      <c r="G2784" s="1031"/>
      <c r="H2784" s="1032">
        <v>41225</v>
      </c>
      <c r="I2784" s="1032"/>
      <c r="J2784" s="76" t="s">
        <v>5</v>
      </c>
      <c r="K2784" s="76" t="s">
        <v>1734</v>
      </c>
      <c r="L2784" s="559">
        <v>14</v>
      </c>
      <c r="M2784" s="559">
        <v>26</v>
      </c>
      <c r="N2784" s="591">
        <v>40</v>
      </c>
    </row>
    <row r="2785" spans="2:14" ht="22.5" customHeight="1" x14ac:dyDescent="0.55000000000000004">
      <c r="B2785" s="948">
        <v>404</v>
      </c>
      <c r="C2785" s="949"/>
      <c r="D2785" s="1031"/>
      <c r="E2785" s="1031"/>
      <c r="F2785" s="1031" t="s">
        <v>1971</v>
      </c>
      <c r="G2785" s="1031"/>
      <c r="H2785" s="1032">
        <v>41225</v>
      </c>
      <c r="I2785" s="1032"/>
      <c r="J2785" s="76" t="s">
        <v>5</v>
      </c>
      <c r="K2785" s="76" t="s">
        <v>1734</v>
      </c>
      <c r="L2785" s="38">
        <v>14.4</v>
      </c>
      <c r="M2785" s="38">
        <v>30.9</v>
      </c>
      <c r="N2785" s="591">
        <v>45</v>
      </c>
    </row>
    <row r="2786" spans="2:14" ht="22.5" customHeight="1" x14ac:dyDescent="0.55000000000000004">
      <c r="B2786" s="948">
        <v>403</v>
      </c>
      <c r="C2786" s="949"/>
      <c r="D2786" s="1031"/>
      <c r="E2786" s="1031"/>
      <c r="F2786" s="1031" t="s">
        <v>1971</v>
      </c>
      <c r="G2786" s="1031"/>
      <c r="H2786" s="1032">
        <v>41225</v>
      </c>
      <c r="I2786" s="1032"/>
      <c r="J2786" s="76" t="s">
        <v>5</v>
      </c>
      <c r="K2786" s="76" t="s">
        <v>1734</v>
      </c>
      <c r="L2786" s="559">
        <v>20</v>
      </c>
      <c r="M2786" s="559">
        <v>39.5</v>
      </c>
      <c r="N2786" s="288">
        <v>60</v>
      </c>
    </row>
    <row r="2787" spans="2:14" ht="22.5" customHeight="1" x14ac:dyDescent="0.55000000000000004">
      <c r="B2787" s="948">
        <v>402</v>
      </c>
      <c r="C2787" s="949"/>
      <c r="D2787" s="1031"/>
      <c r="E2787" s="1031"/>
      <c r="F2787" s="1031" t="s">
        <v>1971</v>
      </c>
      <c r="G2787" s="1031"/>
      <c r="H2787" s="1032">
        <v>41225</v>
      </c>
      <c r="I2787" s="1032"/>
      <c r="J2787" s="76" t="s">
        <v>5</v>
      </c>
      <c r="K2787" s="76" t="s">
        <v>1734</v>
      </c>
      <c r="L2787" s="559">
        <v>24</v>
      </c>
      <c r="M2787" s="559">
        <v>43.3</v>
      </c>
      <c r="N2787" s="288">
        <v>67</v>
      </c>
    </row>
    <row r="2788" spans="2:14" ht="22.5" customHeight="1" x14ac:dyDescent="0.55000000000000004">
      <c r="B2788" s="948">
        <v>401</v>
      </c>
      <c r="C2788" s="949"/>
      <c r="D2788" s="1031"/>
      <c r="E2788" s="1031"/>
      <c r="F2788" s="1031" t="s">
        <v>1716</v>
      </c>
      <c r="G2788" s="1031"/>
      <c r="H2788" s="1032">
        <v>41225</v>
      </c>
      <c r="I2788" s="1032"/>
      <c r="J2788" s="76" t="s">
        <v>5</v>
      </c>
      <c r="K2788" s="76" t="s">
        <v>1734</v>
      </c>
      <c r="L2788" s="38" t="s">
        <v>2120</v>
      </c>
      <c r="M2788" s="38">
        <v>3.28</v>
      </c>
      <c r="N2788" s="288">
        <v>3.3</v>
      </c>
    </row>
    <row r="2789" spans="2:14" ht="22.5" customHeight="1" x14ac:dyDescent="0.55000000000000004">
      <c r="B2789" s="948">
        <v>400</v>
      </c>
      <c r="C2789" s="949"/>
      <c r="D2789" s="1031"/>
      <c r="E2789" s="1031"/>
      <c r="F2789" s="1031" t="s">
        <v>1914</v>
      </c>
      <c r="G2789" s="1031"/>
      <c r="H2789" s="1032">
        <v>41225</v>
      </c>
      <c r="I2789" s="1032"/>
      <c r="J2789" s="76" t="s">
        <v>5</v>
      </c>
      <c r="K2789" s="76" t="s">
        <v>1941</v>
      </c>
      <c r="L2789" s="38">
        <v>3.07</v>
      </c>
      <c r="M2789" s="38">
        <v>6.63</v>
      </c>
      <c r="N2789" s="288">
        <v>9.6999999999999993</v>
      </c>
    </row>
    <row r="2790" spans="2:14" ht="22.5" customHeight="1" x14ac:dyDescent="0.55000000000000004">
      <c r="B2790" s="948">
        <v>399</v>
      </c>
      <c r="C2790" s="949"/>
      <c r="D2790" s="1031"/>
      <c r="E2790" s="1031"/>
      <c r="F2790" s="1031" t="s">
        <v>612</v>
      </c>
      <c r="G2790" s="1031"/>
      <c r="H2790" s="1032">
        <v>41225</v>
      </c>
      <c r="I2790" s="1032"/>
      <c r="J2790" s="76" t="s">
        <v>5</v>
      </c>
      <c r="K2790" s="76" t="s">
        <v>1941</v>
      </c>
      <c r="L2790" s="38">
        <v>2.95</v>
      </c>
      <c r="M2790" s="38">
        <v>6.43</v>
      </c>
      <c r="N2790" s="288">
        <v>9.4</v>
      </c>
    </row>
    <row r="2791" spans="2:14" ht="22.5" customHeight="1" x14ac:dyDescent="0.55000000000000004">
      <c r="B2791" s="948">
        <v>398</v>
      </c>
      <c r="C2791" s="949"/>
      <c r="D2791" s="1031"/>
      <c r="E2791" s="1031"/>
      <c r="F2791" s="1031" t="s">
        <v>612</v>
      </c>
      <c r="G2791" s="1031"/>
      <c r="H2791" s="1032">
        <v>41225</v>
      </c>
      <c r="I2791" s="1032"/>
      <c r="J2791" s="76" t="s">
        <v>5</v>
      </c>
      <c r="K2791" s="76" t="s">
        <v>1941</v>
      </c>
      <c r="L2791" s="38">
        <v>2.72</v>
      </c>
      <c r="M2791" s="38">
        <v>4.3600000000000003</v>
      </c>
      <c r="N2791" s="288">
        <v>7.1</v>
      </c>
    </row>
    <row r="2792" spans="2:14" ht="22.5" customHeight="1" x14ac:dyDescent="0.55000000000000004">
      <c r="B2792" s="948">
        <v>397</v>
      </c>
      <c r="C2792" s="949"/>
      <c r="D2792" s="1031"/>
      <c r="E2792" s="1031"/>
      <c r="F2792" s="1031" t="s">
        <v>1971</v>
      </c>
      <c r="G2792" s="1031"/>
      <c r="H2792" s="1032">
        <v>41225</v>
      </c>
      <c r="I2792" s="1032"/>
      <c r="J2792" s="76" t="s">
        <v>5</v>
      </c>
      <c r="K2792" s="76" t="s">
        <v>1941</v>
      </c>
      <c r="L2792" s="38">
        <v>2.66</v>
      </c>
      <c r="M2792" s="542">
        <v>6.4</v>
      </c>
      <c r="N2792" s="40">
        <v>9.1</v>
      </c>
    </row>
    <row r="2793" spans="2:14" ht="22.5" customHeight="1" x14ac:dyDescent="0.55000000000000004">
      <c r="B2793" s="948">
        <v>396</v>
      </c>
      <c r="C2793" s="949"/>
      <c r="D2793" s="1031"/>
      <c r="E2793" s="1031"/>
      <c r="F2793" s="1031" t="s">
        <v>1971</v>
      </c>
      <c r="G2793" s="1031"/>
      <c r="H2793" s="1032">
        <v>41225</v>
      </c>
      <c r="I2793" s="1032"/>
      <c r="J2793" s="76" t="s">
        <v>5</v>
      </c>
      <c r="K2793" s="76" t="s">
        <v>1941</v>
      </c>
      <c r="L2793" s="38">
        <v>5.82</v>
      </c>
      <c r="M2793" s="38">
        <v>9.91</v>
      </c>
      <c r="N2793" s="288">
        <v>16</v>
      </c>
    </row>
    <row r="2794" spans="2:14" ht="22.5" customHeight="1" x14ac:dyDescent="0.55000000000000004">
      <c r="B2794" s="948">
        <v>395</v>
      </c>
      <c r="C2794" s="949"/>
      <c r="D2794" s="1031"/>
      <c r="E2794" s="1031"/>
      <c r="F2794" s="1031" t="s">
        <v>2071</v>
      </c>
      <c r="G2794" s="1031"/>
      <c r="H2794" s="1032">
        <v>41225</v>
      </c>
      <c r="I2794" s="1032"/>
      <c r="J2794" s="76" t="s">
        <v>5</v>
      </c>
      <c r="K2794" s="76" t="s">
        <v>1941</v>
      </c>
      <c r="L2794" s="38">
        <v>12.7</v>
      </c>
      <c r="M2794" s="38">
        <v>21.2</v>
      </c>
      <c r="N2794" s="288">
        <v>34</v>
      </c>
    </row>
    <row r="2795" spans="2:14" ht="22.5" customHeight="1" x14ac:dyDescent="0.55000000000000004">
      <c r="B2795" s="928">
        <v>394</v>
      </c>
      <c r="C2795" s="929"/>
      <c r="D2795" s="1048"/>
      <c r="E2795" s="1048"/>
      <c r="F2795" s="1048" t="s">
        <v>1340</v>
      </c>
      <c r="G2795" s="1048"/>
      <c r="H2795" s="1044">
        <v>41225</v>
      </c>
      <c r="I2795" s="1044"/>
      <c r="J2795" s="43" t="s">
        <v>5</v>
      </c>
      <c r="K2795" s="43" t="s">
        <v>1941</v>
      </c>
      <c r="L2795" s="44">
        <v>14.5</v>
      </c>
      <c r="M2795" s="44">
        <v>29.2</v>
      </c>
      <c r="N2795" s="291">
        <v>44</v>
      </c>
    </row>
    <row r="2796" spans="2:14" ht="22.5" customHeight="1" x14ac:dyDescent="0.55000000000000004">
      <c r="B2796" s="918">
        <v>393</v>
      </c>
      <c r="C2796" s="919"/>
      <c r="D2796" s="1033" t="s">
        <v>2121</v>
      </c>
      <c r="E2796" s="1033"/>
      <c r="F2796" s="1033" t="s">
        <v>479</v>
      </c>
      <c r="G2796" s="1033"/>
      <c r="H2796" s="1036">
        <v>41220</v>
      </c>
      <c r="I2796" s="1036"/>
      <c r="J2796" s="31" t="s">
        <v>5</v>
      </c>
      <c r="K2796" s="31" t="s">
        <v>1734</v>
      </c>
      <c r="L2796" s="32">
        <v>19.399999999999999</v>
      </c>
      <c r="M2796" s="32">
        <v>32.6</v>
      </c>
      <c r="N2796" s="187">
        <v>52</v>
      </c>
    </row>
    <row r="2797" spans="2:14" ht="22.5" customHeight="1" x14ac:dyDescent="0.55000000000000004">
      <c r="B2797" s="928">
        <v>392</v>
      </c>
      <c r="C2797" s="929"/>
      <c r="D2797" s="1048"/>
      <c r="E2797" s="1048"/>
      <c r="F2797" s="1048" t="s">
        <v>560</v>
      </c>
      <c r="G2797" s="1048"/>
      <c r="H2797" s="1044">
        <v>41220</v>
      </c>
      <c r="I2797" s="1044"/>
      <c r="J2797" s="43" t="s">
        <v>5</v>
      </c>
      <c r="K2797" s="43" t="s">
        <v>1734</v>
      </c>
      <c r="L2797" s="44">
        <v>14.1</v>
      </c>
      <c r="M2797" s="44">
        <v>28.1</v>
      </c>
      <c r="N2797" s="291">
        <v>42</v>
      </c>
    </row>
    <row r="2798" spans="2:14" ht="22.5" customHeight="1" x14ac:dyDescent="0.55000000000000004">
      <c r="B2798" s="918">
        <v>391</v>
      </c>
      <c r="C2798" s="919"/>
      <c r="D2798" s="1033" t="s">
        <v>2122</v>
      </c>
      <c r="E2798" s="1033"/>
      <c r="F2798" s="1033" t="s">
        <v>1623</v>
      </c>
      <c r="G2798" s="1033"/>
      <c r="H2798" s="1036">
        <v>41218</v>
      </c>
      <c r="I2798" s="1036"/>
      <c r="J2798" s="31" t="s">
        <v>5</v>
      </c>
      <c r="K2798" s="31" t="s">
        <v>1941</v>
      </c>
      <c r="L2798" s="32">
        <v>23.8</v>
      </c>
      <c r="M2798" s="32">
        <v>41.3</v>
      </c>
      <c r="N2798" s="187">
        <v>65</v>
      </c>
    </row>
    <row r="2799" spans="2:14" ht="22.5" customHeight="1" x14ac:dyDescent="0.55000000000000004">
      <c r="B2799" s="948">
        <v>390</v>
      </c>
      <c r="C2799" s="949"/>
      <c r="D2799" s="1031"/>
      <c r="E2799" s="1031"/>
      <c r="F2799" s="1031" t="s">
        <v>612</v>
      </c>
      <c r="G2799" s="1031"/>
      <c r="H2799" s="1032">
        <v>41218</v>
      </c>
      <c r="I2799" s="1032"/>
      <c r="J2799" s="76" t="s">
        <v>5</v>
      </c>
      <c r="K2799" s="76" t="s">
        <v>1941</v>
      </c>
      <c r="L2799" s="38">
        <v>22.4</v>
      </c>
      <c r="M2799" s="38">
        <v>38.9</v>
      </c>
      <c r="N2799" s="288">
        <v>61</v>
      </c>
    </row>
    <row r="2800" spans="2:14" ht="22.5" customHeight="1" x14ac:dyDescent="0.55000000000000004">
      <c r="B2800" s="948">
        <v>389</v>
      </c>
      <c r="C2800" s="949"/>
      <c r="D2800" s="1031"/>
      <c r="E2800" s="1031"/>
      <c r="F2800" s="1031" t="s">
        <v>1618</v>
      </c>
      <c r="G2800" s="1031"/>
      <c r="H2800" s="1032">
        <v>41218</v>
      </c>
      <c r="I2800" s="1032"/>
      <c r="J2800" s="76" t="s">
        <v>5</v>
      </c>
      <c r="K2800" s="76" t="s">
        <v>1734</v>
      </c>
      <c r="L2800" s="38">
        <v>6.09</v>
      </c>
      <c r="M2800" s="38">
        <v>10.1</v>
      </c>
      <c r="N2800" s="288">
        <v>16</v>
      </c>
    </row>
    <row r="2801" spans="2:14" ht="22.5" customHeight="1" x14ac:dyDescent="0.55000000000000004">
      <c r="B2801" s="948">
        <v>388</v>
      </c>
      <c r="C2801" s="949"/>
      <c r="D2801" s="1031"/>
      <c r="E2801" s="1031"/>
      <c r="F2801" s="1031" t="s">
        <v>1618</v>
      </c>
      <c r="G2801" s="1031"/>
      <c r="H2801" s="1032">
        <v>41218</v>
      </c>
      <c r="I2801" s="1032"/>
      <c r="J2801" s="76" t="s">
        <v>5</v>
      </c>
      <c r="K2801" s="76" t="s">
        <v>1734</v>
      </c>
      <c r="L2801" s="38">
        <v>9.94</v>
      </c>
      <c r="M2801" s="38">
        <v>18.3</v>
      </c>
      <c r="N2801" s="288">
        <v>28</v>
      </c>
    </row>
    <row r="2802" spans="2:14" ht="22.5" customHeight="1" x14ac:dyDescent="0.55000000000000004">
      <c r="B2802" s="928">
        <v>387</v>
      </c>
      <c r="C2802" s="929"/>
      <c r="D2802" s="1048"/>
      <c r="E2802" s="1048"/>
      <c r="F2802" s="1048" t="s">
        <v>487</v>
      </c>
      <c r="G2802" s="1048"/>
      <c r="H2802" s="1044">
        <v>41218</v>
      </c>
      <c r="I2802" s="1044"/>
      <c r="J2802" s="43" t="s">
        <v>5</v>
      </c>
      <c r="K2802" s="43" t="s">
        <v>1734</v>
      </c>
      <c r="L2802" s="44" t="s">
        <v>2090</v>
      </c>
      <c r="M2802" s="529">
        <v>1.8</v>
      </c>
      <c r="N2802" s="46">
        <v>1.8</v>
      </c>
    </row>
    <row r="2803" spans="2:14" ht="22.5" customHeight="1" x14ac:dyDescent="0.55000000000000004">
      <c r="B2803" s="918">
        <v>386</v>
      </c>
      <c r="C2803" s="919"/>
      <c r="D2803" s="1033" t="s">
        <v>2123</v>
      </c>
      <c r="E2803" s="1033"/>
      <c r="F2803" s="1033" t="s">
        <v>804</v>
      </c>
      <c r="G2803" s="1033"/>
      <c r="H2803" s="1036">
        <v>41211</v>
      </c>
      <c r="I2803" s="1036"/>
      <c r="J2803" s="31" t="s">
        <v>29</v>
      </c>
      <c r="K2803" s="31"/>
      <c r="L2803" s="32" t="s">
        <v>2124</v>
      </c>
      <c r="M2803" s="32" t="s">
        <v>2125</v>
      </c>
      <c r="N2803" s="187" t="s">
        <v>863</v>
      </c>
    </row>
    <row r="2804" spans="2:14" ht="22.5" customHeight="1" x14ac:dyDescent="0.55000000000000004">
      <c r="B2804" s="948">
        <v>385</v>
      </c>
      <c r="C2804" s="949"/>
      <c r="D2804" s="1031"/>
      <c r="E2804" s="1031"/>
      <c r="F2804" s="1031" t="s">
        <v>118</v>
      </c>
      <c r="G2804" s="1031"/>
      <c r="H2804" s="1032">
        <v>41211</v>
      </c>
      <c r="I2804" s="1032"/>
      <c r="J2804" s="76" t="s">
        <v>29</v>
      </c>
      <c r="K2804" s="76"/>
      <c r="L2804" s="38">
        <v>2.2200000000000002</v>
      </c>
      <c r="M2804" s="542">
        <v>4.9000000000000004</v>
      </c>
      <c r="N2804" s="288">
        <v>7.1</v>
      </c>
    </row>
    <row r="2805" spans="2:14" ht="22.5" customHeight="1" x14ac:dyDescent="0.55000000000000004">
      <c r="B2805" s="948">
        <v>384</v>
      </c>
      <c r="C2805" s="949"/>
      <c r="D2805" s="1031"/>
      <c r="E2805" s="1031"/>
      <c r="F2805" s="1031" t="s">
        <v>308</v>
      </c>
      <c r="G2805" s="1031"/>
      <c r="H2805" s="1032">
        <v>41211</v>
      </c>
      <c r="I2805" s="1032"/>
      <c r="J2805" s="76" t="s">
        <v>29</v>
      </c>
      <c r="K2805" s="76"/>
      <c r="L2805" s="38">
        <v>2.57</v>
      </c>
      <c r="M2805" s="38">
        <v>3.94</v>
      </c>
      <c r="N2805" s="288">
        <v>6.5</v>
      </c>
    </row>
    <row r="2806" spans="2:14" ht="22.5" customHeight="1" x14ac:dyDescent="0.55000000000000004">
      <c r="B2806" s="948">
        <v>383</v>
      </c>
      <c r="C2806" s="949"/>
      <c r="D2806" s="1031"/>
      <c r="E2806" s="1031"/>
      <c r="F2806" s="1031" t="s">
        <v>623</v>
      </c>
      <c r="G2806" s="1031"/>
      <c r="H2806" s="1032">
        <v>41211</v>
      </c>
      <c r="I2806" s="1032"/>
      <c r="J2806" s="76" t="s">
        <v>5</v>
      </c>
      <c r="K2806" s="76" t="s">
        <v>1941</v>
      </c>
      <c r="L2806" s="38">
        <v>3.28</v>
      </c>
      <c r="M2806" s="38">
        <v>7.65</v>
      </c>
      <c r="N2806" s="288">
        <v>11</v>
      </c>
    </row>
    <row r="2807" spans="2:14" ht="22.5" customHeight="1" x14ac:dyDescent="0.55000000000000004">
      <c r="B2807" s="948">
        <v>382</v>
      </c>
      <c r="C2807" s="949"/>
      <c r="D2807" s="1031"/>
      <c r="E2807" s="1031"/>
      <c r="F2807" s="1031" t="s">
        <v>612</v>
      </c>
      <c r="G2807" s="1031"/>
      <c r="H2807" s="1032">
        <v>41211</v>
      </c>
      <c r="I2807" s="1032"/>
      <c r="J2807" s="76" t="s">
        <v>5</v>
      </c>
      <c r="K2807" s="76" t="s">
        <v>1941</v>
      </c>
      <c r="L2807" s="38">
        <v>10.7</v>
      </c>
      <c r="M2807" s="38">
        <v>16.5</v>
      </c>
      <c r="N2807" s="288">
        <v>27</v>
      </c>
    </row>
    <row r="2808" spans="2:14" ht="22.5" customHeight="1" x14ac:dyDescent="0.55000000000000004">
      <c r="B2808" s="948">
        <v>381</v>
      </c>
      <c r="C2808" s="949"/>
      <c r="D2808" s="1031"/>
      <c r="E2808" s="1031"/>
      <c r="F2808" s="1031" t="s">
        <v>1606</v>
      </c>
      <c r="G2808" s="1031"/>
      <c r="H2808" s="1032">
        <v>41211</v>
      </c>
      <c r="I2808" s="1032"/>
      <c r="J2808" s="76" t="s">
        <v>5</v>
      </c>
      <c r="K2808" s="76" t="s">
        <v>1941</v>
      </c>
      <c r="L2808" s="38">
        <v>4.57</v>
      </c>
      <c r="M2808" s="38">
        <v>6.42</v>
      </c>
      <c r="N2808" s="288">
        <v>11</v>
      </c>
    </row>
    <row r="2809" spans="2:14" ht="22.5" customHeight="1" x14ac:dyDescent="0.55000000000000004">
      <c r="B2809" s="948">
        <v>380</v>
      </c>
      <c r="C2809" s="949"/>
      <c r="D2809" s="1031"/>
      <c r="E2809" s="1031"/>
      <c r="F2809" s="1031" t="s">
        <v>2036</v>
      </c>
      <c r="G2809" s="1031"/>
      <c r="H2809" s="1032">
        <v>41211</v>
      </c>
      <c r="I2809" s="1032"/>
      <c r="J2809" s="76" t="s">
        <v>5</v>
      </c>
      <c r="K2809" s="76" t="s">
        <v>1734</v>
      </c>
      <c r="L2809" s="38">
        <v>2.91</v>
      </c>
      <c r="M2809" s="38">
        <v>6.05</v>
      </c>
      <c r="N2809" s="40">
        <v>9</v>
      </c>
    </row>
    <row r="2810" spans="2:14" ht="22.5" customHeight="1" x14ac:dyDescent="0.55000000000000004">
      <c r="B2810" s="948">
        <v>379</v>
      </c>
      <c r="C2810" s="949"/>
      <c r="D2810" s="1031"/>
      <c r="E2810" s="1031"/>
      <c r="F2810" s="1031" t="s">
        <v>612</v>
      </c>
      <c r="G2810" s="1031"/>
      <c r="H2810" s="1032">
        <v>41211</v>
      </c>
      <c r="I2810" s="1032"/>
      <c r="J2810" s="76" t="s">
        <v>5</v>
      </c>
      <c r="K2810" s="76" t="s">
        <v>1734</v>
      </c>
      <c r="L2810" s="38">
        <v>9.8800000000000008</v>
      </c>
      <c r="M2810" s="38">
        <v>18.100000000000001</v>
      </c>
      <c r="N2810" s="288">
        <v>28</v>
      </c>
    </row>
    <row r="2811" spans="2:14" ht="22.5" customHeight="1" x14ac:dyDescent="0.55000000000000004">
      <c r="B2811" s="948">
        <v>378</v>
      </c>
      <c r="C2811" s="949"/>
      <c r="D2811" s="1031"/>
      <c r="E2811" s="1031"/>
      <c r="F2811" s="1031" t="s">
        <v>612</v>
      </c>
      <c r="G2811" s="1031"/>
      <c r="H2811" s="1032">
        <v>41211</v>
      </c>
      <c r="I2811" s="1032"/>
      <c r="J2811" s="76" t="s">
        <v>5</v>
      </c>
      <c r="K2811" s="76" t="s">
        <v>1734</v>
      </c>
      <c r="L2811" s="38">
        <v>14.3</v>
      </c>
      <c r="M2811" s="38">
        <v>27.7</v>
      </c>
      <c r="N2811" s="288">
        <v>42</v>
      </c>
    </row>
    <row r="2812" spans="2:14" ht="22.5" customHeight="1" x14ac:dyDescent="0.55000000000000004">
      <c r="B2812" s="928">
        <v>377</v>
      </c>
      <c r="C2812" s="929"/>
      <c r="D2812" s="1048"/>
      <c r="E2812" s="1048"/>
      <c r="F2812" s="1048" t="s">
        <v>842</v>
      </c>
      <c r="G2812" s="1048"/>
      <c r="H2812" s="1044">
        <v>41211</v>
      </c>
      <c r="I2812" s="1044"/>
      <c r="J2812" s="43" t="s">
        <v>5</v>
      </c>
      <c r="K2812" s="43" t="s">
        <v>1734</v>
      </c>
      <c r="L2812" s="44">
        <v>11.9</v>
      </c>
      <c r="M2812" s="44">
        <v>19.5</v>
      </c>
      <c r="N2812" s="291">
        <v>31</v>
      </c>
    </row>
    <row r="2813" spans="2:14" ht="22.5" customHeight="1" x14ac:dyDescent="0.55000000000000004">
      <c r="B2813" s="918">
        <v>376</v>
      </c>
      <c r="C2813" s="919"/>
      <c r="D2813" s="1033" t="s">
        <v>2126</v>
      </c>
      <c r="E2813" s="1033"/>
      <c r="F2813" s="1033" t="s">
        <v>479</v>
      </c>
      <c r="G2813" s="1033"/>
      <c r="H2813" s="1036">
        <v>41206</v>
      </c>
      <c r="I2813" s="1036"/>
      <c r="J2813" s="31" t="s">
        <v>5</v>
      </c>
      <c r="K2813" s="31" t="s">
        <v>1734</v>
      </c>
      <c r="L2813" s="521">
        <v>3.6</v>
      </c>
      <c r="M2813" s="556">
        <v>7.28</v>
      </c>
      <c r="N2813" s="523">
        <v>11</v>
      </c>
    </row>
    <row r="2814" spans="2:14" ht="22.5" customHeight="1" x14ac:dyDescent="0.55000000000000004">
      <c r="B2814" s="928">
        <v>375</v>
      </c>
      <c r="C2814" s="929"/>
      <c r="D2814" s="1048"/>
      <c r="E2814" s="1048"/>
      <c r="F2814" s="1048" t="s">
        <v>479</v>
      </c>
      <c r="G2814" s="1048"/>
      <c r="H2814" s="1044">
        <v>41206</v>
      </c>
      <c r="I2814" s="1044"/>
      <c r="J2814" s="43" t="s">
        <v>5</v>
      </c>
      <c r="K2814" s="43" t="s">
        <v>1734</v>
      </c>
      <c r="L2814" s="44" t="s">
        <v>2090</v>
      </c>
      <c r="M2814" s="552">
        <v>1.47</v>
      </c>
      <c r="N2814" s="46">
        <v>1.5</v>
      </c>
    </row>
    <row r="2815" spans="2:14" ht="22.5" customHeight="1" x14ac:dyDescent="0.55000000000000004">
      <c r="B2815" s="918">
        <v>374</v>
      </c>
      <c r="C2815" s="919"/>
      <c r="D2815" s="1064" t="s">
        <v>2127</v>
      </c>
      <c r="E2815" s="1064"/>
      <c r="F2815" s="1064" t="s">
        <v>1623</v>
      </c>
      <c r="G2815" s="1064"/>
      <c r="H2815" s="1065">
        <v>41204</v>
      </c>
      <c r="I2815" s="1065"/>
      <c r="J2815" s="102" t="s">
        <v>29</v>
      </c>
      <c r="K2815" s="102"/>
      <c r="L2815" s="188">
        <v>3.89</v>
      </c>
      <c r="M2815" s="549">
        <v>6.7</v>
      </c>
      <c r="N2815" s="580">
        <v>11</v>
      </c>
    </row>
    <row r="2816" spans="2:14" ht="22.5" customHeight="1" x14ac:dyDescent="0.55000000000000004">
      <c r="B2816" s="948">
        <v>373</v>
      </c>
      <c r="C2816" s="949"/>
      <c r="D2816" s="1031"/>
      <c r="E2816" s="1031"/>
      <c r="F2816" s="1031" t="s">
        <v>741</v>
      </c>
      <c r="G2816" s="1031"/>
      <c r="H2816" s="1032">
        <v>41204</v>
      </c>
      <c r="I2816" s="1032"/>
      <c r="J2816" s="76" t="s">
        <v>5</v>
      </c>
      <c r="K2816" s="76" t="s">
        <v>1941</v>
      </c>
      <c r="L2816" s="38">
        <v>4.37</v>
      </c>
      <c r="M2816" s="543">
        <v>6.89</v>
      </c>
      <c r="N2816" s="560">
        <v>11</v>
      </c>
    </row>
    <row r="2817" spans="2:14" ht="22.5" customHeight="1" x14ac:dyDescent="0.55000000000000004">
      <c r="B2817" s="928">
        <v>372</v>
      </c>
      <c r="C2817" s="929"/>
      <c r="D2817" s="1048"/>
      <c r="E2817" s="1048"/>
      <c r="F2817" s="1048" t="s">
        <v>1606</v>
      </c>
      <c r="G2817" s="1048"/>
      <c r="H2817" s="1044">
        <v>41204</v>
      </c>
      <c r="I2817" s="1044"/>
      <c r="J2817" s="43" t="s">
        <v>5</v>
      </c>
      <c r="K2817" s="43" t="s">
        <v>1941</v>
      </c>
      <c r="L2817" s="44">
        <v>6.17</v>
      </c>
      <c r="M2817" s="44">
        <v>10.1</v>
      </c>
      <c r="N2817" s="620">
        <v>16</v>
      </c>
    </row>
    <row r="2818" spans="2:14" ht="22.5" customHeight="1" x14ac:dyDescent="0.55000000000000004">
      <c r="B2818" s="918">
        <v>371</v>
      </c>
      <c r="C2818" s="919"/>
      <c r="D2818" s="1033" t="s">
        <v>2128</v>
      </c>
      <c r="E2818" s="1033"/>
      <c r="F2818" s="1033" t="s">
        <v>479</v>
      </c>
      <c r="G2818" s="1033"/>
      <c r="H2818" s="1036">
        <v>41199</v>
      </c>
      <c r="I2818" s="1036"/>
      <c r="J2818" s="31" t="s">
        <v>5</v>
      </c>
      <c r="K2818" s="31" t="s">
        <v>1734</v>
      </c>
      <c r="L2818" s="32">
        <v>18.8</v>
      </c>
      <c r="M2818" s="596">
        <v>36.299999999999997</v>
      </c>
      <c r="N2818" s="187">
        <v>55</v>
      </c>
    </row>
    <row r="2819" spans="2:14" ht="22.5" customHeight="1" x14ac:dyDescent="0.55000000000000004">
      <c r="B2819" s="928">
        <v>370</v>
      </c>
      <c r="C2819" s="929"/>
      <c r="D2819" s="1048"/>
      <c r="E2819" s="1048"/>
      <c r="F2819" s="1048" t="s">
        <v>560</v>
      </c>
      <c r="G2819" s="1048"/>
      <c r="H2819" s="1044">
        <v>41199</v>
      </c>
      <c r="I2819" s="1044"/>
      <c r="J2819" s="43" t="s">
        <v>5</v>
      </c>
      <c r="K2819" s="43" t="s">
        <v>1734</v>
      </c>
      <c r="L2819" s="44">
        <v>3.59</v>
      </c>
      <c r="M2819" s="44">
        <v>10.6</v>
      </c>
      <c r="N2819" s="620">
        <v>14</v>
      </c>
    </row>
    <row r="2820" spans="2:14" ht="22.5" customHeight="1" x14ac:dyDescent="0.55000000000000004">
      <c r="B2820" s="918">
        <v>369</v>
      </c>
      <c r="C2820" s="919"/>
      <c r="D2820" s="1033" t="s">
        <v>2129</v>
      </c>
      <c r="E2820" s="1033"/>
      <c r="F2820" s="1033" t="s">
        <v>1618</v>
      </c>
      <c r="G2820" s="1033"/>
      <c r="H2820" s="1036">
        <v>41197</v>
      </c>
      <c r="I2820" s="1036"/>
      <c r="J2820" s="31" t="s">
        <v>29</v>
      </c>
      <c r="K2820" s="31"/>
      <c r="L2820" s="521">
        <v>2.4</v>
      </c>
      <c r="M2820" s="521">
        <v>3.42</v>
      </c>
      <c r="N2820" s="187">
        <v>5.8</v>
      </c>
    </row>
    <row r="2821" spans="2:14" ht="22.5" customHeight="1" x14ac:dyDescent="0.55000000000000004">
      <c r="B2821" s="948">
        <v>368</v>
      </c>
      <c r="C2821" s="949"/>
      <c r="D2821" s="1031"/>
      <c r="E2821" s="1031"/>
      <c r="F2821" s="1031" t="s">
        <v>842</v>
      </c>
      <c r="G2821" s="1031"/>
      <c r="H2821" s="1032">
        <v>41197</v>
      </c>
      <c r="I2821" s="1032"/>
      <c r="J2821" s="76" t="s">
        <v>5</v>
      </c>
      <c r="K2821" s="76" t="s">
        <v>1734</v>
      </c>
      <c r="L2821" s="38">
        <v>14.3</v>
      </c>
      <c r="M2821" s="38">
        <v>24.2</v>
      </c>
      <c r="N2821" s="591">
        <v>39</v>
      </c>
    </row>
    <row r="2822" spans="2:14" ht="22.5" customHeight="1" x14ac:dyDescent="0.55000000000000004">
      <c r="B2822" s="948">
        <v>367</v>
      </c>
      <c r="C2822" s="949"/>
      <c r="D2822" s="1031"/>
      <c r="E2822" s="1031"/>
      <c r="F2822" s="1031" t="s">
        <v>1340</v>
      </c>
      <c r="G2822" s="1031"/>
      <c r="H2822" s="1032">
        <v>41197</v>
      </c>
      <c r="I2822" s="1032"/>
      <c r="J2822" s="76" t="s">
        <v>5</v>
      </c>
      <c r="K2822" s="76" t="s">
        <v>1734</v>
      </c>
      <c r="L2822" s="38">
        <v>9.9600000000000009</v>
      </c>
      <c r="M2822" s="38">
        <v>20.7</v>
      </c>
      <c r="N2822" s="288">
        <v>31</v>
      </c>
    </row>
    <row r="2823" spans="2:14" ht="22.5" customHeight="1" x14ac:dyDescent="0.55000000000000004">
      <c r="B2823" s="928">
        <v>366</v>
      </c>
      <c r="C2823" s="929"/>
      <c r="D2823" s="1048"/>
      <c r="E2823" s="1048"/>
      <c r="F2823" s="1048" t="s">
        <v>1340</v>
      </c>
      <c r="G2823" s="1048"/>
      <c r="H2823" s="1044">
        <v>41197</v>
      </c>
      <c r="I2823" s="1044"/>
      <c r="J2823" s="43" t="s">
        <v>5</v>
      </c>
      <c r="K2823" s="43" t="s">
        <v>1734</v>
      </c>
      <c r="L2823" s="44">
        <v>9.77</v>
      </c>
      <c r="M2823" s="602">
        <v>17</v>
      </c>
      <c r="N2823" s="620">
        <v>27</v>
      </c>
    </row>
    <row r="2824" spans="2:14" ht="22.5" customHeight="1" x14ac:dyDescent="0.55000000000000004">
      <c r="B2824" s="994">
        <v>365</v>
      </c>
      <c r="C2824" s="937"/>
      <c r="D2824" s="1029" t="s">
        <v>2130</v>
      </c>
      <c r="E2824" s="1029"/>
      <c r="F2824" s="1029" t="s">
        <v>1971</v>
      </c>
      <c r="G2824" s="1029"/>
      <c r="H2824" s="1030">
        <v>41191</v>
      </c>
      <c r="I2824" s="1030"/>
      <c r="J2824" s="55" t="s">
        <v>29</v>
      </c>
      <c r="K2824" s="55"/>
      <c r="L2824" s="67">
        <v>1.55</v>
      </c>
      <c r="M2824" s="67">
        <v>3.22</v>
      </c>
      <c r="N2824" s="275">
        <v>4.8</v>
      </c>
    </row>
    <row r="2825" spans="2:14" ht="22.5" customHeight="1" x14ac:dyDescent="0.55000000000000004">
      <c r="B2825" s="994">
        <v>364</v>
      </c>
      <c r="C2825" s="937"/>
      <c r="D2825" s="1029" t="s">
        <v>2131</v>
      </c>
      <c r="E2825" s="1029"/>
      <c r="F2825" s="1029" t="s">
        <v>479</v>
      </c>
      <c r="G2825" s="1029"/>
      <c r="H2825" s="1030">
        <v>41085</v>
      </c>
      <c r="I2825" s="1030"/>
      <c r="J2825" s="55" t="s">
        <v>14</v>
      </c>
      <c r="K2825" s="55" t="s">
        <v>1734</v>
      </c>
      <c r="L2825" s="67" t="s">
        <v>2132</v>
      </c>
      <c r="M2825" s="67">
        <v>1.27</v>
      </c>
      <c r="N2825" s="275">
        <v>1.3</v>
      </c>
    </row>
    <row r="2826" spans="2:14" ht="22.5" customHeight="1" x14ac:dyDescent="0.55000000000000004">
      <c r="B2826" s="918">
        <v>363</v>
      </c>
      <c r="C2826" s="919"/>
      <c r="D2826" s="1033" t="s">
        <v>2133</v>
      </c>
      <c r="E2826" s="1033"/>
      <c r="F2826" s="1033" t="s">
        <v>961</v>
      </c>
      <c r="G2826" s="1033"/>
      <c r="H2826" s="1036">
        <v>41078</v>
      </c>
      <c r="I2826" s="1036"/>
      <c r="J2826" s="31" t="s">
        <v>20</v>
      </c>
      <c r="K2826" s="31" t="s">
        <v>1734</v>
      </c>
      <c r="L2826" s="32">
        <v>1.63</v>
      </c>
      <c r="M2826" s="32">
        <v>2.63</v>
      </c>
      <c r="N2826" s="187">
        <v>4.3</v>
      </c>
    </row>
    <row r="2827" spans="2:14" ht="22.5" customHeight="1" x14ac:dyDescent="0.55000000000000004">
      <c r="B2827" s="948">
        <v>362</v>
      </c>
      <c r="C2827" s="949"/>
      <c r="D2827" s="1031"/>
      <c r="E2827" s="1031"/>
      <c r="F2827" s="1031" t="s">
        <v>842</v>
      </c>
      <c r="G2827" s="1031"/>
      <c r="H2827" s="1032">
        <v>41078</v>
      </c>
      <c r="I2827" s="1032"/>
      <c r="J2827" s="76" t="s">
        <v>18</v>
      </c>
      <c r="K2827" s="76" t="s">
        <v>1734</v>
      </c>
      <c r="L2827" s="38" t="s">
        <v>2134</v>
      </c>
      <c r="M2827" s="542">
        <v>1.5</v>
      </c>
      <c r="N2827" s="40">
        <v>1.5</v>
      </c>
    </row>
    <row r="2828" spans="2:14" ht="22.5" customHeight="1" x14ac:dyDescent="0.55000000000000004">
      <c r="B2828" s="948">
        <v>361</v>
      </c>
      <c r="C2828" s="949"/>
      <c r="D2828" s="1031"/>
      <c r="E2828" s="1031"/>
      <c r="F2828" s="1031" t="s">
        <v>1787</v>
      </c>
      <c r="G2828" s="1031"/>
      <c r="H2828" s="1032">
        <v>41078</v>
      </c>
      <c r="I2828" s="1032"/>
      <c r="J2828" s="76" t="s">
        <v>18</v>
      </c>
      <c r="K2828" s="76" t="s">
        <v>1734</v>
      </c>
      <c r="L2828" s="38">
        <v>2.94</v>
      </c>
      <c r="M2828" s="38">
        <v>4.1399999999999997</v>
      </c>
      <c r="N2828" s="288">
        <v>7.1</v>
      </c>
    </row>
    <row r="2829" spans="2:14" ht="22.5" customHeight="1" x14ac:dyDescent="0.55000000000000004">
      <c r="B2829" s="948">
        <v>360</v>
      </c>
      <c r="C2829" s="949"/>
      <c r="D2829" s="1031"/>
      <c r="E2829" s="1031"/>
      <c r="F2829" s="1031" t="s">
        <v>961</v>
      </c>
      <c r="G2829" s="1031"/>
      <c r="H2829" s="1032">
        <v>41078</v>
      </c>
      <c r="I2829" s="1032"/>
      <c r="J2829" s="76" t="s">
        <v>14</v>
      </c>
      <c r="K2829" s="76" t="s">
        <v>1734</v>
      </c>
      <c r="L2829" s="38">
        <v>2.85</v>
      </c>
      <c r="M2829" s="38">
        <v>4.88</v>
      </c>
      <c r="N2829" s="288">
        <v>7.7</v>
      </c>
    </row>
    <row r="2830" spans="2:14" ht="22.5" customHeight="1" x14ac:dyDescent="0.55000000000000004">
      <c r="B2830" s="948">
        <v>359</v>
      </c>
      <c r="C2830" s="949"/>
      <c r="D2830" s="1031"/>
      <c r="E2830" s="1031"/>
      <c r="F2830" s="1031" t="s">
        <v>2051</v>
      </c>
      <c r="G2830" s="1031"/>
      <c r="H2830" s="1032">
        <v>41078</v>
      </c>
      <c r="I2830" s="1032"/>
      <c r="J2830" s="76" t="s">
        <v>14</v>
      </c>
      <c r="K2830" s="76" t="s">
        <v>1734</v>
      </c>
      <c r="L2830" s="38">
        <v>9.69</v>
      </c>
      <c r="M2830" s="559">
        <v>16</v>
      </c>
      <c r="N2830" s="591">
        <v>26</v>
      </c>
    </row>
    <row r="2831" spans="2:14" ht="22.5" customHeight="1" x14ac:dyDescent="0.55000000000000004">
      <c r="B2831" s="948">
        <v>358</v>
      </c>
      <c r="C2831" s="949"/>
      <c r="D2831" s="1031"/>
      <c r="E2831" s="1031"/>
      <c r="F2831" s="1031" t="s">
        <v>106</v>
      </c>
      <c r="G2831" s="1031"/>
      <c r="H2831" s="1032">
        <v>41078</v>
      </c>
      <c r="I2831" s="1032"/>
      <c r="J2831" s="76" t="s">
        <v>14</v>
      </c>
      <c r="K2831" s="76" t="s">
        <v>1734</v>
      </c>
      <c r="L2831" s="38" t="s">
        <v>2135</v>
      </c>
      <c r="M2831" s="38" t="s">
        <v>2136</v>
      </c>
      <c r="N2831" s="288" t="s">
        <v>1979</v>
      </c>
    </row>
    <row r="2832" spans="2:14" ht="22.5" customHeight="1" x14ac:dyDescent="0.55000000000000004">
      <c r="B2832" s="948">
        <v>357</v>
      </c>
      <c r="C2832" s="949"/>
      <c r="D2832" s="1031"/>
      <c r="E2832" s="1031"/>
      <c r="F2832" s="1031" t="s">
        <v>479</v>
      </c>
      <c r="G2832" s="1031"/>
      <c r="H2832" s="1032">
        <v>41078</v>
      </c>
      <c r="I2832" s="1032"/>
      <c r="J2832" s="76" t="s">
        <v>5</v>
      </c>
      <c r="K2832" s="76" t="s">
        <v>1734</v>
      </c>
      <c r="L2832" s="542">
        <v>9.1999999999999993</v>
      </c>
      <c r="M2832" s="559">
        <v>19.399999999999999</v>
      </c>
      <c r="N2832" s="288">
        <v>29</v>
      </c>
    </row>
    <row r="2833" spans="2:14" ht="22.5" customHeight="1" x14ac:dyDescent="0.55000000000000004">
      <c r="B2833" s="928">
        <v>356</v>
      </c>
      <c r="C2833" s="929"/>
      <c r="D2833" s="1048"/>
      <c r="E2833" s="1048"/>
      <c r="F2833" s="1048" t="s">
        <v>2137</v>
      </c>
      <c r="G2833" s="1048"/>
      <c r="H2833" s="1044">
        <v>41078</v>
      </c>
      <c r="I2833" s="1044"/>
      <c r="J2833" s="43" t="s">
        <v>5</v>
      </c>
      <c r="K2833" s="43" t="s">
        <v>1734</v>
      </c>
      <c r="L2833" s="44" t="s">
        <v>2138</v>
      </c>
      <c r="M2833" s="44">
        <v>3.47</v>
      </c>
      <c r="N2833" s="291">
        <v>3.5</v>
      </c>
    </row>
    <row r="2834" spans="2:14" ht="22.5" customHeight="1" x14ac:dyDescent="0.55000000000000004">
      <c r="B2834" s="918">
        <v>355</v>
      </c>
      <c r="C2834" s="919"/>
      <c r="D2834" s="1033" t="s">
        <v>2139</v>
      </c>
      <c r="E2834" s="1033"/>
      <c r="F2834" s="1033" t="s">
        <v>118</v>
      </c>
      <c r="G2834" s="1033"/>
      <c r="H2834" s="1036">
        <v>41071</v>
      </c>
      <c r="I2834" s="1036"/>
      <c r="J2834" s="31" t="s">
        <v>14</v>
      </c>
      <c r="K2834" s="31" t="s">
        <v>1734</v>
      </c>
      <c r="L2834" s="32">
        <v>1.92</v>
      </c>
      <c r="M2834" s="32">
        <v>3.56</v>
      </c>
      <c r="N2834" s="187">
        <v>5.5</v>
      </c>
    </row>
    <row r="2835" spans="2:14" ht="22.5" customHeight="1" x14ac:dyDescent="0.55000000000000004">
      <c r="B2835" s="948">
        <v>354</v>
      </c>
      <c r="C2835" s="949"/>
      <c r="D2835" s="1031"/>
      <c r="E2835" s="1031"/>
      <c r="F2835" s="1031" t="s">
        <v>1340</v>
      </c>
      <c r="G2835" s="1031"/>
      <c r="H2835" s="1032">
        <v>41071</v>
      </c>
      <c r="I2835" s="1032"/>
      <c r="J2835" s="76" t="s">
        <v>14</v>
      </c>
      <c r="K2835" s="76" t="s">
        <v>1734</v>
      </c>
      <c r="L2835" s="38" t="s">
        <v>2140</v>
      </c>
      <c r="M2835" s="542">
        <v>2.7</v>
      </c>
      <c r="N2835" s="40">
        <v>2.7</v>
      </c>
    </row>
    <row r="2836" spans="2:14" ht="22.5" customHeight="1" x14ac:dyDescent="0.55000000000000004">
      <c r="B2836" s="948">
        <v>353</v>
      </c>
      <c r="C2836" s="949"/>
      <c r="D2836" s="1031"/>
      <c r="E2836" s="1031"/>
      <c r="F2836" s="1083" t="s">
        <v>1621</v>
      </c>
      <c r="G2836" s="1031"/>
      <c r="H2836" s="1032">
        <v>41071</v>
      </c>
      <c r="I2836" s="1032"/>
      <c r="J2836" s="76" t="s">
        <v>14</v>
      </c>
      <c r="K2836" s="76" t="s">
        <v>1734</v>
      </c>
      <c r="L2836" s="38">
        <v>6.68</v>
      </c>
      <c r="M2836" s="559">
        <v>14</v>
      </c>
      <c r="N2836" s="591">
        <v>21</v>
      </c>
    </row>
    <row r="2837" spans="2:14" ht="22.5" customHeight="1" x14ac:dyDescent="0.55000000000000004">
      <c r="B2837" s="948">
        <v>352</v>
      </c>
      <c r="C2837" s="949"/>
      <c r="D2837" s="1031"/>
      <c r="E2837" s="1031"/>
      <c r="F2837" s="1031" t="s">
        <v>560</v>
      </c>
      <c r="G2837" s="1031"/>
      <c r="H2837" s="1032">
        <v>41071</v>
      </c>
      <c r="I2837" s="1032"/>
      <c r="J2837" s="76" t="s">
        <v>14</v>
      </c>
      <c r="K2837" s="76" t="s">
        <v>1734</v>
      </c>
      <c r="L2837" s="38">
        <v>1.41</v>
      </c>
      <c r="M2837" s="542">
        <v>2.4</v>
      </c>
      <c r="N2837" s="40">
        <v>3.8</v>
      </c>
    </row>
    <row r="2838" spans="2:14" ht="22.5" customHeight="1" x14ac:dyDescent="0.55000000000000004">
      <c r="B2838" s="948">
        <v>351</v>
      </c>
      <c r="C2838" s="949"/>
      <c r="D2838" s="1031"/>
      <c r="E2838" s="1031"/>
      <c r="F2838" s="1031" t="s">
        <v>104</v>
      </c>
      <c r="G2838" s="1031"/>
      <c r="H2838" s="1032">
        <v>41071</v>
      </c>
      <c r="I2838" s="1032"/>
      <c r="J2838" s="76" t="s">
        <v>14</v>
      </c>
      <c r="K2838" s="76" t="s">
        <v>1734</v>
      </c>
      <c r="L2838" s="38">
        <v>3.46</v>
      </c>
      <c r="M2838" s="38">
        <v>4.16</v>
      </c>
      <c r="N2838" s="288">
        <v>7.6</v>
      </c>
    </row>
    <row r="2839" spans="2:14" ht="22.5" customHeight="1" x14ac:dyDescent="0.55000000000000004">
      <c r="B2839" s="948">
        <v>350</v>
      </c>
      <c r="C2839" s="949"/>
      <c r="D2839" s="1031"/>
      <c r="E2839" s="1031"/>
      <c r="F2839" s="1031" t="s">
        <v>1716</v>
      </c>
      <c r="G2839" s="1031"/>
      <c r="H2839" s="1032">
        <v>41071</v>
      </c>
      <c r="I2839" s="1032"/>
      <c r="J2839" s="76" t="s">
        <v>14</v>
      </c>
      <c r="K2839" s="76" t="s">
        <v>1734</v>
      </c>
      <c r="L2839" s="38">
        <v>13.6</v>
      </c>
      <c r="M2839" s="38">
        <v>20.5</v>
      </c>
      <c r="N2839" s="288">
        <v>34</v>
      </c>
    </row>
    <row r="2840" spans="2:14" ht="22.5" customHeight="1" x14ac:dyDescent="0.55000000000000004">
      <c r="B2840" s="948">
        <v>349</v>
      </c>
      <c r="C2840" s="949"/>
      <c r="D2840" s="1031"/>
      <c r="E2840" s="1031"/>
      <c r="F2840" s="1031" t="s">
        <v>2007</v>
      </c>
      <c r="G2840" s="1031"/>
      <c r="H2840" s="1032">
        <v>41071</v>
      </c>
      <c r="I2840" s="1032"/>
      <c r="J2840" s="76" t="s">
        <v>14</v>
      </c>
      <c r="K2840" s="76" t="s">
        <v>1734</v>
      </c>
      <c r="L2840" s="542">
        <v>3.5</v>
      </c>
      <c r="M2840" s="542">
        <v>5.4</v>
      </c>
      <c r="N2840" s="40">
        <v>8.9</v>
      </c>
    </row>
    <row r="2841" spans="2:14" ht="22.5" customHeight="1" x14ac:dyDescent="0.55000000000000004">
      <c r="B2841" s="948">
        <v>348</v>
      </c>
      <c r="C2841" s="949"/>
      <c r="D2841" s="1031"/>
      <c r="E2841" s="1031"/>
      <c r="F2841" s="1031" t="s">
        <v>106</v>
      </c>
      <c r="G2841" s="1031"/>
      <c r="H2841" s="1032">
        <v>41071</v>
      </c>
      <c r="I2841" s="1032"/>
      <c r="J2841" s="76" t="s">
        <v>14</v>
      </c>
      <c r="K2841" s="76" t="s">
        <v>1734</v>
      </c>
      <c r="L2841" s="38" t="s">
        <v>2082</v>
      </c>
      <c r="M2841" s="38" t="s">
        <v>2141</v>
      </c>
      <c r="N2841" s="288" t="s">
        <v>1391</v>
      </c>
    </row>
    <row r="2842" spans="2:14" ht="22.5" customHeight="1" x14ac:dyDescent="0.55000000000000004">
      <c r="B2842" s="948">
        <v>347</v>
      </c>
      <c r="C2842" s="949"/>
      <c r="D2842" s="1031"/>
      <c r="E2842" s="1031"/>
      <c r="F2842" s="1031" t="s">
        <v>106</v>
      </c>
      <c r="G2842" s="1031"/>
      <c r="H2842" s="1032">
        <v>41071</v>
      </c>
      <c r="I2842" s="1032"/>
      <c r="J2842" s="76" t="s">
        <v>14</v>
      </c>
      <c r="K2842" s="76" t="s">
        <v>1734</v>
      </c>
      <c r="L2842" s="38" t="s">
        <v>2142</v>
      </c>
      <c r="M2842" s="38" t="s">
        <v>2143</v>
      </c>
      <c r="N2842" s="288" t="s">
        <v>1998</v>
      </c>
    </row>
    <row r="2843" spans="2:14" ht="22.5" customHeight="1" x14ac:dyDescent="0.55000000000000004">
      <c r="B2843" s="948">
        <v>346</v>
      </c>
      <c r="C2843" s="949"/>
      <c r="D2843" s="1031"/>
      <c r="E2843" s="1031"/>
      <c r="F2843" s="1031" t="s">
        <v>479</v>
      </c>
      <c r="G2843" s="1031"/>
      <c r="H2843" s="1032">
        <v>41071</v>
      </c>
      <c r="I2843" s="1032"/>
      <c r="J2843" s="76" t="s">
        <v>5</v>
      </c>
      <c r="K2843" s="76" t="s">
        <v>1734</v>
      </c>
      <c r="L2843" s="38">
        <v>23.7</v>
      </c>
      <c r="M2843" s="38">
        <v>36.4</v>
      </c>
      <c r="N2843" s="288">
        <v>60</v>
      </c>
    </row>
    <row r="2844" spans="2:14" ht="22.5" customHeight="1" x14ac:dyDescent="0.55000000000000004">
      <c r="B2844" s="948">
        <v>345</v>
      </c>
      <c r="C2844" s="949"/>
      <c r="D2844" s="1031"/>
      <c r="E2844" s="1031"/>
      <c r="F2844" s="1031" t="s">
        <v>479</v>
      </c>
      <c r="G2844" s="1031"/>
      <c r="H2844" s="1032">
        <v>41071</v>
      </c>
      <c r="I2844" s="1032"/>
      <c r="J2844" s="76" t="s">
        <v>5</v>
      </c>
      <c r="K2844" s="76" t="s">
        <v>1734</v>
      </c>
      <c r="L2844" s="38" t="s">
        <v>2144</v>
      </c>
      <c r="M2844" s="38">
        <v>1.97</v>
      </c>
      <c r="N2844" s="40">
        <v>2</v>
      </c>
    </row>
    <row r="2845" spans="2:14" ht="22.5" customHeight="1" x14ac:dyDescent="0.55000000000000004">
      <c r="B2845" s="928">
        <v>344</v>
      </c>
      <c r="C2845" s="929"/>
      <c r="D2845" s="1048"/>
      <c r="E2845" s="1048"/>
      <c r="F2845" s="1048" t="s">
        <v>2137</v>
      </c>
      <c r="G2845" s="1048"/>
      <c r="H2845" s="1044">
        <v>41071</v>
      </c>
      <c r="I2845" s="1044"/>
      <c r="J2845" s="43" t="s">
        <v>5</v>
      </c>
      <c r="K2845" s="43" t="s">
        <v>1734</v>
      </c>
      <c r="L2845" s="44" t="s">
        <v>2145</v>
      </c>
      <c r="M2845" s="44">
        <v>4.37</v>
      </c>
      <c r="N2845" s="291">
        <v>4.4000000000000004</v>
      </c>
    </row>
    <row r="2846" spans="2:14" ht="22.5" customHeight="1" x14ac:dyDescent="0.55000000000000004">
      <c r="B2846" s="918">
        <v>343</v>
      </c>
      <c r="C2846" s="919"/>
      <c r="D2846" s="1033" t="s">
        <v>2146</v>
      </c>
      <c r="E2846" s="1033"/>
      <c r="F2846" s="1033" t="s">
        <v>1761</v>
      </c>
      <c r="G2846" s="1033"/>
      <c r="H2846" s="1036">
        <v>41064</v>
      </c>
      <c r="I2846" s="1036"/>
      <c r="J2846" s="31" t="s">
        <v>14</v>
      </c>
      <c r="K2846" s="31" t="s">
        <v>1734</v>
      </c>
      <c r="L2846" s="32">
        <v>4.8600000000000003</v>
      </c>
      <c r="M2846" s="32">
        <v>6.72</v>
      </c>
      <c r="N2846" s="187">
        <v>12</v>
      </c>
    </row>
    <row r="2847" spans="2:14" ht="22.5" customHeight="1" x14ac:dyDescent="0.55000000000000004">
      <c r="B2847" s="948">
        <v>342</v>
      </c>
      <c r="C2847" s="949"/>
      <c r="D2847" s="1031"/>
      <c r="E2847" s="1031"/>
      <c r="F2847" s="1031" t="s">
        <v>1787</v>
      </c>
      <c r="G2847" s="1031"/>
      <c r="H2847" s="1032">
        <v>41064</v>
      </c>
      <c r="I2847" s="1032"/>
      <c r="J2847" s="76" t="s">
        <v>14</v>
      </c>
      <c r="K2847" s="76" t="s">
        <v>1734</v>
      </c>
      <c r="L2847" s="38">
        <v>10.5</v>
      </c>
      <c r="M2847" s="38">
        <v>18.100000000000001</v>
      </c>
      <c r="N2847" s="288">
        <v>29</v>
      </c>
    </row>
    <row r="2848" spans="2:14" ht="22.5" customHeight="1" x14ac:dyDescent="0.55000000000000004">
      <c r="B2848" s="948">
        <v>341</v>
      </c>
      <c r="C2848" s="949"/>
      <c r="D2848" s="1031"/>
      <c r="E2848" s="1031"/>
      <c r="F2848" s="1031" t="s">
        <v>110</v>
      </c>
      <c r="G2848" s="1031"/>
      <c r="H2848" s="1032">
        <v>41064</v>
      </c>
      <c r="I2848" s="1032"/>
      <c r="J2848" s="76" t="s">
        <v>14</v>
      </c>
      <c r="K2848" s="76" t="s">
        <v>1734</v>
      </c>
      <c r="L2848" s="38">
        <v>12.5</v>
      </c>
      <c r="M2848" s="559">
        <v>17</v>
      </c>
      <c r="N2848" s="288">
        <v>30</v>
      </c>
    </row>
    <row r="2849" spans="2:14" ht="22.5" customHeight="1" x14ac:dyDescent="0.55000000000000004">
      <c r="B2849" s="948">
        <v>340</v>
      </c>
      <c r="C2849" s="949"/>
      <c r="D2849" s="1031"/>
      <c r="E2849" s="1031"/>
      <c r="F2849" s="1031" t="s">
        <v>308</v>
      </c>
      <c r="G2849" s="1031"/>
      <c r="H2849" s="1032">
        <v>41064</v>
      </c>
      <c r="I2849" s="1032"/>
      <c r="J2849" s="76" t="s">
        <v>14</v>
      </c>
      <c r="K2849" s="76" t="s">
        <v>1734</v>
      </c>
      <c r="L2849" s="38">
        <v>7.27</v>
      </c>
      <c r="M2849" s="38">
        <v>9.66</v>
      </c>
      <c r="N2849" s="288">
        <v>17</v>
      </c>
    </row>
    <row r="2850" spans="2:14" ht="22.5" customHeight="1" x14ac:dyDescent="0.55000000000000004">
      <c r="B2850" s="948">
        <v>339</v>
      </c>
      <c r="C2850" s="949"/>
      <c r="D2850" s="1031"/>
      <c r="E2850" s="1031"/>
      <c r="F2850" s="1031" t="s">
        <v>1971</v>
      </c>
      <c r="G2850" s="1031"/>
      <c r="H2850" s="1032">
        <v>41064</v>
      </c>
      <c r="I2850" s="1032"/>
      <c r="J2850" s="76" t="s">
        <v>5</v>
      </c>
      <c r="K2850" s="76" t="s">
        <v>1734</v>
      </c>
      <c r="L2850" s="38">
        <v>11.3</v>
      </c>
      <c r="M2850" s="559">
        <v>18</v>
      </c>
      <c r="N2850" s="288">
        <v>29</v>
      </c>
    </row>
    <row r="2851" spans="2:14" ht="22.5" customHeight="1" x14ac:dyDescent="0.55000000000000004">
      <c r="B2851" s="948">
        <v>338</v>
      </c>
      <c r="C2851" s="949"/>
      <c r="D2851" s="1031"/>
      <c r="E2851" s="1031"/>
      <c r="F2851" s="1031" t="s">
        <v>1971</v>
      </c>
      <c r="G2851" s="1031"/>
      <c r="H2851" s="1032">
        <v>41064</v>
      </c>
      <c r="I2851" s="1032"/>
      <c r="J2851" s="76" t="s">
        <v>5</v>
      </c>
      <c r="K2851" s="76" t="s">
        <v>1734</v>
      </c>
      <c r="L2851" s="38">
        <v>13.1</v>
      </c>
      <c r="M2851" s="38">
        <v>21.9</v>
      </c>
      <c r="N2851" s="288">
        <v>35</v>
      </c>
    </row>
    <row r="2852" spans="2:14" ht="22.5" customHeight="1" x14ac:dyDescent="0.55000000000000004">
      <c r="B2852" s="928">
        <v>337</v>
      </c>
      <c r="C2852" s="929"/>
      <c r="D2852" s="1048"/>
      <c r="E2852" s="1048"/>
      <c r="F2852" s="1048" t="s">
        <v>1971</v>
      </c>
      <c r="G2852" s="1048"/>
      <c r="H2852" s="1044">
        <v>41064</v>
      </c>
      <c r="I2852" s="1044"/>
      <c r="J2852" s="43" t="s">
        <v>5</v>
      </c>
      <c r="K2852" s="43" t="s">
        <v>1734</v>
      </c>
      <c r="L2852" s="44">
        <v>3.18</v>
      </c>
      <c r="M2852" s="44">
        <v>9.91</v>
      </c>
      <c r="N2852" s="291">
        <v>13</v>
      </c>
    </row>
    <row r="2853" spans="2:14" ht="22.5" customHeight="1" x14ac:dyDescent="0.55000000000000004">
      <c r="B2853" s="918">
        <v>336</v>
      </c>
      <c r="C2853" s="919"/>
      <c r="D2853" s="1033" t="s">
        <v>2147</v>
      </c>
      <c r="E2853" s="1033"/>
      <c r="F2853" s="1033" t="s">
        <v>623</v>
      </c>
      <c r="G2853" s="1033"/>
      <c r="H2853" s="1036">
        <v>41057</v>
      </c>
      <c r="I2853" s="1036"/>
      <c r="J2853" s="31" t="s">
        <v>5</v>
      </c>
      <c r="K2853" s="31" t="s">
        <v>1734</v>
      </c>
      <c r="L2853" s="32">
        <v>6.09</v>
      </c>
      <c r="M2853" s="32">
        <v>11.7</v>
      </c>
      <c r="N2853" s="187">
        <v>18</v>
      </c>
    </row>
    <row r="2854" spans="2:14" ht="22.5" customHeight="1" x14ac:dyDescent="0.55000000000000004">
      <c r="B2854" s="948">
        <v>335</v>
      </c>
      <c r="C2854" s="949"/>
      <c r="D2854" s="1031"/>
      <c r="E2854" s="1031"/>
      <c r="F2854" s="1031" t="s">
        <v>623</v>
      </c>
      <c r="G2854" s="1031"/>
      <c r="H2854" s="1032">
        <v>41057</v>
      </c>
      <c r="I2854" s="1032"/>
      <c r="J2854" s="76" t="s">
        <v>5</v>
      </c>
      <c r="K2854" s="76" t="s">
        <v>1734</v>
      </c>
      <c r="L2854" s="38">
        <v>9.5299999999999994</v>
      </c>
      <c r="M2854" s="38">
        <v>10.4</v>
      </c>
      <c r="N2854" s="288">
        <v>20</v>
      </c>
    </row>
    <row r="2855" spans="2:14" ht="22.5" customHeight="1" x14ac:dyDescent="0.55000000000000004">
      <c r="B2855" s="948">
        <v>334</v>
      </c>
      <c r="C2855" s="949"/>
      <c r="D2855" s="1031"/>
      <c r="E2855" s="1031"/>
      <c r="F2855" s="1031" t="s">
        <v>623</v>
      </c>
      <c r="G2855" s="1031"/>
      <c r="H2855" s="1032">
        <v>41057</v>
      </c>
      <c r="I2855" s="1032"/>
      <c r="J2855" s="76" t="s">
        <v>5</v>
      </c>
      <c r="K2855" s="76" t="s">
        <v>1734</v>
      </c>
      <c r="L2855" s="38">
        <v>11.4</v>
      </c>
      <c r="M2855" s="38">
        <v>22.9</v>
      </c>
      <c r="N2855" s="288">
        <v>34</v>
      </c>
    </row>
    <row r="2856" spans="2:14" ht="22.5" customHeight="1" x14ac:dyDescent="0.55000000000000004">
      <c r="B2856" s="948">
        <v>333</v>
      </c>
      <c r="C2856" s="949"/>
      <c r="D2856" s="1031"/>
      <c r="E2856" s="1031"/>
      <c r="F2856" s="1031" t="s">
        <v>741</v>
      </c>
      <c r="G2856" s="1031"/>
      <c r="H2856" s="1032">
        <v>41057</v>
      </c>
      <c r="I2856" s="1032"/>
      <c r="J2856" s="76" t="s">
        <v>5</v>
      </c>
      <c r="K2856" s="76" t="s">
        <v>1734</v>
      </c>
      <c r="L2856" s="38">
        <v>12.3</v>
      </c>
      <c r="M2856" s="38">
        <v>24.1</v>
      </c>
      <c r="N2856" s="288">
        <v>36</v>
      </c>
    </row>
    <row r="2857" spans="2:14" ht="22.5" customHeight="1" x14ac:dyDescent="0.55000000000000004">
      <c r="B2857" s="948">
        <v>332</v>
      </c>
      <c r="C2857" s="949"/>
      <c r="D2857" s="1031"/>
      <c r="E2857" s="1031"/>
      <c r="F2857" s="1031" t="s">
        <v>741</v>
      </c>
      <c r="G2857" s="1031"/>
      <c r="H2857" s="1032">
        <v>41057</v>
      </c>
      <c r="I2857" s="1032"/>
      <c r="J2857" s="76" t="s">
        <v>5</v>
      </c>
      <c r="K2857" s="76" t="s">
        <v>1734</v>
      </c>
      <c r="L2857" s="38">
        <v>14.7</v>
      </c>
      <c r="M2857" s="38">
        <v>30.7</v>
      </c>
      <c r="N2857" s="288">
        <v>45</v>
      </c>
    </row>
    <row r="2858" spans="2:14" ht="22.5" customHeight="1" x14ac:dyDescent="0.55000000000000004">
      <c r="B2858" s="948">
        <v>331</v>
      </c>
      <c r="C2858" s="949"/>
      <c r="D2858" s="1031"/>
      <c r="E2858" s="1031"/>
      <c r="F2858" s="1031" t="s">
        <v>498</v>
      </c>
      <c r="G2858" s="1031"/>
      <c r="H2858" s="1032">
        <v>41057</v>
      </c>
      <c r="I2858" s="1032"/>
      <c r="J2858" s="76" t="s">
        <v>5</v>
      </c>
      <c r="K2858" s="76" t="s">
        <v>1734</v>
      </c>
      <c r="L2858" s="38">
        <v>20.5</v>
      </c>
      <c r="M2858" s="38">
        <v>29.1</v>
      </c>
      <c r="N2858" s="288">
        <v>50</v>
      </c>
    </row>
    <row r="2859" spans="2:14" ht="22.5" customHeight="1" x14ac:dyDescent="0.55000000000000004">
      <c r="B2859" s="948">
        <v>330</v>
      </c>
      <c r="C2859" s="949"/>
      <c r="D2859" s="1031"/>
      <c r="E2859" s="1031"/>
      <c r="F2859" s="1031" t="s">
        <v>2043</v>
      </c>
      <c r="G2859" s="1031"/>
      <c r="H2859" s="1032">
        <v>41057</v>
      </c>
      <c r="I2859" s="1032"/>
      <c r="J2859" s="76" t="s">
        <v>5</v>
      </c>
      <c r="K2859" s="76" t="s">
        <v>1734</v>
      </c>
      <c r="L2859" s="38">
        <v>1.76</v>
      </c>
      <c r="M2859" s="38">
        <v>3.16</v>
      </c>
      <c r="N2859" s="288">
        <v>4.9000000000000004</v>
      </c>
    </row>
    <row r="2860" spans="2:14" ht="22.5" customHeight="1" x14ac:dyDescent="0.55000000000000004">
      <c r="B2860" s="948">
        <v>329</v>
      </c>
      <c r="C2860" s="949"/>
      <c r="D2860" s="1031"/>
      <c r="E2860" s="1031"/>
      <c r="F2860" s="1031" t="s">
        <v>487</v>
      </c>
      <c r="G2860" s="1031"/>
      <c r="H2860" s="1032">
        <v>41057</v>
      </c>
      <c r="I2860" s="1032"/>
      <c r="J2860" s="76" t="s">
        <v>5</v>
      </c>
      <c r="K2860" s="76" t="s">
        <v>1734</v>
      </c>
      <c r="L2860" s="38">
        <v>14.1</v>
      </c>
      <c r="M2860" s="38">
        <v>21.3</v>
      </c>
      <c r="N2860" s="288">
        <v>35</v>
      </c>
    </row>
    <row r="2861" spans="2:14" ht="22.5" customHeight="1" x14ac:dyDescent="0.55000000000000004">
      <c r="B2861" s="948">
        <v>328</v>
      </c>
      <c r="C2861" s="949"/>
      <c r="D2861" s="1031"/>
      <c r="E2861" s="1031"/>
      <c r="F2861" s="1031" t="s">
        <v>2137</v>
      </c>
      <c r="G2861" s="1031"/>
      <c r="H2861" s="1032">
        <v>41057</v>
      </c>
      <c r="I2861" s="1032"/>
      <c r="J2861" s="76" t="s">
        <v>5</v>
      </c>
      <c r="K2861" s="76" t="s">
        <v>1734</v>
      </c>
      <c r="L2861" s="38">
        <v>1.33</v>
      </c>
      <c r="M2861" s="38">
        <v>4.01</v>
      </c>
      <c r="N2861" s="288">
        <v>5.3</v>
      </c>
    </row>
    <row r="2862" spans="2:14" ht="22.5" customHeight="1" x14ac:dyDescent="0.55000000000000004">
      <c r="B2862" s="948">
        <v>327</v>
      </c>
      <c r="C2862" s="949"/>
      <c r="D2862" s="1031"/>
      <c r="E2862" s="1031"/>
      <c r="F2862" s="1031" t="s">
        <v>2007</v>
      </c>
      <c r="G2862" s="1031"/>
      <c r="H2862" s="1032">
        <v>41057</v>
      </c>
      <c r="I2862" s="1032"/>
      <c r="J2862" s="76" t="s">
        <v>5</v>
      </c>
      <c r="K2862" s="76" t="s">
        <v>1734</v>
      </c>
      <c r="L2862" s="542">
        <v>1.8</v>
      </c>
      <c r="M2862" s="542">
        <v>2.98</v>
      </c>
      <c r="N2862" s="288">
        <v>4.8</v>
      </c>
    </row>
    <row r="2863" spans="2:14" ht="22.5" customHeight="1" x14ac:dyDescent="0.55000000000000004">
      <c r="B2863" s="948">
        <v>326</v>
      </c>
      <c r="C2863" s="949"/>
      <c r="D2863" s="1031"/>
      <c r="E2863" s="1031"/>
      <c r="F2863" s="1031" t="s">
        <v>308</v>
      </c>
      <c r="G2863" s="1031"/>
      <c r="H2863" s="1032">
        <v>41057</v>
      </c>
      <c r="I2863" s="1032"/>
      <c r="J2863" s="76" t="s">
        <v>5</v>
      </c>
      <c r="K2863" s="76" t="s">
        <v>1734</v>
      </c>
      <c r="L2863" s="38">
        <v>27.9</v>
      </c>
      <c r="M2863" s="38">
        <v>50.9</v>
      </c>
      <c r="N2863" s="288">
        <v>79</v>
      </c>
    </row>
    <row r="2864" spans="2:14" ht="22.5" customHeight="1" x14ac:dyDescent="0.55000000000000004">
      <c r="B2864" s="948">
        <v>325</v>
      </c>
      <c r="C2864" s="949"/>
      <c r="D2864" s="1031"/>
      <c r="E2864" s="1031"/>
      <c r="F2864" s="1031" t="s">
        <v>308</v>
      </c>
      <c r="G2864" s="1031"/>
      <c r="H2864" s="1032">
        <v>41057</v>
      </c>
      <c r="I2864" s="1032"/>
      <c r="J2864" s="76" t="s">
        <v>5</v>
      </c>
      <c r="K2864" s="76" t="s">
        <v>1734</v>
      </c>
      <c r="L2864" s="38">
        <v>22.9</v>
      </c>
      <c r="M2864" s="38">
        <v>39.799999999999997</v>
      </c>
      <c r="N2864" s="288">
        <v>63</v>
      </c>
    </row>
    <row r="2865" spans="2:14" ht="22.5" customHeight="1" x14ac:dyDescent="0.55000000000000004">
      <c r="B2865" s="928">
        <v>324</v>
      </c>
      <c r="C2865" s="929"/>
      <c r="D2865" s="1048"/>
      <c r="E2865" s="1048"/>
      <c r="F2865" s="1048" t="s">
        <v>308</v>
      </c>
      <c r="G2865" s="1048"/>
      <c r="H2865" s="1044">
        <v>41057</v>
      </c>
      <c r="I2865" s="1044"/>
      <c r="J2865" s="43" t="s">
        <v>5</v>
      </c>
      <c r="K2865" s="43" t="s">
        <v>1734</v>
      </c>
      <c r="L2865" s="602">
        <v>31</v>
      </c>
      <c r="M2865" s="602">
        <v>48.6</v>
      </c>
      <c r="N2865" s="291">
        <v>80</v>
      </c>
    </row>
    <row r="2866" spans="2:14" ht="22.5" customHeight="1" x14ac:dyDescent="0.55000000000000004">
      <c r="B2866" s="918">
        <v>323</v>
      </c>
      <c r="C2866" s="919"/>
      <c r="D2866" s="1033" t="s">
        <v>2148</v>
      </c>
      <c r="E2866" s="1033"/>
      <c r="F2866" s="1033" t="s">
        <v>118</v>
      </c>
      <c r="G2866" s="1033"/>
      <c r="H2866" s="1036">
        <v>41052</v>
      </c>
      <c r="I2866" s="1036"/>
      <c r="J2866" s="31" t="s">
        <v>5</v>
      </c>
      <c r="K2866" s="31" t="s">
        <v>1734</v>
      </c>
      <c r="L2866" s="32">
        <v>22.1</v>
      </c>
      <c r="M2866" s="32">
        <v>40.1</v>
      </c>
      <c r="N2866" s="187">
        <v>62</v>
      </c>
    </row>
    <row r="2867" spans="2:14" ht="22.5" customHeight="1" x14ac:dyDescent="0.55000000000000004">
      <c r="B2867" s="948">
        <v>322</v>
      </c>
      <c r="C2867" s="949"/>
      <c r="D2867" s="1031"/>
      <c r="E2867" s="1031"/>
      <c r="F2867" s="1031" t="s">
        <v>118</v>
      </c>
      <c r="G2867" s="1031"/>
      <c r="H2867" s="1032">
        <v>41052</v>
      </c>
      <c r="I2867" s="1032"/>
      <c r="J2867" s="76" t="s">
        <v>5</v>
      </c>
      <c r="K2867" s="76" t="s">
        <v>1734</v>
      </c>
      <c r="L2867" s="38">
        <v>24.2</v>
      </c>
      <c r="M2867" s="38">
        <v>41.7</v>
      </c>
      <c r="N2867" s="288">
        <v>66</v>
      </c>
    </row>
    <row r="2868" spans="2:14" ht="22.5" customHeight="1" x14ac:dyDescent="0.55000000000000004">
      <c r="B2868" s="948">
        <v>321</v>
      </c>
      <c r="C2868" s="949"/>
      <c r="D2868" s="1031"/>
      <c r="E2868" s="1031"/>
      <c r="F2868" s="1031" t="s">
        <v>842</v>
      </c>
      <c r="G2868" s="1031"/>
      <c r="H2868" s="1032">
        <v>41052</v>
      </c>
      <c r="I2868" s="1032"/>
      <c r="J2868" s="76" t="s">
        <v>5</v>
      </c>
      <c r="K2868" s="76" t="s">
        <v>1734</v>
      </c>
      <c r="L2868" s="38">
        <v>28.1</v>
      </c>
      <c r="M2868" s="38">
        <v>41.2</v>
      </c>
      <c r="N2868" s="288">
        <v>69</v>
      </c>
    </row>
    <row r="2869" spans="2:14" ht="22.5" customHeight="1" x14ac:dyDescent="0.55000000000000004">
      <c r="B2869" s="928">
        <v>320</v>
      </c>
      <c r="C2869" s="929"/>
      <c r="D2869" s="1048"/>
      <c r="E2869" s="1048"/>
      <c r="F2869" s="1048" t="s">
        <v>842</v>
      </c>
      <c r="G2869" s="1048"/>
      <c r="H2869" s="1044">
        <v>41052</v>
      </c>
      <c r="I2869" s="1044"/>
      <c r="J2869" s="43" t="s">
        <v>5</v>
      </c>
      <c r="K2869" s="43" t="s">
        <v>1734</v>
      </c>
      <c r="L2869" s="44">
        <v>14.8</v>
      </c>
      <c r="M2869" s="44">
        <v>20.9</v>
      </c>
      <c r="N2869" s="291">
        <v>36</v>
      </c>
    </row>
    <row r="2870" spans="2:14" ht="22.5" customHeight="1" x14ac:dyDescent="0.55000000000000004">
      <c r="B2870" s="918">
        <v>319</v>
      </c>
      <c r="C2870" s="919"/>
      <c r="D2870" s="1033" t="s">
        <v>2149</v>
      </c>
      <c r="E2870" s="1033"/>
      <c r="F2870" s="1033" t="s">
        <v>118</v>
      </c>
      <c r="G2870" s="1033"/>
      <c r="H2870" s="1036">
        <v>41050</v>
      </c>
      <c r="I2870" s="1036"/>
      <c r="J2870" s="31" t="s">
        <v>5</v>
      </c>
      <c r="K2870" s="31" t="s">
        <v>1734</v>
      </c>
      <c r="L2870" s="32">
        <v>23.4</v>
      </c>
      <c r="M2870" s="596">
        <v>41</v>
      </c>
      <c r="N2870" s="34">
        <v>64</v>
      </c>
    </row>
    <row r="2871" spans="2:14" ht="22.5" customHeight="1" x14ac:dyDescent="0.55000000000000004">
      <c r="B2871" s="948">
        <v>318</v>
      </c>
      <c r="C2871" s="949"/>
      <c r="D2871" s="1031"/>
      <c r="E2871" s="1031"/>
      <c r="F2871" s="1031" t="s">
        <v>741</v>
      </c>
      <c r="G2871" s="1031"/>
      <c r="H2871" s="1032">
        <v>41050</v>
      </c>
      <c r="I2871" s="1032"/>
      <c r="J2871" s="76" t="s">
        <v>5</v>
      </c>
      <c r="K2871" s="76" t="s">
        <v>1734</v>
      </c>
      <c r="L2871" s="38">
        <v>21.8</v>
      </c>
      <c r="M2871" s="38">
        <v>34.9</v>
      </c>
      <c r="N2871" s="288">
        <v>57</v>
      </c>
    </row>
    <row r="2872" spans="2:14" ht="22.5" customHeight="1" x14ac:dyDescent="0.55000000000000004">
      <c r="B2872" s="948">
        <v>317</v>
      </c>
      <c r="C2872" s="949"/>
      <c r="D2872" s="1031"/>
      <c r="E2872" s="1031"/>
      <c r="F2872" s="1031" t="s">
        <v>842</v>
      </c>
      <c r="G2872" s="1031"/>
      <c r="H2872" s="1032">
        <v>41050</v>
      </c>
      <c r="I2872" s="1032"/>
      <c r="J2872" s="76" t="s">
        <v>5</v>
      </c>
      <c r="K2872" s="76" t="s">
        <v>1734</v>
      </c>
      <c r="L2872" s="38">
        <v>32.5</v>
      </c>
      <c r="M2872" s="38">
        <v>46.5</v>
      </c>
      <c r="N2872" s="288">
        <v>79</v>
      </c>
    </row>
    <row r="2873" spans="2:14" ht="22.5" customHeight="1" x14ac:dyDescent="0.55000000000000004">
      <c r="B2873" s="928">
        <v>316</v>
      </c>
      <c r="C2873" s="929"/>
      <c r="D2873" s="1048"/>
      <c r="E2873" s="1048"/>
      <c r="F2873" s="1048" t="s">
        <v>560</v>
      </c>
      <c r="G2873" s="1048"/>
      <c r="H2873" s="1044">
        <v>41050</v>
      </c>
      <c r="I2873" s="1044"/>
      <c r="J2873" s="43" t="s">
        <v>5</v>
      </c>
      <c r="K2873" s="43" t="s">
        <v>1734</v>
      </c>
      <c r="L2873" s="44" t="s">
        <v>2150</v>
      </c>
      <c r="M2873" s="44">
        <v>4.33</v>
      </c>
      <c r="N2873" s="291">
        <v>4.3</v>
      </c>
    </row>
    <row r="2874" spans="2:14" ht="22.5" customHeight="1" x14ac:dyDescent="0.55000000000000004">
      <c r="B2874" s="918">
        <v>315</v>
      </c>
      <c r="C2874" s="919"/>
      <c r="D2874" s="1033" t="s">
        <v>2151</v>
      </c>
      <c r="E2874" s="1033"/>
      <c r="F2874" s="1033" t="s">
        <v>612</v>
      </c>
      <c r="G2874" s="1033"/>
      <c r="H2874" s="1036">
        <v>41043</v>
      </c>
      <c r="I2874" s="1036"/>
      <c r="J2874" s="32" t="s">
        <v>5</v>
      </c>
      <c r="K2874" s="31" t="s">
        <v>1734</v>
      </c>
      <c r="L2874" s="32">
        <v>16.100000000000001</v>
      </c>
      <c r="M2874" s="32">
        <v>22.8</v>
      </c>
      <c r="N2874" s="187">
        <v>39</v>
      </c>
    </row>
    <row r="2875" spans="2:14" ht="22.5" customHeight="1" x14ac:dyDescent="0.55000000000000004">
      <c r="B2875" s="948">
        <v>314</v>
      </c>
      <c r="C2875" s="949"/>
      <c r="D2875" s="1031"/>
      <c r="E2875" s="1031"/>
      <c r="F2875" s="1031" t="s">
        <v>2092</v>
      </c>
      <c r="G2875" s="1031"/>
      <c r="H2875" s="1032">
        <v>41043</v>
      </c>
      <c r="I2875" s="1032"/>
      <c r="J2875" s="38" t="s">
        <v>5</v>
      </c>
      <c r="K2875" s="76" t="s">
        <v>1734</v>
      </c>
      <c r="L2875" s="38">
        <v>12.7</v>
      </c>
      <c r="M2875" s="38">
        <v>25.2</v>
      </c>
      <c r="N2875" s="288">
        <v>38</v>
      </c>
    </row>
    <row r="2876" spans="2:14" ht="22.5" customHeight="1" x14ac:dyDescent="0.55000000000000004">
      <c r="B2876" s="948">
        <v>313</v>
      </c>
      <c r="C2876" s="949"/>
      <c r="D2876" s="1031"/>
      <c r="E2876" s="1031"/>
      <c r="F2876" s="1031" t="s">
        <v>1340</v>
      </c>
      <c r="G2876" s="1031"/>
      <c r="H2876" s="1032">
        <v>41043</v>
      </c>
      <c r="I2876" s="1032"/>
      <c r="J2876" s="38" t="s">
        <v>5</v>
      </c>
      <c r="K2876" s="76" t="s">
        <v>1734</v>
      </c>
      <c r="L2876" s="38">
        <v>14.1</v>
      </c>
      <c r="M2876" s="38">
        <v>22.9</v>
      </c>
      <c r="N2876" s="288">
        <v>37</v>
      </c>
    </row>
    <row r="2877" spans="2:14" ht="22.5" customHeight="1" x14ac:dyDescent="0.55000000000000004">
      <c r="B2877" s="948">
        <v>312</v>
      </c>
      <c r="C2877" s="949"/>
      <c r="D2877" s="1031"/>
      <c r="E2877" s="1031"/>
      <c r="F2877" s="1031" t="s">
        <v>1761</v>
      </c>
      <c r="G2877" s="1031"/>
      <c r="H2877" s="1032">
        <v>41043</v>
      </c>
      <c r="I2877" s="1032"/>
      <c r="J2877" s="76" t="s">
        <v>5</v>
      </c>
      <c r="K2877" s="76" t="s">
        <v>1734</v>
      </c>
      <c r="L2877" s="659">
        <v>87.1</v>
      </c>
      <c r="M2877" s="660">
        <v>133</v>
      </c>
      <c r="N2877" s="662">
        <v>220</v>
      </c>
    </row>
    <row r="2878" spans="2:14" ht="22.5" customHeight="1" x14ac:dyDescent="0.55000000000000004">
      <c r="B2878" s="928">
        <v>311</v>
      </c>
      <c r="C2878" s="929"/>
      <c r="D2878" s="1048"/>
      <c r="E2878" s="1048"/>
      <c r="F2878" s="1048" t="s">
        <v>1716</v>
      </c>
      <c r="G2878" s="1048"/>
      <c r="H2878" s="1044">
        <v>41043</v>
      </c>
      <c r="I2878" s="1044"/>
      <c r="J2878" s="43" t="s">
        <v>5</v>
      </c>
      <c r="K2878" s="43" t="s">
        <v>1734</v>
      </c>
      <c r="L2878" s="44">
        <v>5.75</v>
      </c>
      <c r="M2878" s="44">
        <v>10.9</v>
      </c>
      <c r="N2878" s="291">
        <v>17</v>
      </c>
    </row>
    <row r="2879" spans="2:14" ht="22.5" customHeight="1" x14ac:dyDescent="0.55000000000000004">
      <c r="B2879" s="918">
        <v>310</v>
      </c>
      <c r="C2879" s="919"/>
      <c r="D2879" s="1033" t="s">
        <v>2152</v>
      </c>
      <c r="E2879" s="1033"/>
      <c r="F2879" s="1033" t="s">
        <v>2034</v>
      </c>
      <c r="G2879" s="1033"/>
      <c r="H2879" s="1036">
        <v>41030</v>
      </c>
      <c r="I2879" s="1036"/>
      <c r="J2879" s="31" t="s">
        <v>2153</v>
      </c>
      <c r="K2879" s="31"/>
      <c r="L2879" s="32" t="s">
        <v>2154</v>
      </c>
      <c r="M2879" s="32" t="s">
        <v>2155</v>
      </c>
      <c r="N2879" s="187" t="s">
        <v>1578</v>
      </c>
    </row>
    <row r="2880" spans="2:14" ht="22.5" customHeight="1" x14ac:dyDescent="0.55000000000000004">
      <c r="B2880" s="948">
        <v>309</v>
      </c>
      <c r="C2880" s="949"/>
      <c r="D2880" s="1031"/>
      <c r="E2880" s="1031"/>
      <c r="F2880" s="1031" t="s">
        <v>2034</v>
      </c>
      <c r="G2880" s="1031"/>
      <c r="H2880" s="1032">
        <v>41030</v>
      </c>
      <c r="I2880" s="1032"/>
      <c r="J2880" s="76" t="s">
        <v>2156</v>
      </c>
      <c r="K2880" s="76"/>
      <c r="L2880" s="38" t="s">
        <v>2140</v>
      </c>
      <c r="M2880" s="38" t="s">
        <v>2157</v>
      </c>
      <c r="N2880" s="288" t="s">
        <v>598</v>
      </c>
    </row>
    <row r="2881" spans="2:14" ht="22.5" customHeight="1" x14ac:dyDescent="0.55000000000000004">
      <c r="B2881" s="948">
        <v>308</v>
      </c>
      <c r="C2881" s="949"/>
      <c r="D2881" s="1031"/>
      <c r="E2881" s="1031"/>
      <c r="F2881" s="1031" t="s">
        <v>804</v>
      </c>
      <c r="G2881" s="1031"/>
      <c r="H2881" s="1032">
        <v>41030</v>
      </c>
      <c r="I2881" s="1032"/>
      <c r="J2881" s="76" t="s">
        <v>2156</v>
      </c>
      <c r="K2881" s="76"/>
      <c r="L2881" s="38" t="s">
        <v>2154</v>
      </c>
      <c r="M2881" s="38" t="s">
        <v>2140</v>
      </c>
      <c r="N2881" s="288" t="s">
        <v>1170</v>
      </c>
    </row>
    <row r="2882" spans="2:14" ht="22.5" customHeight="1" x14ac:dyDescent="0.55000000000000004">
      <c r="B2882" s="948">
        <v>307</v>
      </c>
      <c r="C2882" s="949"/>
      <c r="D2882" s="1031"/>
      <c r="E2882" s="1031"/>
      <c r="F2882" s="1031" t="s">
        <v>2036</v>
      </c>
      <c r="G2882" s="1031"/>
      <c r="H2882" s="1032">
        <v>41030</v>
      </c>
      <c r="I2882" s="1032"/>
      <c r="J2882" s="76" t="s">
        <v>2156</v>
      </c>
      <c r="K2882" s="76"/>
      <c r="L2882" s="38" t="s">
        <v>2053</v>
      </c>
      <c r="M2882" s="38" t="s">
        <v>2082</v>
      </c>
      <c r="N2882" s="288" t="s">
        <v>1170</v>
      </c>
    </row>
    <row r="2883" spans="2:14" ht="22.5" customHeight="1" x14ac:dyDescent="0.55000000000000004">
      <c r="B2883" s="948">
        <v>306</v>
      </c>
      <c r="C2883" s="949"/>
      <c r="D2883" s="1031"/>
      <c r="E2883" s="1031"/>
      <c r="F2883" s="1031" t="s">
        <v>612</v>
      </c>
      <c r="G2883" s="1031"/>
      <c r="H2883" s="1032">
        <v>41030</v>
      </c>
      <c r="I2883" s="1032"/>
      <c r="J2883" s="76" t="s">
        <v>2153</v>
      </c>
      <c r="K2883" s="76"/>
      <c r="L2883" s="38" t="s">
        <v>2158</v>
      </c>
      <c r="M2883" s="38" t="s">
        <v>2143</v>
      </c>
      <c r="N2883" s="288" t="s">
        <v>2159</v>
      </c>
    </row>
    <row r="2884" spans="2:14" ht="22.5" customHeight="1" x14ac:dyDescent="0.55000000000000004">
      <c r="B2884" s="948">
        <v>305</v>
      </c>
      <c r="C2884" s="949"/>
      <c r="D2884" s="1031"/>
      <c r="E2884" s="1031"/>
      <c r="F2884" s="1031" t="s">
        <v>842</v>
      </c>
      <c r="G2884" s="1031"/>
      <c r="H2884" s="1032">
        <v>41030</v>
      </c>
      <c r="I2884" s="1032"/>
      <c r="J2884" s="76" t="s">
        <v>2156</v>
      </c>
      <c r="K2884" s="76"/>
      <c r="L2884" s="38" t="s">
        <v>2144</v>
      </c>
      <c r="M2884" s="38" t="s">
        <v>2062</v>
      </c>
      <c r="N2884" s="288" t="s">
        <v>1170</v>
      </c>
    </row>
    <row r="2885" spans="2:14" ht="22.5" customHeight="1" x14ac:dyDescent="0.55000000000000004">
      <c r="B2885" s="948">
        <v>304</v>
      </c>
      <c r="C2885" s="949"/>
      <c r="D2885" s="1031"/>
      <c r="E2885" s="1031"/>
      <c r="F2885" s="1031" t="s">
        <v>1606</v>
      </c>
      <c r="G2885" s="1031"/>
      <c r="H2885" s="1032">
        <v>41030</v>
      </c>
      <c r="I2885" s="1032"/>
      <c r="J2885" s="76" t="s">
        <v>2156</v>
      </c>
      <c r="K2885" s="76"/>
      <c r="L2885" s="38" t="s">
        <v>2160</v>
      </c>
      <c r="M2885" s="38">
        <v>1.65</v>
      </c>
      <c r="N2885" s="288">
        <v>1.7</v>
      </c>
    </row>
    <row r="2886" spans="2:14" ht="22.5" customHeight="1" x14ac:dyDescent="0.55000000000000004">
      <c r="B2886" s="948">
        <v>303</v>
      </c>
      <c r="C2886" s="949"/>
      <c r="D2886" s="1031"/>
      <c r="E2886" s="1031"/>
      <c r="F2886" s="1031" t="s">
        <v>334</v>
      </c>
      <c r="G2886" s="1031"/>
      <c r="H2886" s="1032">
        <v>41030</v>
      </c>
      <c r="I2886" s="1032"/>
      <c r="J2886" s="76" t="s">
        <v>2161</v>
      </c>
      <c r="K2886" s="76"/>
      <c r="L2886" s="38">
        <v>4.1500000000000004</v>
      </c>
      <c r="M2886" s="38">
        <v>5.26</v>
      </c>
      <c r="N2886" s="288">
        <v>9.4</v>
      </c>
    </row>
    <row r="2887" spans="2:14" ht="22.5" customHeight="1" x14ac:dyDescent="0.55000000000000004">
      <c r="B2887" s="948">
        <v>302</v>
      </c>
      <c r="C2887" s="949"/>
      <c r="D2887" s="1031"/>
      <c r="E2887" s="1031"/>
      <c r="F2887" s="1083" t="s">
        <v>1621</v>
      </c>
      <c r="G2887" s="1031"/>
      <c r="H2887" s="1032">
        <v>41030</v>
      </c>
      <c r="I2887" s="1032"/>
      <c r="J2887" s="76" t="s">
        <v>2153</v>
      </c>
      <c r="K2887" s="76"/>
      <c r="L2887" s="38" t="s">
        <v>2162</v>
      </c>
      <c r="M2887" s="38" t="s">
        <v>2163</v>
      </c>
      <c r="N2887" s="288" t="s">
        <v>2164</v>
      </c>
    </row>
    <row r="2888" spans="2:14" ht="22.5" customHeight="1" x14ac:dyDescent="0.55000000000000004">
      <c r="B2888" s="948">
        <v>301</v>
      </c>
      <c r="C2888" s="949"/>
      <c r="D2888" s="1031"/>
      <c r="E2888" s="1031"/>
      <c r="F2888" s="1031" t="s">
        <v>639</v>
      </c>
      <c r="G2888" s="1031"/>
      <c r="H2888" s="1032">
        <v>41030</v>
      </c>
      <c r="I2888" s="1032"/>
      <c r="J2888" s="76" t="s">
        <v>2153</v>
      </c>
      <c r="K2888" s="76"/>
      <c r="L2888" s="38" t="s">
        <v>2165</v>
      </c>
      <c r="M2888" s="38" t="s">
        <v>2166</v>
      </c>
      <c r="N2888" s="288" t="s">
        <v>2167</v>
      </c>
    </row>
    <row r="2889" spans="2:14" ht="22.5" customHeight="1" x14ac:dyDescent="0.55000000000000004">
      <c r="B2889" s="948">
        <v>300</v>
      </c>
      <c r="C2889" s="949"/>
      <c r="D2889" s="1031"/>
      <c r="E2889" s="1031"/>
      <c r="F2889" s="1031" t="s">
        <v>560</v>
      </c>
      <c r="G2889" s="1031"/>
      <c r="H2889" s="1032">
        <v>41030</v>
      </c>
      <c r="I2889" s="1032"/>
      <c r="J2889" s="76" t="s">
        <v>2153</v>
      </c>
      <c r="K2889" s="76"/>
      <c r="L2889" s="38" t="s">
        <v>2145</v>
      </c>
      <c r="M2889" s="38" t="s">
        <v>2168</v>
      </c>
      <c r="N2889" s="288" t="s">
        <v>1170</v>
      </c>
    </row>
    <row r="2890" spans="2:14" ht="22.5" customHeight="1" x14ac:dyDescent="0.55000000000000004">
      <c r="B2890" s="948">
        <v>299</v>
      </c>
      <c r="C2890" s="949"/>
      <c r="D2890" s="1031"/>
      <c r="E2890" s="1031"/>
      <c r="F2890" s="1031" t="s">
        <v>961</v>
      </c>
      <c r="G2890" s="1031"/>
      <c r="H2890" s="1032">
        <v>41030</v>
      </c>
      <c r="I2890" s="1032"/>
      <c r="J2890" s="76" t="s">
        <v>2153</v>
      </c>
      <c r="K2890" s="76"/>
      <c r="L2890" s="38" t="s">
        <v>2169</v>
      </c>
      <c r="M2890" s="38" t="s">
        <v>2170</v>
      </c>
      <c r="N2890" s="288" t="s">
        <v>2159</v>
      </c>
    </row>
    <row r="2891" spans="2:14" ht="22.5" customHeight="1" x14ac:dyDescent="0.55000000000000004">
      <c r="B2891" s="948">
        <v>298</v>
      </c>
      <c r="C2891" s="949"/>
      <c r="D2891" s="1031"/>
      <c r="E2891" s="1031"/>
      <c r="F2891" s="1031" t="s">
        <v>961</v>
      </c>
      <c r="G2891" s="1031"/>
      <c r="H2891" s="1032">
        <v>41030</v>
      </c>
      <c r="I2891" s="1032"/>
      <c r="J2891" s="76" t="s">
        <v>2156</v>
      </c>
      <c r="K2891" s="76"/>
      <c r="L2891" s="38" t="s">
        <v>2136</v>
      </c>
      <c r="M2891" s="38" t="s">
        <v>2170</v>
      </c>
      <c r="N2891" s="288" t="s">
        <v>1387</v>
      </c>
    </row>
    <row r="2892" spans="2:14" ht="22.5" customHeight="1" x14ac:dyDescent="0.55000000000000004">
      <c r="B2892" s="948">
        <v>297</v>
      </c>
      <c r="C2892" s="949"/>
      <c r="D2892" s="1031"/>
      <c r="E2892" s="1031"/>
      <c r="F2892" s="1031" t="s">
        <v>2071</v>
      </c>
      <c r="G2892" s="1031"/>
      <c r="H2892" s="1032">
        <v>41030</v>
      </c>
      <c r="I2892" s="1032"/>
      <c r="J2892" s="76" t="s">
        <v>2153</v>
      </c>
      <c r="K2892" s="76"/>
      <c r="L2892" s="38" t="s">
        <v>2171</v>
      </c>
      <c r="M2892" s="38" t="s">
        <v>2062</v>
      </c>
      <c r="N2892" s="288" t="s">
        <v>1391</v>
      </c>
    </row>
    <row r="2893" spans="2:14" ht="22.5" customHeight="1" x14ac:dyDescent="0.55000000000000004">
      <c r="B2893" s="948">
        <v>296</v>
      </c>
      <c r="C2893" s="949"/>
      <c r="D2893" s="1031"/>
      <c r="E2893" s="1031"/>
      <c r="F2893" s="1031" t="s">
        <v>2137</v>
      </c>
      <c r="G2893" s="1031"/>
      <c r="H2893" s="1032">
        <v>41030</v>
      </c>
      <c r="I2893" s="1032"/>
      <c r="J2893" s="76" t="s">
        <v>2153</v>
      </c>
      <c r="K2893" s="76"/>
      <c r="L2893" s="38">
        <v>1.53</v>
      </c>
      <c r="M2893" s="38">
        <v>1.89</v>
      </c>
      <c r="N2893" s="288">
        <v>3.4</v>
      </c>
    </row>
    <row r="2894" spans="2:14" ht="22.5" customHeight="1" x14ac:dyDescent="0.55000000000000004">
      <c r="B2894" s="928">
        <v>295</v>
      </c>
      <c r="C2894" s="929"/>
      <c r="D2894" s="1048"/>
      <c r="E2894" s="1048"/>
      <c r="F2894" s="1048" t="s">
        <v>106</v>
      </c>
      <c r="G2894" s="1048"/>
      <c r="H2894" s="1044">
        <v>41030</v>
      </c>
      <c r="I2894" s="1044"/>
      <c r="J2894" s="43" t="s">
        <v>2156</v>
      </c>
      <c r="K2894" s="43"/>
      <c r="L2894" s="44" t="s">
        <v>2172</v>
      </c>
      <c r="M2894" s="44" t="s">
        <v>2173</v>
      </c>
      <c r="N2894" s="291" t="s">
        <v>1170</v>
      </c>
    </row>
    <row r="2895" spans="2:14" ht="22.5" customHeight="1" x14ac:dyDescent="0.55000000000000004">
      <c r="B2895" s="994">
        <v>294</v>
      </c>
      <c r="C2895" s="937"/>
      <c r="D2895" s="1084" t="s">
        <v>2174</v>
      </c>
      <c r="E2895" s="1084"/>
      <c r="F2895" s="1029" t="s">
        <v>1914</v>
      </c>
      <c r="G2895" s="1029"/>
      <c r="H2895" s="1030">
        <v>41023</v>
      </c>
      <c r="I2895" s="1030"/>
      <c r="J2895" s="55" t="s">
        <v>2153</v>
      </c>
      <c r="K2895" s="55"/>
      <c r="L2895" s="67" t="s">
        <v>2175</v>
      </c>
      <c r="M2895" s="67" t="s">
        <v>2176</v>
      </c>
      <c r="N2895" s="275" t="s">
        <v>2177</v>
      </c>
    </row>
    <row r="2896" spans="2:14" ht="22.5" customHeight="1" x14ac:dyDescent="0.55000000000000004">
      <c r="B2896" s="918">
        <v>293</v>
      </c>
      <c r="C2896" s="919"/>
      <c r="D2896" s="1033" t="s">
        <v>2178</v>
      </c>
      <c r="E2896" s="1033"/>
      <c r="F2896" s="1033" t="s">
        <v>498</v>
      </c>
      <c r="G2896" s="1033"/>
      <c r="H2896" s="1036">
        <v>41025</v>
      </c>
      <c r="I2896" s="1036"/>
      <c r="J2896" s="31" t="s">
        <v>2153</v>
      </c>
      <c r="K2896" s="31"/>
      <c r="L2896" s="32" t="s">
        <v>2179</v>
      </c>
      <c r="M2896" s="32" t="s">
        <v>2180</v>
      </c>
      <c r="N2896" s="187" t="s">
        <v>1998</v>
      </c>
    </row>
    <row r="2897" spans="2:14" ht="22.5" customHeight="1" x14ac:dyDescent="0.55000000000000004">
      <c r="B2897" s="948">
        <v>292</v>
      </c>
      <c r="C2897" s="949"/>
      <c r="D2897" s="1031"/>
      <c r="E2897" s="1031"/>
      <c r="F2897" s="1031" t="s">
        <v>853</v>
      </c>
      <c r="G2897" s="1031"/>
      <c r="H2897" s="1032">
        <v>41025</v>
      </c>
      <c r="I2897" s="1032"/>
      <c r="J2897" s="76" t="s">
        <v>2156</v>
      </c>
      <c r="K2897" s="76"/>
      <c r="L2897" s="38">
        <v>2.0099999999999998</v>
      </c>
      <c r="M2897" s="38">
        <v>2.17</v>
      </c>
      <c r="N2897" s="288">
        <v>4.2</v>
      </c>
    </row>
    <row r="2898" spans="2:14" ht="22.5" customHeight="1" x14ac:dyDescent="0.55000000000000004">
      <c r="B2898" s="928">
        <v>291</v>
      </c>
      <c r="C2898" s="929"/>
      <c r="D2898" s="1048"/>
      <c r="E2898" s="1048"/>
      <c r="F2898" s="1048" t="s">
        <v>1267</v>
      </c>
      <c r="G2898" s="1048"/>
      <c r="H2898" s="1044">
        <v>41025</v>
      </c>
      <c r="I2898" s="1044"/>
      <c r="J2898" s="43" t="s">
        <v>2156</v>
      </c>
      <c r="K2898" s="43"/>
      <c r="L2898" s="44">
        <v>1.77</v>
      </c>
      <c r="M2898" s="44">
        <v>2.48</v>
      </c>
      <c r="N2898" s="291">
        <v>4.3</v>
      </c>
    </row>
    <row r="2899" spans="2:14" ht="22.5" customHeight="1" x14ac:dyDescent="0.55000000000000004">
      <c r="B2899" s="918">
        <v>290</v>
      </c>
      <c r="C2899" s="919"/>
      <c r="D2899" s="1033" t="s">
        <v>2181</v>
      </c>
      <c r="E2899" s="1033"/>
      <c r="F2899" s="1033" t="s">
        <v>2104</v>
      </c>
      <c r="G2899" s="1033"/>
      <c r="H2899" s="1036">
        <v>41022</v>
      </c>
      <c r="I2899" s="1036"/>
      <c r="J2899" s="31" t="s">
        <v>2156</v>
      </c>
      <c r="K2899" s="31"/>
      <c r="L2899" s="32" t="s">
        <v>2182</v>
      </c>
      <c r="M2899" s="32" t="s">
        <v>2183</v>
      </c>
      <c r="N2899" s="187" t="s">
        <v>2184</v>
      </c>
    </row>
    <row r="2900" spans="2:14" ht="22.5" customHeight="1" x14ac:dyDescent="0.55000000000000004">
      <c r="B2900" s="948">
        <v>289</v>
      </c>
      <c r="C2900" s="949"/>
      <c r="D2900" s="1031"/>
      <c r="E2900" s="1031"/>
      <c r="F2900" s="1031" t="s">
        <v>2104</v>
      </c>
      <c r="G2900" s="1031"/>
      <c r="H2900" s="1032">
        <v>41022</v>
      </c>
      <c r="I2900" s="1032"/>
      <c r="J2900" s="76" t="s">
        <v>2153</v>
      </c>
      <c r="K2900" s="76"/>
      <c r="L2900" s="38">
        <v>6.17</v>
      </c>
      <c r="M2900" s="38">
        <v>8.8800000000000008</v>
      </c>
      <c r="N2900" s="288">
        <v>15</v>
      </c>
    </row>
    <row r="2901" spans="2:14" ht="22.5" customHeight="1" x14ac:dyDescent="0.55000000000000004">
      <c r="B2901" s="948">
        <v>288</v>
      </c>
      <c r="C2901" s="949"/>
      <c r="D2901" s="1031"/>
      <c r="E2901" s="1031"/>
      <c r="F2901" s="1031" t="s">
        <v>487</v>
      </c>
      <c r="G2901" s="1031"/>
      <c r="H2901" s="1032">
        <v>41022</v>
      </c>
      <c r="I2901" s="1032"/>
      <c r="J2901" s="76" t="s">
        <v>2156</v>
      </c>
      <c r="K2901" s="76"/>
      <c r="L2901" s="38" t="s">
        <v>2185</v>
      </c>
      <c r="M2901" s="38" t="s">
        <v>2186</v>
      </c>
      <c r="N2901" s="288" t="s">
        <v>2187</v>
      </c>
    </row>
    <row r="2902" spans="2:14" ht="22.5" customHeight="1" x14ac:dyDescent="0.55000000000000004">
      <c r="B2902" s="928">
        <v>287</v>
      </c>
      <c r="C2902" s="929"/>
      <c r="D2902" s="1048"/>
      <c r="E2902" s="1048"/>
      <c r="F2902" s="1048" t="s">
        <v>510</v>
      </c>
      <c r="G2902" s="1048"/>
      <c r="H2902" s="1044">
        <v>41022</v>
      </c>
      <c r="I2902" s="1044"/>
      <c r="J2902" s="43" t="s">
        <v>2156</v>
      </c>
      <c r="K2902" s="43"/>
      <c r="L2902" s="44" t="s">
        <v>2188</v>
      </c>
      <c r="M2902" s="44">
        <v>3.54</v>
      </c>
      <c r="N2902" s="291">
        <v>3.5</v>
      </c>
    </row>
    <row r="2903" spans="2:14" ht="22.5" customHeight="1" x14ac:dyDescent="0.55000000000000004">
      <c r="B2903" s="918">
        <v>286</v>
      </c>
      <c r="C2903" s="919"/>
      <c r="D2903" s="1033" t="s">
        <v>2189</v>
      </c>
      <c r="E2903" s="1033"/>
      <c r="F2903" s="1033" t="s">
        <v>612</v>
      </c>
      <c r="G2903" s="1033"/>
      <c r="H2903" s="1036">
        <v>41022</v>
      </c>
      <c r="I2903" s="1036"/>
      <c r="J2903" s="31" t="s">
        <v>2156</v>
      </c>
      <c r="K2903" s="31"/>
      <c r="L2903" s="32" t="s">
        <v>2190</v>
      </c>
      <c r="M2903" s="32" t="s">
        <v>2191</v>
      </c>
      <c r="N2903" s="187" t="s">
        <v>2187</v>
      </c>
    </row>
    <row r="2904" spans="2:14" ht="22.5" customHeight="1" x14ac:dyDescent="0.55000000000000004">
      <c r="B2904" s="948">
        <v>285</v>
      </c>
      <c r="C2904" s="949"/>
      <c r="D2904" s="1031"/>
      <c r="E2904" s="1031"/>
      <c r="F2904" s="1031" t="s">
        <v>479</v>
      </c>
      <c r="G2904" s="1031"/>
      <c r="H2904" s="1032">
        <v>41022</v>
      </c>
      <c r="I2904" s="1032"/>
      <c r="J2904" s="76" t="s">
        <v>2156</v>
      </c>
      <c r="K2904" s="76"/>
      <c r="L2904" s="38" t="s">
        <v>2192</v>
      </c>
      <c r="M2904" s="38">
        <v>1.73</v>
      </c>
      <c r="N2904" s="288">
        <v>1.7</v>
      </c>
    </row>
    <row r="2905" spans="2:14" ht="22.5" customHeight="1" x14ac:dyDescent="0.55000000000000004">
      <c r="B2905" s="948">
        <v>284</v>
      </c>
      <c r="C2905" s="949"/>
      <c r="D2905" s="1031"/>
      <c r="E2905" s="1031"/>
      <c r="F2905" s="1031" t="s">
        <v>1971</v>
      </c>
      <c r="G2905" s="1031"/>
      <c r="H2905" s="1032">
        <v>41022</v>
      </c>
      <c r="I2905" s="1032"/>
      <c r="J2905" s="76" t="s">
        <v>2156</v>
      </c>
      <c r="K2905" s="76"/>
      <c r="L2905" s="38" t="s">
        <v>2193</v>
      </c>
      <c r="M2905" s="38" t="s">
        <v>2194</v>
      </c>
      <c r="N2905" s="288" t="s">
        <v>2195</v>
      </c>
    </row>
    <row r="2906" spans="2:14" ht="22.5" customHeight="1" x14ac:dyDescent="0.55000000000000004">
      <c r="B2906" s="948">
        <v>283</v>
      </c>
      <c r="C2906" s="949"/>
      <c r="D2906" s="1031"/>
      <c r="E2906" s="1031"/>
      <c r="F2906" s="1031" t="s">
        <v>334</v>
      </c>
      <c r="G2906" s="1031"/>
      <c r="H2906" s="1032">
        <v>41022</v>
      </c>
      <c r="I2906" s="1032"/>
      <c r="J2906" s="76" t="s">
        <v>2156</v>
      </c>
      <c r="K2906" s="76"/>
      <c r="L2906" s="38" t="s">
        <v>2196</v>
      </c>
      <c r="M2906" s="38" t="s">
        <v>2141</v>
      </c>
      <c r="N2906" s="288" t="s">
        <v>2164</v>
      </c>
    </row>
    <row r="2907" spans="2:14" ht="22.5" customHeight="1" x14ac:dyDescent="0.55000000000000004">
      <c r="B2907" s="948">
        <v>282</v>
      </c>
      <c r="C2907" s="949"/>
      <c r="D2907" s="1031"/>
      <c r="E2907" s="1031"/>
      <c r="F2907" s="1031" t="s">
        <v>1340</v>
      </c>
      <c r="G2907" s="1031"/>
      <c r="H2907" s="1032">
        <v>41022</v>
      </c>
      <c r="I2907" s="1032"/>
      <c r="J2907" s="76" t="s">
        <v>2156</v>
      </c>
      <c r="K2907" s="76"/>
      <c r="L2907" s="38" t="s">
        <v>2197</v>
      </c>
      <c r="M2907" s="38" t="s">
        <v>2198</v>
      </c>
      <c r="N2907" s="288" t="s">
        <v>2187</v>
      </c>
    </row>
    <row r="2908" spans="2:14" ht="22.5" customHeight="1" x14ac:dyDescent="0.55000000000000004">
      <c r="B2908" s="948">
        <v>281</v>
      </c>
      <c r="C2908" s="949"/>
      <c r="D2908" s="1031"/>
      <c r="E2908" s="1031"/>
      <c r="F2908" s="1031" t="s">
        <v>1980</v>
      </c>
      <c r="G2908" s="1031"/>
      <c r="H2908" s="1032">
        <v>41022</v>
      </c>
      <c r="I2908" s="1032"/>
      <c r="J2908" s="76" t="s">
        <v>2153</v>
      </c>
      <c r="K2908" s="76"/>
      <c r="L2908" s="38" t="s">
        <v>2199</v>
      </c>
      <c r="M2908" s="542">
        <v>1.3</v>
      </c>
      <c r="N2908" s="40">
        <v>1.3</v>
      </c>
    </row>
    <row r="2909" spans="2:14" ht="22.5" customHeight="1" x14ac:dyDescent="0.55000000000000004">
      <c r="B2909" s="948">
        <v>280</v>
      </c>
      <c r="C2909" s="949"/>
      <c r="D2909" s="1031"/>
      <c r="E2909" s="1031"/>
      <c r="F2909" s="1031" t="s">
        <v>1980</v>
      </c>
      <c r="G2909" s="1031"/>
      <c r="H2909" s="1032">
        <v>41022</v>
      </c>
      <c r="I2909" s="1032"/>
      <c r="J2909" s="76" t="s">
        <v>2156</v>
      </c>
      <c r="K2909" s="76"/>
      <c r="L2909" s="38" t="s">
        <v>2200</v>
      </c>
      <c r="M2909" s="38" t="s">
        <v>2114</v>
      </c>
      <c r="N2909" s="288" t="s">
        <v>1387</v>
      </c>
    </row>
    <row r="2910" spans="2:14" ht="22.5" customHeight="1" x14ac:dyDescent="0.55000000000000004">
      <c r="B2910" s="948">
        <v>279</v>
      </c>
      <c r="C2910" s="949"/>
      <c r="D2910" s="1031"/>
      <c r="E2910" s="1031"/>
      <c r="F2910" s="1031" t="s">
        <v>498</v>
      </c>
      <c r="G2910" s="1031"/>
      <c r="H2910" s="1032">
        <v>41022</v>
      </c>
      <c r="I2910" s="1032"/>
      <c r="J2910" s="76" t="s">
        <v>2156</v>
      </c>
      <c r="K2910" s="76"/>
      <c r="L2910" s="38" t="s">
        <v>2201</v>
      </c>
      <c r="M2910" s="38" t="s">
        <v>2202</v>
      </c>
      <c r="N2910" s="288" t="s">
        <v>2203</v>
      </c>
    </row>
    <row r="2911" spans="2:14" ht="22.5" customHeight="1" x14ac:dyDescent="0.55000000000000004">
      <c r="B2911" s="948">
        <v>278</v>
      </c>
      <c r="C2911" s="949"/>
      <c r="D2911" s="1031"/>
      <c r="E2911" s="1031"/>
      <c r="F2911" s="1031" t="s">
        <v>1761</v>
      </c>
      <c r="G2911" s="1031"/>
      <c r="H2911" s="1032">
        <v>41022</v>
      </c>
      <c r="I2911" s="1032"/>
      <c r="J2911" s="76" t="s">
        <v>2204</v>
      </c>
      <c r="K2911" s="76"/>
      <c r="L2911" s="542">
        <v>7.8</v>
      </c>
      <c r="M2911" s="559">
        <v>12.3</v>
      </c>
      <c r="N2911" s="288">
        <v>20</v>
      </c>
    </row>
    <row r="2912" spans="2:14" ht="22.5" customHeight="1" x14ac:dyDescent="0.55000000000000004">
      <c r="B2912" s="948">
        <v>277</v>
      </c>
      <c r="C2912" s="949"/>
      <c r="D2912" s="1031"/>
      <c r="E2912" s="1031"/>
      <c r="F2912" s="1031" t="s">
        <v>1761</v>
      </c>
      <c r="G2912" s="1031"/>
      <c r="H2912" s="1032">
        <v>41022</v>
      </c>
      <c r="I2912" s="1032"/>
      <c r="J2912" s="76" t="s">
        <v>2156</v>
      </c>
      <c r="K2912" s="76"/>
      <c r="L2912" s="38" t="s">
        <v>2205</v>
      </c>
      <c r="M2912" s="38" t="s">
        <v>2194</v>
      </c>
      <c r="N2912" s="288" t="s">
        <v>2177</v>
      </c>
    </row>
    <row r="2913" spans="2:14" ht="22.5" customHeight="1" x14ac:dyDescent="0.55000000000000004">
      <c r="B2913" s="948">
        <v>276</v>
      </c>
      <c r="C2913" s="949"/>
      <c r="D2913" s="1031"/>
      <c r="E2913" s="1031"/>
      <c r="F2913" s="1031" t="s">
        <v>1787</v>
      </c>
      <c r="G2913" s="1031"/>
      <c r="H2913" s="1032">
        <v>41022</v>
      </c>
      <c r="I2913" s="1032"/>
      <c r="J2913" s="76" t="s">
        <v>2153</v>
      </c>
      <c r="K2913" s="76"/>
      <c r="L2913" s="542">
        <v>4.2</v>
      </c>
      <c r="M2913" s="542">
        <v>3.33</v>
      </c>
      <c r="N2913" s="288">
        <v>7.5</v>
      </c>
    </row>
    <row r="2914" spans="2:14" ht="22.5" customHeight="1" x14ac:dyDescent="0.55000000000000004">
      <c r="B2914" s="948">
        <v>275</v>
      </c>
      <c r="C2914" s="949"/>
      <c r="D2914" s="1031"/>
      <c r="E2914" s="1031"/>
      <c r="F2914" s="1031" t="s">
        <v>2051</v>
      </c>
      <c r="G2914" s="1031"/>
      <c r="H2914" s="1032">
        <v>41022</v>
      </c>
      <c r="I2914" s="1032"/>
      <c r="J2914" s="76" t="s">
        <v>2156</v>
      </c>
      <c r="K2914" s="76"/>
      <c r="L2914" s="38" t="s">
        <v>2206</v>
      </c>
      <c r="M2914" s="38" t="s">
        <v>2143</v>
      </c>
      <c r="N2914" s="288" t="s">
        <v>2207</v>
      </c>
    </row>
    <row r="2915" spans="2:14" ht="22.5" customHeight="1" x14ac:dyDescent="0.55000000000000004">
      <c r="B2915" s="948">
        <v>274</v>
      </c>
      <c r="C2915" s="949"/>
      <c r="D2915" s="1031"/>
      <c r="E2915" s="1031"/>
      <c r="F2915" s="1031" t="s">
        <v>2137</v>
      </c>
      <c r="G2915" s="1031"/>
      <c r="H2915" s="1032">
        <v>41022</v>
      </c>
      <c r="I2915" s="1032"/>
      <c r="J2915" s="76" t="s">
        <v>2156</v>
      </c>
      <c r="K2915" s="76"/>
      <c r="L2915" s="38" t="s">
        <v>2208</v>
      </c>
      <c r="M2915" s="38">
        <v>1.92</v>
      </c>
      <c r="N2915" s="288">
        <v>1.9</v>
      </c>
    </row>
    <row r="2916" spans="2:14" ht="22.5" customHeight="1" x14ac:dyDescent="0.55000000000000004">
      <c r="B2916" s="948">
        <v>273</v>
      </c>
      <c r="C2916" s="949"/>
      <c r="D2916" s="1031"/>
      <c r="E2916" s="1031"/>
      <c r="F2916" s="1031" t="s">
        <v>110</v>
      </c>
      <c r="G2916" s="1031"/>
      <c r="H2916" s="1032">
        <v>41022</v>
      </c>
      <c r="I2916" s="1032"/>
      <c r="J2916" s="76" t="s">
        <v>2156</v>
      </c>
      <c r="K2916" s="76"/>
      <c r="L2916" s="38">
        <v>3.18</v>
      </c>
      <c r="M2916" s="38">
        <v>2.2799999999999998</v>
      </c>
      <c r="N2916" s="288">
        <v>5.5</v>
      </c>
    </row>
    <row r="2917" spans="2:14" ht="22.5" customHeight="1" x14ac:dyDescent="0.55000000000000004">
      <c r="B2917" s="928">
        <v>272</v>
      </c>
      <c r="C2917" s="929"/>
      <c r="D2917" s="1048"/>
      <c r="E2917" s="1048"/>
      <c r="F2917" s="1048" t="s">
        <v>308</v>
      </c>
      <c r="G2917" s="1048"/>
      <c r="H2917" s="1044">
        <v>41022</v>
      </c>
      <c r="I2917" s="1044"/>
      <c r="J2917" s="43" t="s">
        <v>2156</v>
      </c>
      <c r="K2917" s="43"/>
      <c r="L2917" s="44">
        <v>1.74</v>
      </c>
      <c r="M2917" s="44">
        <v>2.65</v>
      </c>
      <c r="N2917" s="291">
        <v>4.4000000000000004</v>
      </c>
    </row>
    <row r="2918" spans="2:14" ht="22.5" customHeight="1" x14ac:dyDescent="0.55000000000000004">
      <c r="B2918" s="918">
        <v>271</v>
      </c>
      <c r="C2918" s="919"/>
      <c r="D2918" s="1033" t="s">
        <v>2209</v>
      </c>
      <c r="E2918" s="1033"/>
      <c r="F2918" s="1033" t="s">
        <v>316</v>
      </c>
      <c r="G2918" s="1033"/>
      <c r="H2918" s="1036">
        <v>41018</v>
      </c>
      <c r="I2918" s="1036"/>
      <c r="J2918" s="31" t="s">
        <v>2156</v>
      </c>
      <c r="K2918" s="31"/>
      <c r="L2918" s="32" t="s">
        <v>2210</v>
      </c>
      <c r="M2918" s="32" t="s">
        <v>2169</v>
      </c>
      <c r="N2918" s="187" t="s">
        <v>1578</v>
      </c>
    </row>
    <row r="2919" spans="2:14" ht="22.5" customHeight="1" x14ac:dyDescent="0.55000000000000004">
      <c r="B2919" s="948">
        <v>270</v>
      </c>
      <c r="C2919" s="949"/>
      <c r="D2919" s="1031"/>
      <c r="E2919" s="1031"/>
      <c r="F2919" s="1031" t="s">
        <v>316</v>
      </c>
      <c r="G2919" s="1031"/>
      <c r="H2919" s="1032">
        <v>41018</v>
      </c>
      <c r="I2919" s="1032"/>
      <c r="J2919" s="76" t="s">
        <v>2153</v>
      </c>
      <c r="K2919" s="76"/>
      <c r="L2919" s="38" t="s">
        <v>2211</v>
      </c>
      <c r="M2919" s="38">
        <v>4.3499999999999996</v>
      </c>
      <c r="N2919" s="288">
        <v>4.4000000000000004</v>
      </c>
    </row>
    <row r="2920" spans="2:14" ht="22.5" customHeight="1" x14ac:dyDescent="0.55000000000000004">
      <c r="B2920" s="948">
        <v>269</v>
      </c>
      <c r="C2920" s="949"/>
      <c r="D2920" s="1031"/>
      <c r="E2920" s="1031"/>
      <c r="F2920" s="1031" t="s">
        <v>2036</v>
      </c>
      <c r="G2920" s="1031"/>
      <c r="H2920" s="1032">
        <v>41018</v>
      </c>
      <c r="I2920" s="1032"/>
      <c r="J2920" s="76" t="s">
        <v>26</v>
      </c>
      <c r="K2920" s="76"/>
      <c r="L2920" s="38">
        <v>11.3</v>
      </c>
      <c r="M2920" s="38">
        <v>14.4</v>
      </c>
      <c r="N2920" s="288">
        <v>26</v>
      </c>
    </row>
    <row r="2921" spans="2:14" ht="22.5" customHeight="1" x14ac:dyDescent="0.55000000000000004">
      <c r="B2921" s="948">
        <v>268</v>
      </c>
      <c r="C2921" s="949"/>
      <c r="D2921" s="1031"/>
      <c r="E2921" s="1031"/>
      <c r="F2921" s="1031" t="s">
        <v>1980</v>
      </c>
      <c r="G2921" s="1031"/>
      <c r="H2921" s="1032">
        <v>41018</v>
      </c>
      <c r="I2921" s="1032"/>
      <c r="J2921" s="76" t="s">
        <v>26</v>
      </c>
      <c r="K2921" s="76"/>
      <c r="L2921" s="38">
        <v>6.81</v>
      </c>
      <c r="M2921" s="542">
        <v>7.6</v>
      </c>
      <c r="N2921" s="288">
        <v>14</v>
      </c>
    </row>
    <row r="2922" spans="2:14" ht="22.5" customHeight="1" x14ac:dyDescent="0.55000000000000004">
      <c r="B2922" s="948">
        <v>267</v>
      </c>
      <c r="C2922" s="949"/>
      <c r="D2922" s="1031"/>
      <c r="E2922" s="1031"/>
      <c r="F2922" s="1031" t="s">
        <v>1980</v>
      </c>
      <c r="G2922" s="1031"/>
      <c r="H2922" s="1032">
        <v>41018</v>
      </c>
      <c r="I2922" s="1032"/>
      <c r="J2922" s="76" t="s">
        <v>26</v>
      </c>
      <c r="K2922" s="76"/>
      <c r="L2922" s="38">
        <v>28.6</v>
      </c>
      <c r="M2922" s="38">
        <v>44.3</v>
      </c>
      <c r="N2922" s="288">
        <v>73</v>
      </c>
    </row>
    <row r="2923" spans="2:14" ht="22.5" customHeight="1" x14ac:dyDescent="0.55000000000000004">
      <c r="B2923" s="948">
        <v>266</v>
      </c>
      <c r="C2923" s="949"/>
      <c r="D2923" s="1031"/>
      <c r="E2923" s="1031"/>
      <c r="F2923" s="1031" t="s">
        <v>2212</v>
      </c>
      <c r="G2923" s="1031"/>
      <c r="H2923" s="1032">
        <v>41018</v>
      </c>
      <c r="I2923" s="1032"/>
      <c r="J2923" s="76" t="s">
        <v>26</v>
      </c>
      <c r="K2923" s="76"/>
      <c r="L2923" s="38">
        <v>35.9</v>
      </c>
      <c r="M2923" s="559">
        <v>52</v>
      </c>
      <c r="N2923" s="288">
        <v>88</v>
      </c>
    </row>
    <row r="2924" spans="2:14" ht="22.5" customHeight="1" x14ac:dyDescent="0.55000000000000004">
      <c r="B2924" s="948">
        <v>265</v>
      </c>
      <c r="C2924" s="949"/>
      <c r="D2924" s="1031"/>
      <c r="E2924" s="1031"/>
      <c r="F2924" s="1031" t="s">
        <v>2212</v>
      </c>
      <c r="G2924" s="1031"/>
      <c r="H2924" s="1032">
        <v>41018</v>
      </c>
      <c r="I2924" s="1032"/>
      <c r="J2924" s="76" t="s">
        <v>26</v>
      </c>
      <c r="K2924" s="76"/>
      <c r="L2924" s="38">
        <v>16.7</v>
      </c>
      <c r="M2924" s="38">
        <v>25.7</v>
      </c>
      <c r="N2924" s="288">
        <v>42</v>
      </c>
    </row>
    <row r="2925" spans="2:14" ht="22.5" customHeight="1" x14ac:dyDescent="0.55000000000000004">
      <c r="B2925" s="948">
        <v>264</v>
      </c>
      <c r="C2925" s="949"/>
      <c r="D2925" s="1031"/>
      <c r="E2925" s="1031"/>
      <c r="F2925" s="1031" t="s">
        <v>2007</v>
      </c>
      <c r="G2925" s="1031"/>
      <c r="H2925" s="1032">
        <v>41018</v>
      </c>
      <c r="I2925" s="1032"/>
      <c r="J2925" s="76" t="s">
        <v>26</v>
      </c>
      <c r="K2925" s="76"/>
      <c r="L2925" s="38">
        <v>9.23</v>
      </c>
      <c r="M2925" s="38">
        <v>15.8</v>
      </c>
      <c r="N2925" s="288">
        <v>25</v>
      </c>
    </row>
    <row r="2926" spans="2:14" ht="22.5" customHeight="1" x14ac:dyDescent="0.55000000000000004">
      <c r="B2926" s="948">
        <v>263</v>
      </c>
      <c r="C2926" s="949"/>
      <c r="D2926" s="1031"/>
      <c r="E2926" s="1031"/>
      <c r="F2926" s="1031" t="s">
        <v>2007</v>
      </c>
      <c r="G2926" s="1031"/>
      <c r="H2926" s="1032">
        <v>41018</v>
      </c>
      <c r="I2926" s="1032"/>
      <c r="J2926" s="76" t="s">
        <v>26</v>
      </c>
      <c r="K2926" s="76"/>
      <c r="L2926" s="542">
        <v>8.8000000000000007</v>
      </c>
      <c r="M2926" s="559">
        <v>15.3</v>
      </c>
      <c r="N2926" s="288">
        <v>24</v>
      </c>
    </row>
    <row r="2927" spans="2:14" ht="22.5" customHeight="1" x14ac:dyDescent="0.55000000000000004">
      <c r="B2927" s="948">
        <v>262</v>
      </c>
      <c r="C2927" s="949"/>
      <c r="D2927" s="1031"/>
      <c r="E2927" s="1031"/>
      <c r="F2927" s="1031" t="s">
        <v>572</v>
      </c>
      <c r="G2927" s="1031"/>
      <c r="H2927" s="1032">
        <v>41018</v>
      </c>
      <c r="I2927" s="1032"/>
      <c r="J2927" s="76" t="s">
        <v>26</v>
      </c>
      <c r="K2927" s="76"/>
      <c r="L2927" s="38">
        <v>19.899999999999999</v>
      </c>
      <c r="M2927" s="38">
        <v>25.8</v>
      </c>
      <c r="N2927" s="288">
        <v>46</v>
      </c>
    </row>
    <row r="2928" spans="2:14" ht="22.5" customHeight="1" x14ac:dyDescent="0.55000000000000004">
      <c r="B2928" s="928">
        <v>261</v>
      </c>
      <c r="C2928" s="929"/>
      <c r="D2928" s="1048"/>
      <c r="E2928" s="1048"/>
      <c r="F2928" s="1048" t="s">
        <v>572</v>
      </c>
      <c r="G2928" s="1048"/>
      <c r="H2928" s="1044">
        <v>41018</v>
      </c>
      <c r="I2928" s="1044"/>
      <c r="J2928" s="43" t="s">
        <v>26</v>
      </c>
      <c r="K2928" s="43"/>
      <c r="L2928" s="44">
        <v>31.4</v>
      </c>
      <c r="M2928" s="44">
        <v>40.4</v>
      </c>
      <c r="N2928" s="291">
        <v>72</v>
      </c>
    </row>
    <row r="2929" spans="2:14" ht="22.5" customHeight="1" x14ac:dyDescent="0.55000000000000004">
      <c r="B2929" s="918">
        <v>260</v>
      </c>
      <c r="C2929" s="919"/>
      <c r="D2929" s="1033" t="s">
        <v>2213</v>
      </c>
      <c r="E2929" s="1033"/>
      <c r="F2929" s="1033" t="s">
        <v>2092</v>
      </c>
      <c r="G2929" s="1033"/>
      <c r="H2929" s="1036">
        <v>41015</v>
      </c>
      <c r="I2929" s="1036"/>
      <c r="J2929" s="31" t="s">
        <v>2153</v>
      </c>
      <c r="K2929" s="31"/>
      <c r="L2929" s="32" t="s">
        <v>2214</v>
      </c>
      <c r="M2929" s="32" t="s">
        <v>2215</v>
      </c>
      <c r="N2929" s="187" t="s">
        <v>2184</v>
      </c>
    </row>
    <row r="2930" spans="2:14" ht="22.5" customHeight="1" x14ac:dyDescent="0.55000000000000004">
      <c r="B2930" s="948">
        <v>259</v>
      </c>
      <c r="C2930" s="949"/>
      <c r="D2930" s="1031"/>
      <c r="E2930" s="1031"/>
      <c r="F2930" s="1031" t="s">
        <v>1618</v>
      </c>
      <c r="G2930" s="1031"/>
      <c r="H2930" s="1032">
        <v>41015</v>
      </c>
      <c r="I2930" s="1032"/>
      <c r="J2930" s="76" t="s">
        <v>2156</v>
      </c>
      <c r="K2930" s="76"/>
      <c r="L2930" s="38" t="s">
        <v>2214</v>
      </c>
      <c r="M2930" s="38" t="s">
        <v>2216</v>
      </c>
      <c r="N2930" s="288" t="s">
        <v>1875</v>
      </c>
    </row>
    <row r="2931" spans="2:14" ht="22.5" customHeight="1" x14ac:dyDescent="0.55000000000000004">
      <c r="B2931" s="948">
        <v>258</v>
      </c>
      <c r="C2931" s="949"/>
      <c r="D2931" s="1031"/>
      <c r="E2931" s="1031"/>
      <c r="F2931" s="1031" t="s">
        <v>1618</v>
      </c>
      <c r="G2931" s="1031"/>
      <c r="H2931" s="1032">
        <v>41015</v>
      </c>
      <c r="I2931" s="1032"/>
      <c r="J2931" s="76" t="s">
        <v>2156</v>
      </c>
      <c r="K2931" s="76"/>
      <c r="L2931" s="38" t="s">
        <v>2217</v>
      </c>
      <c r="M2931" s="38" t="s">
        <v>2218</v>
      </c>
      <c r="N2931" s="288" t="s">
        <v>2187</v>
      </c>
    </row>
    <row r="2932" spans="2:14" ht="22.5" customHeight="1" x14ac:dyDescent="0.55000000000000004">
      <c r="B2932" s="948">
        <v>257</v>
      </c>
      <c r="C2932" s="949"/>
      <c r="D2932" s="1031"/>
      <c r="E2932" s="1031"/>
      <c r="F2932" s="1031" t="s">
        <v>316</v>
      </c>
      <c r="G2932" s="1031"/>
      <c r="H2932" s="1032">
        <v>41015</v>
      </c>
      <c r="I2932" s="1032"/>
      <c r="J2932" s="76" t="s">
        <v>26</v>
      </c>
      <c r="K2932" s="76"/>
      <c r="L2932" s="38">
        <v>11.5</v>
      </c>
      <c r="M2932" s="559">
        <v>17</v>
      </c>
      <c r="N2932" s="591">
        <v>29</v>
      </c>
    </row>
    <row r="2933" spans="2:14" ht="22.5" customHeight="1" x14ac:dyDescent="0.55000000000000004">
      <c r="B2933" s="948">
        <v>256</v>
      </c>
      <c r="C2933" s="949"/>
      <c r="D2933" s="1031"/>
      <c r="E2933" s="1031"/>
      <c r="F2933" s="1031" t="s">
        <v>316</v>
      </c>
      <c r="G2933" s="1031"/>
      <c r="H2933" s="1032">
        <v>41015</v>
      </c>
      <c r="I2933" s="1032"/>
      <c r="J2933" s="76" t="s">
        <v>26</v>
      </c>
      <c r="K2933" s="76"/>
      <c r="L2933" s="38">
        <v>6.54</v>
      </c>
      <c r="M2933" s="38">
        <v>8.94</v>
      </c>
      <c r="N2933" s="288">
        <v>15</v>
      </c>
    </row>
    <row r="2934" spans="2:14" ht="22.5" customHeight="1" x14ac:dyDescent="0.55000000000000004">
      <c r="B2934" s="948">
        <v>255</v>
      </c>
      <c r="C2934" s="949"/>
      <c r="D2934" s="1031"/>
      <c r="E2934" s="1031"/>
      <c r="F2934" s="1031" t="s">
        <v>623</v>
      </c>
      <c r="G2934" s="1031"/>
      <c r="H2934" s="1032">
        <v>41015</v>
      </c>
      <c r="I2934" s="1032"/>
      <c r="J2934" s="76" t="s">
        <v>26</v>
      </c>
      <c r="K2934" s="76"/>
      <c r="L2934" s="38">
        <v>7.93</v>
      </c>
      <c r="M2934" s="38">
        <v>11.2</v>
      </c>
      <c r="N2934" s="288">
        <v>19</v>
      </c>
    </row>
    <row r="2935" spans="2:14" ht="22.5" customHeight="1" x14ac:dyDescent="0.55000000000000004">
      <c r="B2935" s="928">
        <v>254</v>
      </c>
      <c r="C2935" s="929"/>
      <c r="D2935" s="1048"/>
      <c r="E2935" s="1048"/>
      <c r="F2935" s="1048" t="s">
        <v>623</v>
      </c>
      <c r="G2935" s="1048"/>
      <c r="H2935" s="1044">
        <v>41015</v>
      </c>
      <c r="I2935" s="1044"/>
      <c r="J2935" s="43" t="s">
        <v>26</v>
      </c>
      <c r="K2935" s="43"/>
      <c r="L2935" s="44">
        <v>11.6</v>
      </c>
      <c r="M2935" s="44">
        <v>15.9</v>
      </c>
      <c r="N2935" s="291">
        <v>28</v>
      </c>
    </row>
    <row r="2936" spans="2:14" ht="22.5" customHeight="1" x14ac:dyDescent="0.55000000000000004">
      <c r="B2936" s="918">
        <v>253</v>
      </c>
      <c r="C2936" s="919"/>
      <c r="D2936" s="1033" t="s">
        <v>2219</v>
      </c>
      <c r="E2936" s="1033"/>
      <c r="F2936" s="1033" t="s">
        <v>1618</v>
      </c>
      <c r="G2936" s="1033"/>
      <c r="H2936" s="1036">
        <v>41015</v>
      </c>
      <c r="I2936" s="1036"/>
      <c r="J2936" s="31" t="s">
        <v>2153</v>
      </c>
      <c r="K2936" s="31"/>
      <c r="L2936" s="32" t="s">
        <v>2220</v>
      </c>
      <c r="M2936" s="32" t="s">
        <v>2217</v>
      </c>
      <c r="N2936" s="187" t="s">
        <v>2221</v>
      </c>
    </row>
    <row r="2937" spans="2:14" ht="22.5" customHeight="1" x14ac:dyDescent="0.55000000000000004">
      <c r="B2937" s="948">
        <v>252</v>
      </c>
      <c r="C2937" s="949"/>
      <c r="D2937" s="1031"/>
      <c r="E2937" s="1031"/>
      <c r="F2937" s="1031" t="s">
        <v>2092</v>
      </c>
      <c r="G2937" s="1031"/>
      <c r="H2937" s="1032">
        <v>41015</v>
      </c>
      <c r="I2937" s="1032"/>
      <c r="J2937" s="76" t="s">
        <v>2161</v>
      </c>
      <c r="K2937" s="76"/>
      <c r="L2937" s="38">
        <v>3.29</v>
      </c>
      <c r="M2937" s="38">
        <v>4.03</v>
      </c>
      <c r="N2937" s="288">
        <v>7.3</v>
      </c>
    </row>
    <row r="2938" spans="2:14" ht="22.5" customHeight="1" x14ac:dyDescent="0.55000000000000004">
      <c r="B2938" s="948">
        <v>251</v>
      </c>
      <c r="C2938" s="949"/>
      <c r="D2938" s="1031"/>
      <c r="E2938" s="1031"/>
      <c r="F2938" s="1031" t="s">
        <v>1914</v>
      </c>
      <c r="G2938" s="1031"/>
      <c r="H2938" s="1032">
        <v>41015</v>
      </c>
      <c r="I2938" s="1032"/>
      <c r="J2938" s="76" t="s">
        <v>2156</v>
      </c>
      <c r="K2938" s="76"/>
      <c r="L2938" s="38" t="s">
        <v>2222</v>
      </c>
      <c r="M2938" s="38" t="s">
        <v>2223</v>
      </c>
      <c r="N2938" s="288" t="s">
        <v>2224</v>
      </c>
    </row>
    <row r="2939" spans="2:14" ht="22.5" customHeight="1" x14ac:dyDescent="0.55000000000000004">
      <c r="B2939" s="948">
        <v>250</v>
      </c>
      <c r="C2939" s="949"/>
      <c r="D2939" s="1031"/>
      <c r="E2939" s="1031"/>
      <c r="F2939" s="1031" t="s">
        <v>1478</v>
      </c>
      <c r="G2939" s="1031"/>
      <c r="H2939" s="1032">
        <v>41015</v>
      </c>
      <c r="I2939" s="1032"/>
      <c r="J2939" s="76" t="s">
        <v>2156</v>
      </c>
      <c r="K2939" s="76"/>
      <c r="L2939" s="38" t="s">
        <v>2225</v>
      </c>
      <c r="M2939" s="38" t="s">
        <v>2226</v>
      </c>
      <c r="N2939" s="288" t="s">
        <v>2207</v>
      </c>
    </row>
    <row r="2940" spans="2:14" ht="22.5" customHeight="1" x14ac:dyDescent="0.55000000000000004">
      <c r="B2940" s="948">
        <v>249</v>
      </c>
      <c r="C2940" s="949"/>
      <c r="D2940" s="1031"/>
      <c r="E2940" s="1031"/>
      <c r="F2940" s="1031" t="s">
        <v>1618</v>
      </c>
      <c r="G2940" s="1031"/>
      <c r="H2940" s="1032">
        <v>41015</v>
      </c>
      <c r="I2940" s="1032"/>
      <c r="J2940" s="76" t="s">
        <v>2156</v>
      </c>
      <c r="K2940" s="76"/>
      <c r="L2940" s="38" t="s">
        <v>2225</v>
      </c>
      <c r="M2940" s="38" t="s">
        <v>2222</v>
      </c>
      <c r="N2940" s="288" t="s">
        <v>2227</v>
      </c>
    </row>
    <row r="2941" spans="2:14" ht="22.5" customHeight="1" x14ac:dyDescent="0.55000000000000004">
      <c r="B2941" s="948">
        <v>248</v>
      </c>
      <c r="C2941" s="949"/>
      <c r="D2941" s="1031"/>
      <c r="E2941" s="1031"/>
      <c r="F2941" s="1031" t="s">
        <v>623</v>
      </c>
      <c r="G2941" s="1031"/>
      <c r="H2941" s="1032">
        <v>41015</v>
      </c>
      <c r="I2941" s="1032"/>
      <c r="J2941" s="76" t="s">
        <v>2156</v>
      </c>
      <c r="K2941" s="76"/>
      <c r="L2941" s="38" t="s">
        <v>2225</v>
      </c>
      <c r="M2941" s="38" t="s">
        <v>2218</v>
      </c>
      <c r="N2941" s="288" t="s">
        <v>2221</v>
      </c>
    </row>
    <row r="2942" spans="2:14" ht="22.5" customHeight="1" x14ac:dyDescent="0.55000000000000004">
      <c r="B2942" s="948">
        <v>247</v>
      </c>
      <c r="C2942" s="949"/>
      <c r="D2942" s="1031"/>
      <c r="E2942" s="1031"/>
      <c r="F2942" s="1031" t="s">
        <v>589</v>
      </c>
      <c r="G2942" s="1031"/>
      <c r="H2942" s="1032">
        <v>41015</v>
      </c>
      <c r="I2942" s="1032"/>
      <c r="J2942" s="76" t="s">
        <v>26</v>
      </c>
      <c r="K2942" s="76"/>
      <c r="L2942" s="559">
        <v>11</v>
      </c>
      <c r="M2942" s="559">
        <v>17.899999999999999</v>
      </c>
      <c r="N2942" s="288">
        <v>29</v>
      </c>
    </row>
    <row r="2943" spans="2:14" ht="22.5" customHeight="1" x14ac:dyDescent="0.55000000000000004">
      <c r="B2943" s="948">
        <v>246</v>
      </c>
      <c r="C2943" s="949"/>
      <c r="D2943" s="1031"/>
      <c r="E2943" s="1031"/>
      <c r="F2943" s="1031" t="s">
        <v>1980</v>
      </c>
      <c r="G2943" s="1031"/>
      <c r="H2943" s="1032">
        <v>41015</v>
      </c>
      <c r="I2943" s="1032"/>
      <c r="J2943" s="76" t="s">
        <v>26</v>
      </c>
      <c r="K2943" s="76"/>
      <c r="L2943" s="38">
        <v>23.2</v>
      </c>
      <c r="M2943" s="38">
        <v>36.200000000000003</v>
      </c>
      <c r="N2943" s="288">
        <v>59</v>
      </c>
    </row>
    <row r="2944" spans="2:14" ht="22.5" customHeight="1" x14ac:dyDescent="0.55000000000000004">
      <c r="B2944" s="948">
        <v>245</v>
      </c>
      <c r="C2944" s="949"/>
      <c r="D2944" s="1031"/>
      <c r="E2944" s="1031"/>
      <c r="F2944" s="1031" t="s">
        <v>498</v>
      </c>
      <c r="G2944" s="1031"/>
      <c r="H2944" s="1032">
        <v>41015</v>
      </c>
      <c r="I2944" s="1032"/>
      <c r="J2944" s="76" t="s">
        <v>26</v>
      </c>
      <c r="K2944" s="76"/>
      <c r="L2944" s="38">
        <v>10.3</v>
      </c>
      <c r="M2944" s="38">
        <v>17.8</v>
      </c>
      <c r="N2944" s="288">
        <v>28</v>
      </c>
    </row>
    <row r="2945" spans="2:14" ht="22.5" customHeight="1" x14ac:dyDescent="0.55000000000000004">
      <c r="B2945" s="948">
        <v>244</v>
      </c>
      <c r="C2945" s="949"/>
      <c r="D2945" s="1031"/>
      <c r="E2945" s="1031"/>
      <c r="F2945" s="1031" t="s">
        <v>498</v>
      </c>
      <c r="G2945" s="1031"/>
      <c r="H2945" s="1032">
        <v>41015</v>
      </c>
      <c r="I2945" s="1032"/>
      <c r="J2945" s="76" t="s">
        <v>26</v>
      </c>
      <c r="K2945" s="76"/>
      <c r="L2945" s="659">
        <v>40.4</v>
      </c>
      <c r="M2945" s="663">
        <v>70</v>
      </c>
      <c r="N2945" s="661">
        <v>110</v>
      </c>
    </row>
    <row r="2946" spans="2:14" ht="22.5" customHeight="1" x14ac:dyDescent="0.55000000000000004">
      <c r="B2946" s="948">
        <v>243</v>
      </c>
      <c r="C2946" s="949"/>
      <c r="D2946" s="1031"/>
      <c r="E2946" s="1031"/>
      <c r="F2946" s="1083" t="s">
        <v>1621</v>
      </c>
      <c r="G2946" s="1031"/>
      <c r="H2946" s="1032">
        <v>41015</v>
      </c>
      <c r="I2946" s="1032"/>
      <c r="J2946" s="76" t="s">
        <v>26</v>
      </c>
      <c r="K2946" s="76"/>
      <c r="L2946" s="38">
        <v>8.41</v>
      </c>
      <c r="M2946" s="38">
        <v>13.4</v>
      </c>
      <c r="N2946" s="288">
        <v>22</v>
      </c>
    </row>
    <row r="2947" spans="2:14" ht="22.5" customHeight="1" x14ac:dyDescent="0.55000000000000004">
      <c r="B2947" s="948">
        <v>242</v>
      </c>
      <c r="C2947" s="949"/>
      <c r="D2947" s="1031"/>
      <c r="E2947" s="1031"/>
      <c r="F2947" s="1031" t="s">
        <v>560</v>
      </c>
      <c r="G2947" s="1031"/>
      <c r="H2947" s="1032">
        <v>41015</v>
      </c>
      <c r="I2947" s="1032"/>
      <c r="J2947" s="76" t="s">
        <v>26</v>
      </c>
      <c r="K2947" s="76"/>
      <c r="L2947" s="38">
        <v>6.58</v>
      </c>
      <c r="M2947" s="542">
        <v>8.9</v>
      </c>
      <c r="N2947" s="591">
        <v>15</v>
      </c>
    </row>
    <row r="2948" spans="2:14" ht="22.5" customHeight="1" x14ac:dyDescent="0.55000000000000004">
      <c r="B2948" s="948">
        <v>241</v>
      </c>
      <c r="C2948" s="949"/>
      <c r="D2948" s="1031"/>
      <c r="E2948" s="1031"/>
      <c r="F2948" s="1031" t="s">
        <v>560</v>
      </c>
      <c r="G2948" s="1031"/>
      <c r="H2948" s="1032">
        <v>41015</v>
      </c>
      <c r="I2948" s="1032"/>
      <c r="J2948" s="76" t="s">
        <v>26</v>
      </c>
      <c r="K2948" s="76"/>
      <c r="L2948" s="38">
        <v>12.6</v>
      </c>
      <c r="M2948" s="38">
        <v>19.2</v>
      </c>
      <c r="N2948" s="288">
        <v>32</v>
      </c>
    </row>
    <row r="2949" spans="2:14" ht="22.5" customHeight="1" x14ac:dyDescent="0.55000000000000004">
      <c r="B2949" s="948">
        <v>240</v>
      </c>
      <c r="C2949" s="949"/>
      <c r="D2949" s="1031"/>
      <c r="E2949" s="1031"/>
      <c r="F2949" s="1031" t="s">
        <v>961</v>
      </c>
      <c r="G2949" s="1031"/>
      <c r="H2949" s="1032">
        <v>41015</v>
      </c>
      <c r="I2949" s="1032"/>
      <c r="J2949" s="76" t="s">
        <v>26</v>
      </c>
      <c r="K2949" s="76"/>
      <c r="L2949" s="38">
        <v>28.9</v>
      </c>
      <c r="M2949" s="38">
        <v>43.6</v>
      </c>
      <c r="N2949" s="288">
        <v>73</v>
      </c>
    </row>
    <row r="2950" spans="2:14" ht="22.5" customHeight="1" x14ac:dyDescent="0.55000000000000004">
      <c r="B2950" s="948">
        <v>239</v>
      </c>
      <c r="C2950" s="949"/>
      <c r="D2950" s="1031"/>
      <c r="E2950" s="1031"/>
      <c r="F2950" s="1031" t="s">
        <v>961</v>
      </c>
      <c r="G2950" s="1031"/>
      <c r="H2950" s="1032">
        <v>41015</v>
      </c>
      <c r="I2950" s="1032"/>
      <c r="J2950" s="76" t="s">
        <v>26</v>
      </c>
      <c r="K2950" s="76"/>
      <c r="L2950" s="38">
        <v>15.5</v>
      </c>
      <c r="M2950" s="38">
        <v>21.3</v>
      </c>
      <c r="N2950" s="288">
        <v>37</v>
      </c>
    </row>
    <row r="2951" spans="2:14" ht="22.5" customHeight="1" x14ac:dyDescent="0.55000000000000004">
      <c r="B2951" s="948">
        <v>238</v>
      </c>
      <c r="C2951" s="949"/>
      <c r="D2951" s="1031"/>
      <c r="E2951" s="1031"/>
      <c r="F2951" s="1031" t="s">
        <v>2017</v>
      </c>
      <c r="G2951" s="1031"/>
      <c r="H2951" s="1032">
        <v>41015</v>
      </c>
      <c r="I2951" s="1032"/>
      <c r="J2951" s="76" t="s">
        <v>26</v>
      </c>
      <c r="K2951" s="76"/>
      <c r="L2951" s="38">
        <v>5.59</v>
      </c>
      <c r="M2951" s="38">
        <v>7.39</v>
      </c>
      <c r="N2951" s="288">
        <v>13</v>
      </c>
    </row>
    <row r="2952" spans="2:14" ht="22.5" customHeight="1" x14ac:dyDescent="0.55000000000000004">
      <c r="B2952" s="948">
        <v>237</v>
      </c>
      <c r="C2952" s="949"/>
      <c r="D2952" s="1031"/>
      <c r="E2952" s="1031"/>
      <c r="F2952" s="1031" t="s">
        <v>602</v>
      </c>
      <c r="G2952" s="1031"/>
      <c r="H2952" s="1032">
        <v>41015</v>
      </c>
      <c r="I2952" s="1032"/>
      <c r="J2952" s="76" t="s">
        <v>26</v>
      </c>
      <c r="K2952" s="76"/>
      <c r="L2952" s="38">
        <v>13.7</v>
      </c>
      <c r="M2952" s="38">
        <v>18.2</v>
      </c>
      <c r="N2952" s="288">
        <v>32</v>
      </c>
    </row>
    <row r="2953" spans="2:14" ht="22.5" customHeight="1" x14ac:dyDescent="0.55000000000000004">
      <c r="B2953" s="948">
        <v>236</v>
      </c>
      <c r="C2953" s="949"/>
      <c r="D2953" s="1031"/>
      <c r="E2953" s="1031"/>
      <c r="F2953" s="1031" t="s">
        <v>1606</v>
      </c>
      <c r="G2953" s="1031"/>
      <c r="H2953" s="1032">
        <v>41015</v>
      </c>
      <c r="I2953" s="1032"/>
      <c r="J2953" s="76" t="s">
        <v>26</v>
      </c>
      <c r="K2953" s="76"/>
      <c r="L2953" s="38">
        <v>6.85</v>
      </c>
      <c r="M2953" s="38">
        <v>11.9</v>
      </c>
      <c r="N2953" s="288">
        <v>19</v>
      </c>
    </row>
    <row r="2954" spans="2:14" ht="22.5" customHeight="1" x14ac:dyDescent="0.55000000000000004">
      <c r="B2954" s="948">
        <v>235</v>
      </c>
      <c r="C2954" s="949"/>
      <c r="D2954" s="1031"/>
      <c r="E2954" s="1031"/>
      <c r="F2954" s="1031" t="s">
        <v>110</v>
      </c>
      <c r="G2954" s="1031"/>
      <c r="H2954" s="1032">
        <v>41015</v>
      </c>
      <c r="I2954" s="1032"/>
      <c r="J2954" s="76" t="s">
        <v>5</v>
      </c>
      <c r="K2954" s="76" t="s">
        <v>1941</v>
      </c>
      <c r="L2954" s="659">
        <v>77.8</v>
      </c>
      <c r="M2954" s="660">
        <v>116</v>
      </c>
      <c r="N2954" s="662">
        <v>190</v>
      </c>
    </row>
    <row r="2955" spans="2:14" ht="22.5" customHeight="1" x14ac:dyDescent="0.55000000000000004">
      <c r="B2955" s="948">
        <v>234</v>
      </c>
      <c r="C2955" s="949"/>
      <c r="D2955" s="1031"/>
      <c r="E2955" s="1031"/>
      <c r="F2955" s="1031" t="s">
        <v>308</v>
      </c>
      <c r="G2955" s="1031"/>
      <c r="H2955" s="1032">
        <v>41015</v>
      </c>
      <c r="I2955" s="1032"/>
      <c r="J2955" s="76" t="s">
        <v>5</v>
      </c>
      <c r="K2955" s="76" t="s">
        <v>1941</v>
      </c>
      <c r="L2955" s="559">
        <v>21</v>
      </c>
      <c r="M2955" s="559">
        <v>28.2</v>
      </c>
      <c r="N2955" s="288">
        <v>49</v>
      </c>
    </row>
    <row r="2956" spans="2:14" ht="22.5" customHeight="1" x14ac:dyDescent="0.55000000000000004">
      <c r="B2956" s="948">
        <v>233</v>
      </c>
      <c r="C2956" s="949"/>
      <c r="D2956" s="1031"/>
      <c r="E2956" s="1031"/>
      <c r="F2956" s="1031" t="s">
        <v>308</v>
      </c>
      <c r="G2956" s="1031"/>
      <c r="H2956" s="1032">
        <v>41015</v>
      </c>
      <c r="I2956" s="1032"/>
      <c r="J2956" s="76" t="s">
        <v>5</v>
      </c>
      <c r="K2956" s="76" t="s">
        <v>1941</v>
      </c>
      <c r="L2956" s="38">
        <v>35.6</v>
      </c>
      <c r="M2956" s="38">
        <v>54.5</v>
      </c>
      <c r="N2956" s="288">
        <v>90</v>
      </c>
    </row>
    <row r="2957" spans="2:14" ht="22.5" customHeight="1" x14ac:dyDescent="0.55000000000000004">
      <c r="B2957" s="948">
        <v>232</v>
      </c>
      <c r="C2957" s="949"/>
      <c r="D2957" s="1031"/>
      <c r="E2957" s="1031"/>
      <c r="F2957" s="1031" t="s">
        <v>308</v>
      </c>
      <c r="G2957" s="1031"/>
      <c r="H2957" s="1032">
        <v>41015</v>
      </c>
      <c r="I2957" s="1032"/>
      <c r="J2957" s="76" t="s">
        <v>5</v>
      </c>
      <c r="K2957" s="76" t="s">
        <v>1941</v>
      </c>
      <c r="L2957" s="664">
        <v>45</v>
      </c>
      <c r="M2957" s="663">
        <v>62.6</v>
      </c>
      <c r="N2957" s="662">
        <v>110</v>
      </c>
    </row>
    <row r="2958" spans="2:14" ht="22.5" customHeight="1" x14ac:dyDescent="0.55000000000000004">
      <c r="B2958" s="948">
        <v>231</v>
      </c>
      <c r="C2958" s="949"/>
      <c r="D2958" s="1031"/>
      <c r="E2958" s="1031"/>
      <c r="F2958" s="1031" t="s">
        <v>2075</v>
      </c>
      <c r="G2958" s="1031"/>
      <c r="H2958" s="1032">
        <v>41015</v>
      </c>
      <c r="I2958" s="1032"/>
      <c r="J2958" s="76" t="s">
        <v>26</v>
      </c>
      <c r="K2958" s="76"/>
      <c r="L2958" s="38">
        <v>13.1</v>
      </c>
      <c r="M2958" s="38">
        <v>17.600000000000001</v>
      </c>
      <c r="N2958" s="288">
        <v>31</v>
      </c>
    </row>
    <row r="2959" spans="2:14" ht="22.5" customHeight="1" x14ac:dyDescent="0.55000000000000004">
      <c r="B2959" s="948">
        <v>230</v>
      </c>
      <c r="C2959" s="949"/>
      <c r="D2959" s="1031"/>
      <c r="E2959" s="1031"/>
      <c r="F2959" s="1031" t="s">
        <v>2137</v>
      </c>
      <c r="G2959" s="1031"/>
      <c r="H2959" s="1032">
        <v>41015</v>
      </c>
      <c r="I2959" s="1032"/>
      <c r="J2959" s="76" t="s">
        <v>26</v>
      </c>
      <c r="K2959" s="76"/>
      <c r="L2959" s="38">
        <v>16.899999999999999</v>
      </c>
      <c r="M2959" s="38">
        <v>22.3</v>
      </c>
      <c r="N2959" s="288">
        <v>39</v>
      </c>
    </row>
    <row r="2960" spans="2:14" ht="22.5" customHeight="1" x14ac:dyDescent="0.55000000000000004">
      <c r="B2960" s="948">
        <v>229</v>
      </c>
      <c r="C2960" s="949"/>
      <c r="D2960" s="1031"/>
      <c r="E2960" s="1031"/>
      <c r="F2960" s="1031" t="s">
        <v>2137</v>
      </c>
      <c r="G2960" s="1031"/>
      <c r="H2960" s="1032">
        <v>41015</v>
      </c>
      <c r="I2960" s="1032"/>
      <c r="J2960" s="76" t="s">
        <v>26</v>
      </c>
      <c r="K2960" s="76"/>
      <c r="L2960" s="38">
        <v>9.32</v>
      </c>
      <c r="M2960" s="38">
        <v>12.9</v>
      </c>
      <c r="N2960" s="288">
        <v>22</v>
      </c>
    </row>
    <row r="2961" spans="2:14" ht="22.5" customHeight="1" x14ac:dyDescent="0.55000000000000004">
      <c r="B2961" s="948">
        <v>228</v>
      </c>
      <c r="C2961" s="949"/>
      <c r="D2961" s="1031"/>
      <c r="E2961" s="1031"/>
      <c r="F2961" s="1031" t="s">
        <v>1267</v>
      </c>
      <c r="G2961" s="1031"/>
      <c r="H2961" s="1032">
        <v>41015</v>
      </c>
      <c r="I2961" s="1032"/>
      <c r="J2961" s="76" t="s">
        <v>26</v>
      </c>
      <c r="K2961" s="76"/>
      <c r="L2961" s="38">
        <v>28.4</v>
      </c>
      <c r="M2961" s="559">
        <v>37</v>
      </c>
      <c r="N2961" s="591">
        <v>65</v>
      </c>
    </row>
    <row r="2962" spans="2:14" ht="22.5" customHeight="1" x14ac:dyDescent="0.55000000000000004">
      <c r="B2962" s="948">
        <v>227</v>
      </c>
      <c r="C2962" s="949"/>
      <c r="D2962" s="1031"/>
      <c r="E2962" s="1031"/>
      <c r="F2962" s="1031" t="s">
        <v>1267</v>
      </c>
      <c r="G2962" s="1031"/>
      <c r="H2962" s="1032">
        <v>41015</v>
      </c>
      <c r="I2962" s="1032"/>
      <c r="J2962" s="76" t="s">
        <v>26</v>
      </c>
      <c r="K2962" s="76"/>
      <c r="L2962" s="559">
        <v>28</v>
      </c>
      <c r="M2962" s="559">
        <v>42.8</v>
      </c>
      <c r="N2962" s="288">
        <v>71</v>
      </c>
    </row>
    <row r="2963" spans="2:14" ht="22.5" customHeight="1" x14ac:dyDescent="0.55000000000000004">
      <c r="B2963" s="948">
        <v>226</v>
      </c>
      <c r="C2963" s="949"/>
      <c r="D2963" s="1031"/>
      <c r="E2963" s="1031"/>
      <c r="F2963" s="1031" t="s">
        <v>2212</v>
      </c>
      <c r="G2963" s="1031"/>
      <c r="H2963" s="1032">
        <v>41015</v>
      </c>
      <c r="I2963" s="1032"/>
      <c r="J2963" s="76" t="s">
        <v>26</v>
      </c>
      <c r="K2963" s="76"/>
      <c r="L2963" s="559">
        <v>28</v>
      </c>
      <c r="M2963" s="559">
        <v>36.9</v>
      </c>
      <c r="N2963" s="288">
        <v>65</v>
      </c>
    </row>
    <row r="2964" spans="2:14" ht="22.5" customHeight="1" x14ac:dyDescent="0.55000000000000004">
      <c r="B2964" s="948">
        <v>225</v>
      </c>
      <c r="C2964" s="949"/>
      <c r="D2964" s="1031"/>
      <c r="E2964" s="1031"/>
      <c r="F2964" s="1031" t="s">
        <v>2007</v>
      </c>
      <c r="G2964" s="1031"/>
      <c r="H2964" s="1032">
        <v>41015</v>
      </c>
      <c r="I2964" s="1032"/>
      <c r="J2964" s="76" t="s">
        <v>26</v>
      </c>
      <c r="K2964" s="76"/>
      <c r="L2964" s="38">
        <v>41.9</v>
      </c>
      <c r="M2964" s="38">
        <v>54.6</v>
      </c>
      <c r="N2964" s="288">
        <v>97</v>
      </c>
    </row>
    <row r="2965" spans="2:14" ht="22.5" customHeight="1" x14ac:dyDescent="0.55000000000000004">
      <c r="B2965" s="928">
        <v>224</v>
      </c>
      <c r="C2965" s="929"/>
      <c r="D2965" s="1048"/>
      <c r="E2965" s="1048"/>
      <c r="F2965" s="1048" t="s">
        <v>572</v>
      </c>
      <c r="G2965" s="1048"/>
      <c r="H2965" s="1044">
        <v>41015</v>
      </c>
      <c r="I2965" s="1044"/>
      <c r="J2965" s="43" t="s">
        <v>26</v>
      </c>
      <c r="K2965" s="43"/>
      <c r="L2965" s="44">
        <v>36.299999999999997</v>
      </c>
      <c r="M2965" s="44">
        <v>52.7</v>
      </c>
      <c r="N2965" s="291">
        <v>89</v>
      </c>
    </row>
    <row r="2966" spans="2:14" ht="22.5" customHeight="1" x14ac:dyDescent="0.55000000000000004">
      <c r="B2966" s="994">
        <v>223</v>
      </c>
      <c r="C2966" s="937"/>
      <c r="D2966" s="1084" t="s">
        <v>2228</v>
      </c>
      <c r="E2966" s="1084"/>
      <c r="F2966" s="1029" t="s">
        <v>623</v>
      </c>
      <c r="G2966" s="1029"/>
      <c r="H2966" s="1030">
        <v>41010</v>
      </c>
      <c r="I2966" s="1030"/>
      <c r="J2966" s="55" t="s">
        <v>2153</v>
      </c>
      <c r="K2966" s="55"/>
      <c r="L2966" s="67" t="s">
        <v>2229</v>
      </c>
      <c r="M2966" s="67" t="s">
        <v>2230</v>
      </c>
      <c r="N2966" s="275" t="s">
        <v>1895</v>
      </c>
    </row>
    <row r="2967" spans="2:14" ht="22.5" customHeight="1" x14ac:dyDescent="0.55000000000000004">
      <c r="B2967" s="994">
        <v>222</v>
      </c>
      <c r="C2967" s="937"/>
      <c r="D2967" s="1029" t="s">
        <v>2231</v>
      </c>
      <c r="E2967" s="1029"/>
      <c r="F2967" s="1029" t="s">
        <v>1618</v>
      </c>
      <c r="G2967" s="1029"/>
      <c r="H2967" s="1030">
        <v>41011</v>
      </c>
      <c r="I2967" s="1030"/>
      <c r="J2967" s="55" t="s">
        <v>26</v>
      </c>
      <c r="K2967" s="55"/>
      <c r="L2967" s="67">
        <v>4.24</v>
      </c>
      <c r="M2967" s="67">
        <v>6.94</v>
      </c>
      <c r="N2967" s="275">
        <v>11</v>
      </c>
    </row>
    <row r="2968" spans="2:14" ht="22.5" customHeight="1" x14ac:dyDescent="0.55000000000000004">
      <c r="B2968" s="918">
        <v>221</v>
      </c>
      <c r="C2968" s="919"/>
      <c r="D2968" s="1033" t="s">
        <v>2232</v>
      </c>
      <c r="E2968" s="1033"/>
      <c r="F2968" s="1033" t="s">
        <v>479</v>
      </c>
      <c r="G2968" s="1033"/>
      <c r="H2968" s="1036">
        <v>41008</v>
      </c>
      <c r="I2968" s="1036"/>
      <c r="J2968" s="31" t="s">
        <v>26</v>
      </c>
      <c r="K2968" s="31"/>
      <c r="L2968" s="32">
        <v>11.2</v>
      </c>
      <c r="M2968" s="32">
        <v>17.399999999999999</v>
      </c>
      <c r="N2968" s="187">
        <v>29</v>
      </c>
    </row>
    <row r="2969" spans="2:14" ht="22.5" customHeight="1" x14ac:dyDescent="0.55000000000000004">
      <c r="B2969" s="948">
        <v>220</v>
      </c>
      <c r="C2969" s="949"/>
      <c r="D2969" s="1031"/>
      <c r="E2969" s="1031"/>
      <c r="F2969" s="1031" t="s">
        <v>2036</v>
      </c>
      <c r="G2969" s="1031"/>
      <c r="H2969" s="1032">
        <v>41008</v>
      </c>
      <c r="I2969" s="1032"/>
      <c r="J2969" s="76" t="s">
        <v>26</v>
      </c>
      <c r="K2969" s="76"/>
      <c r="L2969" s="38">
        <v>7.45</v>
      </c>
      <c r="M2969" s="38">
        <v>8.7799999999999994</v>
      </c>
      <c r="N2969" s="288">
        <v>16</v>
      </c>
    </row>
    <row r="2970" spans="2:14" ht="22.5" customHeight="1" x14ac:dyDescent="0.55000000000000004">
      <c r="B2970" s="948">
        <v>219</v>
      </c>
      <c r="C2970" s="949"/>
      <c r="D2970" s="1031"/>
      <c r="E2970" s="1031"/>
      <c r="F2970" s="1031" t="s">
        <v>2034</v>
      </c>
      <c r="G2970" s="1031"/>
      <c r="H2970" s="1032">
        <v>41008</v>
      </c>
      <c r="I2970" s="1032"/>
      <c r="J2970" s="76" t="s">
        <v>26</v>
      </c>
      <c r="K2970" s="76"/>
      <c r="L2970" s="38">
        <v>1.71</v>
      </c>
      <c r="M2970" s="38">
        <v>2.15</v>
      </c>
      <c r="N2970" s="288">
        <v>3.9</v>
      </c>
    </row>
    <row r="2971" spans="2:14" ht="22.5" customHeight="1" x14ac:dyDescent="0.55000000000000004">
      <c r="B2971" s="928">
        <v>218</v>
      </c>
      <c r="C2971" s="929"/>
      <c r="D2971" s="1048"/>
      <c r="E2971" s="1048"/>
      <c r="F2971" s="1048" t="s">
        <v>1914</v>
      </c>
      <c r="G2971" s="1048"/>
      <c r="H2971" s="1044">
        <v>41008</v>
      </c>
      <c r="I2971" s="1044"/>
      <c r="J2971" s="43" t="s">
        <v>26</v>
      </c>
      <c r="K2971" s="43"/>
      <c r="L2971" s="44">
        <v>4.22</v>
      </c>
      <c r="M2971" s="44">
        <v>5.66</v>
      </c>
      <c r="N2971" s="291">
        <v>9.9</v>
      </c>
    </row>
    <row r="2972" spans="2:14" ht="22.5" customHeight="1" x14ac:dyDescent="0.55000000000000004">
      <c r="B2972" s="918">
        <v>217</v>
      </c>
      <c r="C2972" s="919"/>
      <c r="D2972" s="1033" t="s">
        <v>2233</v>
      </c>
      <c r="E2972" s="1033"/>
      <c r="F2972" s="1033" t="s">
        <v>1340</v>
      </c>
      <c r="G2972" s="1033"/>
      <c r="H2972" s="1036">
        <v>41008</v>
      </c>
      <c r="I2972" s="1036"/>
      <c r="J2972" s="31" t="s">
        <v>26</v>
      </c>
      <c r="K2972" s="31"/>
      <c r="L2972" s="32">
        <v>16.5</v>
      </c>
      <c r="M2972" s="32">
        <v>24.7</v>
      </c>
      <c r="N2972" s="187">
        <v>41</v>
      </c>
    </row>
    <row r="2973" spans="2:14" ht="22.5" customHeight="1" x14ac:dyDescent="0.55000000000000004">
      <c r="B2973" s="948">
        <v>216</v>
      </c>
      <c r="C2973" s="949"/>
      <c r="D2973" s="1031"/>
      <c r="E2973" s="1031"/>
      <c r="F2973" s="1031" t="s">
        <v>1761</v>
      </c>
      <c r="G2973" s="1031"/>
      <c r="H2973" s="1032">
        <v>41008</v>
      </c>
      <c r="I2973" s="1032"/>
      <c r="J2973" s="76" t="s">
        <v>26</v>
      </c>
      <c r="K2973" s="76"/>
      <c r="L2973" s="38">
        <v>21.6</v>
      </c>
      <c r="M2973" s="38">
        <v>28.7</v>
      </c>
      <c r="N2973" s="288">
        <v>50</v>
      </c>
    </row>
    <row r="2974" spans="2:14" ht="22.5" customHeight="1" x14ac:dyDescent="0.55000000000000004">
      <c r="B2974" s="948">
        <v>215</v>
      </c>
      <c r="C2974" s="949"/>
      <c r="D2974" s="1031"/>
      <c r="E2974" s="1031"/>
      <c r="F2974" s="1031" t="s">
        <v>639</v>
      </c>
      <c r="G2974" s="1031"/>
      <c r="H2974" s="1032">
        <v>41008</v>
      </c>
      <c r="I2974" s="1032"/>
      <c r="J2974" s="76" t="s">
        <v>26</v>
      </c>
      <c r="K2974" s="76"/>
      <c r="L2974" s="38">
        <v>8.35</v>
      </c>
      <c r="M2974" s="38">
        <v>15.4</v>
      </c>
      <c r="N2974" s="288">
        <v>24</v>
      </c>
    </row>
    <row r="2975" spans="2:14" ht="22.5" customHeight="1" x14ac:dyDescent="0.55000000000000004">
      <c r="B2975" s="948">
        <v>214</v>
      </c>
      <c r="C2975" s="949"/>
      <c r="D2975" s="1031"/>
      <c r="E2975" s="1031"/>
      <c r="F2975" s="1031" t="s">
        <v>2052</v>
      </c>
      <c r="G2975" s="1031"/>
      <c r="H2975" s="1032">
        <v>41008</v>
      </c>
      <c r="I2975" s="1032"/>
      <c r="J2975" s="76" t="s">
        <v>26</v>
      </c>
      <c r="K2975" s="76"/>
      <c r="L2975" s="38">
        <v>16.3</v>
      </c>
      <c r="M2975" s="38">
        <v>21.7</v>
      </c>
      <c r="N2975" s="288">
        <v>38</v>
      </c>
    </row>
    <row r="2976" spans="2:14" ht="22.5" customHeight="1" x14ac:dyDescent="0.55000000000000004">
      <c r="B2976" s="948">
        <v>213</v>
      </c>
      <c r="C2976" s="949"/>
      <c r="D2976" s="1031"/>
      <c r="E2976" s="1031"/>
      <c r="F2976" s="1031" t="s">
        <v>2052</v>
      </c>
      <c r="G2976" s="1031"/>
      <c r="H2976" s="1032">
        <v>41008</v>
      </c>
      <c r="I2976" s="1032"/>
      <c r="J2976" s="76" t="s">
        <v>26</v>
      </c>
      <c r="K2976" s="76"/>
      <c r="L2976" s="38">
        <v>10.7</v>
      </c>
      <c r="M2976" s="38">
        <v>15.1</v>
      </c>
      <c r="N2976" s="288">
        <v>26</v>
      </c>
    </row>
    <row r="2977" spans="2:14" ht="22.5" customHeight="1" x14ac:dyDescent="0.55000000000000004">
      <c r="B2977" s="948">
        <v>212</v>
      </c>
      <c r="C2977" s="949"/>
      <c r="D2977" s="1031"/>
      <c r="E2977" s="1031"/>
      <c r="F2977" s="1031" t="s">
        <v>853</v>
      </c>
      <c r="G2977" s="1031"/>
      <c r="H2977" s="1032">
        <v>41008</v>
      </c>
      <c r="I2977" s="1032"/>
      <c r="J2977" s="76" t="s">
        <v>26</v>
      </c>
      <c r="K2977" s="76"/>
      <c r="L2977" s="38">
        <v>13.7</v>
      </c>
      <c r="M2977" s="38">
        <v>19.5</v>
      </c>
      <c r="N2977" s="288">
        <v>33</v>
      </c>
    </row>
    <row r="2978" spans="2:14" ht="22.5" customHeight="1" x14ac:dyDescent="0.55000000000000004">
      <c r="B2978" s="948">
        <v>211</v>
      </c>
      <c r="C2978" s="949"/>
      <c r="D2978" s="1031"/>
      <c r="E2978" s="1031"/>
      <c r="F2978" s="1031" t="s">
        <v>2104</v>
      </c>
      <c r="G2978" s="1031"/>
      <c r="H2978" s="1032">
        <v>41008</v>
      </c>
      <c r="I2978" s="1032"/>
      <c r="J2978" s="76" t="s">
        <v>26</v>
      </c>
      <c r="K2978" s="76"/>
      <c r="L2978" s="659">
        <v>46.7</v>
      </c>
      <c r="M2978" s="660">
        <v>74.2</v>
      </c>
      <c r="N2978" s="662">
        <v>120</v>
      </c>
    </row>
    <row r="2979" spans="2:14" ht="22.5" customHeight="1" x14ac:dyDescent="0.55000000000000004">
      <c r="B2979" s="948">
        <v>210</v>
      </c>
      <c r="C2979" s="949"/>
      <c r="D2979" s="1031"/>
      <c r="E2979" s="1031"/>
      <c r="F2979" s="1031" t="s">
        <v>2137</v>
      </c>
      <c r="G2979" s="1031"/>
      <c r="H2979" s="1032">
        <v>41008</v>
      </c>
      <c r="I2979" s="1032"/>
      <c r="J2979" s="76" t="s">
        <v>26</v>
      </c>
      <c r="K2979" s="76"/>
      <c r="L2979" s="559">
        <v>24</v>
      </c>
      <c r="M2979" s="559">
        <v>36</v>
      </c>
      <c r="N2979" s="591">
        <v>60</v>
      </c>
    </row>
    <row r="2980" spans="2:14" ht="22.5" customHeight="1" x14ac:dyDescent="0.55000000000000004">
      <c r="B2980" s="948">
        <v>209</v>
      </c>
      <c r="C2980" s="949"/>
      <c r="D2980" s="1031"/>
      <c r="E2980" s="1031"/>
      <c r="F2980" s="1031" t="s">
        <v>1267</v>
      </c>
      <c r="G2980" s="1031"/>
      <c r="H2980" s="1032">
        <v>41008</v>
      </c>
      <c r="I2980" s="1032"/>
      <c r="J2980" s="76" t="s">
        <v>26</v>
      </c>
      <c r="K2980" s="76"/>
      <c r="L2980" s="38">
        <v>25.9</v>
      </c>
      <c r="M2980" s="38">
        <v>34.1</v>
      </c>
      <c r="N2980" s="288">
        <v>60</v>
      </c>
    </row>
    <row r="2981" spans="2:14" ht="22.5" customHeight="1" x14ac:dyDescent="0.55000000000000004">
      <c r="B2981" s="948">
        <v>208</v>
      </c>
      <c r="C2981" s="949"/>
      <c r="D2981" s="1031"/>
      <c r="E2981" s="1031"/>
      <c r="F2981" s="1031" t="s">
        <v>1716</v>
      </c>
      <c r="G2981" s="1031"/>
      <c r="H2981" s="1032">
        <v>41008</v>
      </c>
      <c r="I2981" s="1032"/>
      <c r="J2981" s="76" t="s">
        <v>26</v>
      </c>
      <c r="K2981" s="76"/>
      <c r="L2981" s="659">
        <v>72.3</v>
      </c>
      <c r="M2981" s="660">
        <v>97.2</v>
      </c>
      <c r="N2981" s="662">
        <v>170</v>
      </c>
    </row>
    <row r="2982" spans="2:14" ht="22.5" customHeight="1" x14ac:dyDescent="0.55000000000000004">
      <c r="B2982" s="948">
        <v>207</v>
      </c>
      <c r="C2982" s="949"/>
      <c r="D2982" s="1031"/>
      <c r="E2982" s="1031"/>
      <c r="F2982" s="1031" t="s">
        <v>110</v>
      </c>
      <c r="G2982" s="1031"/>
      <c r="H2982" s="1032">
        <v>41008</v>
      </c>
      <c r="I2982" s="1032"/>
      <c r="J2982" s="76" t="s">
        <v>26</v>
      </c>
      <c r="K2982" s="76"/>
      <c r="L2982" s="659">
        <v>56.7</v>
      </c>
      <c r="M2982" s="660">
        <v>77.7</v>
      </c>
      <c r="N2982" s="662">
        <v>130</v>
      </c>
    </row>
    <row r="2983" spans="2:14" ht="22.5" customHeight="1" x14ac:dyDescent="0.55000000000000004">
      <c r="B2983" s="948">
        <v>206</v>
      </c>
      <c r="C2983" s="949"/>
      <c r="D2983" s="1031"/>
      <c r="E2983" s="1031"/>
      <c r="F2983" s="1031" t="s">
        <v>1906</v>
      </c>
      <c r="G2983" s="1031"/>
      <c r="H2983" s="1032">
        <v>41008</v>
      </c>
      <c r="I2983" s="1032"/>
      <c r="J2983" s="76" t="s">
        <v>26</v>
      </c>
      <c r="K2983" s="76"/>
      <c r="L2983" s="38">
        <v>29.7</v>
      </c>
      <c r="M2983" s="38">
        <v>43.7</v>
      </c>
      <c r="N2983" s="288">
        <v>73</v>
      </c>
    </row>
    <row r="2984" spans="2:14" ht="22.5" customHeight="1" x14ac:dyDescent="0.55000000000000004">
      <c r="B2984" s="948">
        <v>205</v>
      </c>
      <c r="C2984" s="949"/>
      <c r="D2984" s="1031"/>
      <c r="E2984" s="1031"/>
      <c r="F2984" s="1031" t="s">
        <v>1906</v>
      </c>
      <c r="G2984" s="1031"/>
      <c r="H2984" s="1032">
        <v>41008</v>
      </c>
      <c r="I2984" s="1032"/>
      <c r="J2984" s="76" t="s">
        <v>26</v>
      </c>
      <c r="K2984" s="76"/>
      <c r="L2984" s="38">
        <v>17.100000000000001</v>
      </c>
      <c r="M2984" s="38">
        <v>28.7</v>
      </c>
      <c r="N2984" s="288">
        <v>46</v>
      </c>
    </row>
    <row r="2985" spans="2:14" ht="22.5" customHeight="1" x14ac:dyDescent="0.55000000000000004">
      <c r="B2985" s="948">
        <v>204</v>
      </c>
      <c r="C2985" s="949"/>
      <c r="D2985" s="1031"/>
      <c r="E2985" s="1031"/>
      <c r="F2985" s="1031" t="s">
        <v>308</v>
      </c>
      <c r="G2985" s="1031"/>
      <c r="H2985" s="1032">
        <v>41008</v>
      </c>
      <c r="I2985" s="1032"/>
      <c r="J2985" s="76" t="s">
        <v>26</v>
      </c>
      <c r="K2985" s="76"/>
      <c r="L2985" s="38">
        <v>22.7</v>
      </c>
      <c r="M2985" s="38">
        <v>32.9</v>
      </c>
      <c r="N2985" s="288">
        <v>56</v>
      </c>
    </row>
    <row r="2986" spans="2:14" ht="22.5" customHeight="1" x14ac:dyDescent="0.55000000000000004">
      <c r="B2986" s="948">
        <v>203</v>
      </c>
      <c r="C2986" s="949"/>
      <c r="D2986" s="1031"/>
      <c r="E2986" s="1031"/>
      <c r="F2986" s="1031" t="s">
        <v>308</v>
      </c>
      <c r="G2986" s="1031"/>
      <c r="H2986" s="1032">
        <v>41008</v>
      </c>
      <c r="I2986" s="1032"/>
      <c r="J2986" s="76" t="s">
        <v>26</v>
      </c>
      <c r="K2986" s="76"/>
      <c r="L2986" s="38">
        <v>17.5</v>
      </c>
      <c r="M2986" s="38">
        <v>26.8</v>
      </c>
      <c r="N2986" s="288">
        <v>44</v>
      </c>
    </row>
    <row r="2987" spans="2:14" ht="22.5" customHeight="1" x14ac:dyDescent="0.55000000000000004">
      <c r="B2987" s="928">
        <v>202</v>
      </c>
      <c r="C2987" s="929"/>
      <c r="D2987" s="1048"/>
      <c r="E2987" s="1048"/>
      <c r="F2987" s="1048" t="s">
        <v>487</v>
      </c>
      <c r="G2987" s="1048"/>
      <c r="H2987" s="1044">
        <v>41008</v>
      </c>
      <c r="I2987" s="1044"/>
      <c r="J2987" s="43" t="s">
        <v>29</v>
      </c>
      <c r="K2987" s="43"/>
      <c r="L2987" s="44">
        <v>21.4</v>
      </c>
      <c r="M2987" s="44">
        <v>26.4</v>
      </c>
      <c r="N2987" s="291">
        <v>48</v>
      </c>
    </row>
    <row r="2988" spans="2:14" ht="22.5" customHeight="1" x14ac:dyDescent="0.55000000000000004">
      <c r="B2988" s="918">
        <v>201</v>
      </c>
      <c r="C2988" s="919"/>
      <c r="D2988" s="1033" t="s">
        <v>2234</v>
      </c>
      <c r="E2988" s="1033"/>
      <c r="F2988" s="1033" t="s">
        <v>1787</v>
      </c>
      <c r="G2988" s="1033"/>
      <c r="H2988" s="1036">
        <v>41002</v>
      </c>
      <c r="I2988" s="1036"/>
      <c r="J2988" s="31" t="s">
        <v>26</v>
      </c>
      <c r="K2988" s="31"/>
      <c r="L2988" s="32">
        <v>29.4</v>
      </c>
      <c r="M2988" s="32">
        <v>41.6</v>
      </c>
      <c r="N2988" s="187">
        <v>71</v>
      </c>
    </row>
    <row r="2989" spans="2:14" ht="22.5" customHeight="1" x14ac:dyDescent="0.55000000000000004">
      <c r="B2989" s="948">
        <v>200</v>
      </c>
      <c r="C2989" s="949"/>
      <c r="D2989" s="1031"/>
      <c r="E2989" s="1031"/>
      <c r="F2989" s="1031" t="s">
        <v>1787</v>
      </c>
      <c r="G2989" s="1031"/>
      <c r="H2989" s="1032">
        <v>41002</v>
      </c>
      <c r="I2989" s="1032"/>
      <c r="J2989" s="76" t="s">
        <v>26</v>
      </c>
      <c r="K2989" s="76"/>
      <c r="L2989" s="38">
        <v>25.4</v>
      </c>
      <c r="M2989" s="559">
        <v>40</v>
      </c>
      <c r="N2989" s="591">
        <v>65</v>
      </c>
    </row>
    <row r="2990" spans="2:14" ht="22.5" customHeight="1" x14ac:dyDescent="0.55000000000000004">
      <c r="B2990" s="948">
        <v>199</v>
      </c>
      <c r="C2990" s="949"/>
      <c r="D2990" s="1031"/>
      <c r="E2990" s="1031"/>
      <c r="F2990" s="1031" t="s">
        <v>1787</v>
      </c>
      <c r="G2990" s="1031"/>
      <c r="H2990" s="1032">
        <v>41002</v>
      </c>
      <c r="I2990" s="1032"/>
      <c r="J2990" s="76" t="s">
        <v>26</v>
      </c>
      <c r="K2990" s="76"/>
      <c r="L2990" s="38">
        <v>29.1</v>
      </c>
      <c r="M2990" s="38">
        <v>39.4</v>
      </c>
      <c r="N2990" s="288">
        <v>69</v>
      </c>
    </row>
    <row r="2991" spans="2:14" ht="22.5" customHeight="1" x14ac:dyDescent="0.55000000000000004">
      <c r="B2991" s="948">
        <v>198</v>
      </c>
      <c r="C2991" s="949"/>
      <c r="D2991" s="1031"/>
      <c r="E2991" s="1031"/>
      <c r="F2991" s="1031" t="s">
        <v>560</v>
      </c>
      <c r="G2991" s="1031"/>
      <c r="H2991" s="1032">
        <v>41002</v>
      </c>
      <c r="I2991" s="1032"/>
      <c r="J2991" s="76" t="s">
        <v>26</v>
      </c>
      <c r="K2991" s="76"/>
      <c r="L2991" s="559">
        <v>23</v>
      </c>
      <c r="M2991" s="559">
        <v>31.3</v>
      </c>
      <c r="N2991" s="288">
        <v>54</v>
      </c>
    </row>
    <row r="2992" spans="2:14" ht="22.5" customHeight="1" x14ac:dyDescent="0.55000000000000004">
      <c r="B2992" s="948">
        <v>197</v>
      </c>
      <c r="C2992" s="949"/>
      <c r="D2992" s="1031"/>
      <c r="E2992" s="1031"/>
      <c r="F2992" s="1031" t="s">
        <v>2043</v>
      </c>
      <c r="G2992" s="1031"/>
      <c r="H2992" s="1032">
        <v>41002</v>
      </c>
      <c r="I2992" s="1032"/>
      <c r="J2992" s="76" t="s">
        <v>26</v>
      </c>
      <c r="K2992" s="76"/>
      <c r="L2992" s="38">
        <v>45.8</v>
      </c>
      <c r="M2992" s="38">
        <v>58.1</v>
      </c>
      <c r="N2992" s="288">
        <v>100</v>
      </c>
    </row>
    <row r="2993" spans="2:14" ht="22.5" customHeight="1" x14ac:dyDescent="0.55000000000000004">
      <c r="B2993" s="928">
        <v>196</v>
      </c>
      <c r="C2993" s="929"/>
      <c r="D2993" s="1048"/>
      <c r="E2993" s="1048"/>
      <c r="F2993" s="1048" t="s">
        <v>2043</v>
      </c>
      <c r="G2993" s="1048"/>
      <c r="H2993" s="1044">
        <v>41002</v>
      </c>
      <c r="I2993" s="1044"/>
      <c r="J2993" s="43" t="s">
        <v>26</v>
      </c>
      <c r="K2993" s="43"/>
      <c r="L2993" s="602">
        <v>31</v>
      </c>
      <c r="M2993" s="602">
        <v>43.5</v>
      </c>
      <c r="N2993" s="291">
        <v>75</v>
      </c>
    </row>
    <row r="2994" spans="2:14" ht="22.5" customHeight="1" x14ac:dyDescent="0.55000000000000004">
      <c r="B2994" s="918">
        <v>195</v>
      </c>
      <c r="C2994" s="919"/>
      <c r="D2994" s="1033" t="s">
        <v>2235</v>
      </c>
      <c r="E2994" s="1033"/>
      <c r="F2994" s="1033" t="s">
        <v>2071</v>
      </c>
      <c r="G2994" s="1033"/>
      <c r="H2994" s="1036">
        <v>41002</v>
      </c>
      <c r="I2994" s="1036"/>
      <c r="J2994" s="31" t="s">
        <v>26</v>
      </c>
      <c r="K2994" s="31"/>
      <c r="L2994" s="32">
        <v>17.5</v>
      </c>
      <c r="M2994" s="32">
        <v>26.7</v>
      </c>
      <c r="N2994" s="187">
        <v>44</v>
      </c>
    </row>
    <row r="2995" spans="2:14" ht="22.5" customHeight="1" x14ac:dyDescent="0.55000000000000004">
      <c r="B2995" s="948">
        <v>194</v>
      </c>
      <c r="C2995" s="949"/>
      <c r="D2995" s="1031"/>
      <c r="E2995" s="1031"/>
      <c r="F2995" s="1031" t="s">
        <v>104</v>
      </c>
      <c r="G2995" s="1031"/>
      <c r="H2995" s="1032">
        <v>41002</v>
      </c>
      <c r="I2995" s="1032"/>
      <c r="J2995" s="76" t="s">
        <v>26</v>
      </c>
      <c r="K2995" s="76"/>
      <c r="L2995" s="659">
        <v>70.099999999999994</v>
      </c>
      <c r="M2995" s="660">
        <v>97.1</v>
      </c>
      <c r="N2995" s="662">
        <v>170</v>
      </c>
    </row>
    <row r="2996" spans="2:14" ht="22.5" customHeight="1" x14ac:dyDescent="0.55000000000000004">
      <c r="B2996" s="948">
        <v>193</v>
      </c>
      <c r="C2996" s="949"/>
      <c r="D2996" s="1031"/>
      <c r="E2996" s="1031"/>
      <c r="F2996" s="1031" t="s">
        <v>1906</v>
      </c>
      <c r="G2996" s="1031"/>
      <c r="H2996" s="1032">
        <v>41002</v>
      </c>
      <c r="I2996" s="1032"/>
      <c r="J2996" s="76" t="s">
        <v>26</v>
      </c>
      <c r="K2996" s="76"/>
      <c r="L2996" s="38">
        <v>27.4</v>
      </c>
      <c r="M2996" s="38">
        <v>38.6</v>
      </c>
      <c r="N2996" s="288">
        <v>66</v>
      </c>
    </row>
    <row r="2997" spans="2:14" ht="22.5" customHeight="1" x14ac:dyDescent="0.55000000000000004">
      <c r="B2997" s="948">
        <v>192</v>
      </c>
      <c r="C2997" s="949"/>
      <c r="D2997" s="1031"/>
      <c r="E2997" s="1031"/>
      <c r="F2997" s="1031" t="s">
        <v>308</v>
      </c>
      <c r="G2997" s="1031"/>
      <c r="H2997" s="1032">
        <v>41002</v>
      </c>
      <c r="I2997" s="1032"/>
      <c r="J2997" s="76" t="s">
        <v>26</v>
      </c>
      <c r="K2997" s="76"/>
      <c r="L2997" s="559">
        <v>24</v>
      </c>
      <c r="M2997" s="559">
        <v>33.299999999999997</v>
      </c>
      <c r="N2997" s="288">
        <v>57</v>
      </c>
    </row>
    <row r="2998" spans="2:14" ht="22.5" customHeight="1" x14ac:dyDescent="0.55000000000000004">
      <c r="B2998" s="948">
        <v>191</v>
      </c>
      <c r="C2998" s="949"/>
      <c r="D2998" s="1031"/>
      <c r="E2998" s="1031"/>
      <c r="F2998" s="1031" t="s">
        <v>1787</v>
      </c>
      <c r="G2998" s="1031"/>
      <c r="H2998" s="1032">
        <v>41002</v>
      </c>
      <c r="I2998" s="1032"/>
      <c r="J2998" s="76" t="s">
        <v>5</v>
      </c>
      <c r="K2998" s="76" t="s">
        <v>1941</v>
      </c>
      <c r="L2998" s="559">
        <v>12</v>
      </c>
      <c r="M2998" s="559">
        <v>19.8</v>
      </c>
      <c r="N2998" s="288">
        <v>32</v>
      </c>
    </row>
    <row r="2999" spans="2:14" ht="22.5" customHeight="1" x14ac:dyDescent="0.55000000000000004">
      <c r="B2999" s="948">
        <v>190</v>
      </c>
      <c r="C2999" s="949"/>
      <c r="D2999" s="1031"/>
      <c r="E2999" s="1031"/>
      <c r="F2999" s="1031" t="s">
        <v>1787</v>
      </c>
      <c r="G2999" s="1031"/>
      <c r="H2999" s="1032">
        <v>41002</v>
      </c>
      <c r="I2999" s="1032"/>
      <c r="J2999" s="76" t="s">
        <v>5</v>
      </c>
      <c r="K2999" s="76" t="s">
        <v>1941</v>
      </c>
      <c r="L2999" s="38">
        <v>5.04</v>
      </c>
      <c r="M2999" s="542">
        <v>8.8000000000000007</v>
      </c>
      <c r="N2999" s="591">
        <v>14</v>
      </c>
    </row>
    <row r="3000" spans="2:14" ht="22.5" customHeight="1" x14ac:dyDescent="0.55000000000000004">
      <c r="B3000" s="948">
        <v>189</v>
      </c>
      <c r="C3000" s="949"/>
      <c r="D3000" s="1031"/>
      <c r="E3000" s="1031"/>
      <c r="F3000" s="1031" t="s">
        <v>163</v>
      </c>
      <c r="G3000" s="1031"/>
      <c r="H3000" s="1032">
        <v>41002</v>
      </c>
      <c r="I3000" s="1032"/>
      <c r="J3000" s="76" t="s">
        <v>26</v>
      </c>
      <c r="K3000" s="76"/>
      <c r="L3000" s="659">
        <v>48.9</v>
      </c>
      <c r="M3000" s="660">
        <v>78.099999999999994</v>
      </c>
      <c r="N3000" s="662">
        <v>130</v>
      </c>
    </row>
    <row r="3001" spans="2:14" ht="22.5" customHeight="1" x14ac:dyDescent="0.55000000000000004">
      <c r="B3001" s="928">
        <v>188</v>
      </c>
      <c r="C3001" s="929"/>
      <c r="D3001" s="1048"/>
      <c r="E3001" s="1048"/>
      <c r="F3001" s="1048" t="s">
        <v>961</v>
      </c>
      <c r="G3001" s="1048"/>
      <c r="H3001" s="1044">
        <v>41002</v>
      </c>
      <c r="I3001" s="1044"/>
      <c r="J3001" s="43" t="s">
        <v>26</v>
      </c>
      <c r="K3001" s="43"/>
      <c r="L3001" s="44">
        <v>29.6</v>
      </c>
      <c r="M3001" s="44">
        <v>46.8</v>
      </c>
      <c r="N3001" s="291">
        <v>76</v>
      </c>
    </row>
    <row r="3002" spans="2:14" ht="22.5" customHeight="1" x14ac:dyDescent="0.55000000000000004">
      <c r="B3002" s="918">
        <v>187</v>
      </c>
      <c r="C3002" s="919"/>
      <c r="D3002" s="1033" t="s">
        <v>2236</v>
      </c>
      <c r="E3002" s="1033"/>
      <c r="F3002" s="1033" t="s">
        <v>498</v>
      </c>
      <c r="G3002" s="1033"/>
      <c r="H3002" s="1036">
        <v>41002</v>
      </c>
      <c r="I3002" s="1036"/>
      <c r="J3002" s="31" t="s">
        <v>31</v>
      </c>
      <c r="K3002" s="31"/>
      <c r="L3002" s="32">
        <v>34.5</v>
      </c>
      <c r="M3002" s="596">
        <v>54</v>
      </c>
      <c r="N3002" s="34">
        <v>89</v>
      </c>
    </row>
    <row r="3003" spans="2:14" ht="22.5" customHeight="1" x14ac:dyDescent="0.55000000000000004">
      <c r="B3003" s="948">
        <v>186</v>
      </c>
      <c r="C3003" s="949"/>
      <c r="D3003" s="1031"/>
      <c r="E3003" s="1031"/>
      <c r="F3003" s="1031" t="s">
        <v>334</v>
      </c>
      <c r="G3003" s="1031"/>
      <c r="H3003" s="1032">
        <v>41002</v>
      </c>
      <c r="I3003" s="1032"/>
      <c r="J3003" s="76" t="s">
        <v>31</v>
      </c>
      <c r="K3003" s="76"/>
      <c r="L3003" s="38">
        <v>14.5</v>
      </c>
      <c r="M3003" s="38">
        <v>20.3</v>
      </c>
      <c r="N3003" s="288">
        <v>35</v>
      </c>
    </row>
    <row r="3004" spans="2:14" ht="22.5" customHeight="1" x14ac:dyDescent="0.55000000000000004">
      <c r="B3004" s="948">
        <v>185</v>
      </c>
      <c r="C3004" s="949"/>
      <c r="D3004" s="1031"/>
      <c r="E3004" s="1031"/>
      <c r="F3004" s="1031" t="s">
        <v>804</v>
      </c>
      <c r="G3004" s="1031"/>
      <c r="H3004" s="1032">
        <v>41002</v>
      </c>
      <c r="I3004" s="1032"/>
      <c r="J3004" s="76" t="s">
        <v>31</v>
      </c>
      <c r="K3004" s="76"/>
      <c r="L3004" s="38">
        <v>5.13</v>
      </c>
      <c r="M3004" s="38">
        <v>8.02</v>
      </c>
      <c r="N3004" s="288">
        <v>13</v>
      </c>
    </row>
    <row r="3005" spans="2:14" ht="22.5" customHeight="1" x14ac:dyDescent="0.55000000000000004">
      <c r="B3005" s="948">
        <v>184</v>
      </c>
      <c r="C3005" s="949"/>
      <c r="D3005" s="1031"/>
      <c r="E3005" s="1031"/>
      <c r="F3005" s="1031" t="s">
        <v>1478</v>
      </c>
      <c r="G3005" s="1031"/>
      <c r="H3005" s="1032">
        <v>41002</v>
      </c>
      <c r="I3005" s="1032"/>
      <c r="J3005" s="76" t="s">
        <v>31</v>
      </c>
      <c r="K3005" s="76"/>
      <c r="L3005" s="38">
        <v>4.59</v>
      </c>
      <c r="M3005" s="38">
        <v>4.6399999999999997</v>
      </c>
      <c r="N3005" s="288">
        <v>9.1999999999999993</v>
      </c>
    </row>
    <row r="3006" spans="2:14" ht="22.5" customHeight="1" x14ac:dyDescent="0.55000000000000004">
      <c r="B3006" s="948">
        <v>183</v>
      </c>
      <c r="C3006" s="949"/>
      <c r="D3006" s="1031"/>
      <c r="E3006" s="1031"/>
      <c r="F3006" s="1031" t="s">
        <v>1618</v>
      </c>
      <c r="G3006" s="1031"/>
      <c r="H3006" s="1032">
        <v>41002</v>
      </c>
      <c r="I3006" s="1032"/>
      <c r="J3006" s="76" t="s">
        <v>31</v>
      </c>
      <c r="K3006" s="76"/>
      <c r="L3006" s="38">
        <v>13.2</v>
      </c>
      <c r="M3006" s="38">
        <v>18.899999999999999</v>
      </c>
      <c r="N3006" s="288">
        <v>32</v>
      </c>
    </row>
    <row r="3007" spans="2:14" ht="22.5" customHeight="1" x14ac:dyDescent="0.55000000000000004">
      <c r="B3007" s="948">
        <v>182</v>
      </c>
      <c r="C3007" s="949"/>
      <c r="D3007" s="1031"/>
      <c r="E3007" s="1031"/>
      <c r="F3007" s="1031" t="s">
        <v>2036</v>
      </c>
      <c r="G3007" s="1031"/>
      <c r="H3007" s="1032">
        <v>41002</v>
      </c>
      <c r="I3007" s="1032"/>
      <c r="J3007" s="76" t="s">
        <v>31</v>
      </c>
      <c r="K3007" s="76"/>
      <c r="L3007" s="38">
        <v>20.6</v>
      </c>
      <c r="M3007" s="38">
        <v>32.1</v>
      </c>
      <c r="N3007" s="288">
        <v>53</v>
      </c>
    </row>
    <row r="3008" spans="2:14" ht="22.5" customHeight="1" x14ac:dyDescent="0.55000000000000004">
      <c r="B3008" s="948">
        <v>181</v>
      </c>
      <c r="C3008" s="949"/>
      <c r="D3008" s="1031"/>
      <c r="E3008" s="1031"/>
      <c r="F3008" s="1031" t="s">
        <v>612</v>
      </c>
      <c r="G3008" s="1031"/>
      <c r="H3008" s="1032">
        <v>41002</v>
      </c>
      <c r="I3008" s="1032"/>
      <c r="J3008" s="76" t="s">
        <v>31</v>
      </c>
      <c r="K3008" s="76"/>
      <c r="L3008" s="38">
        <v>2.87</v>
      </c>
      <c r="M3008" s="38">
        <v>4.96</v>
      </c>
      <c r="N3008" s="288">
        <v>7.8</v>
      </c>
    </row>
    <row r="3009" spans="2:14" ht="22.5" customHeight="1" x14ac:dyDescent="0.55000000000000004">
      <c r="B3009" s="948">
        <v>180</v>
      </c>
      <c r="C3009" s="949"/>
      <c r="D3009" s="1031"/>
      <c r="E3009" s="1031"/>
      <c r="F3009" s="1031" t="s">
        <v>118</v>
      </c>
      <c r="G3009" s="1031"/>
      <c r="H3009" s="1032">
        <v>41002</v>
      </c>
      <c r="I3009" s="1032"/>
      <c r="J3009" s="76" t="s">
        <v>31</v>
      </c>
      <c r="K3009" s="76"/>
      <c r="L3009" s="659">
        <v>49.2</v>
      </c>
      <c r="M3009" s="660">
        <v>72.8</v>
      </c>
      <c r="N3009" s="662">
        <v>120</v>
      </c>
    </row>
    <row r="3010" spans="2:14" ht="22.5" customHeight="1" x14ac:dyDescent="0.55000000000000004">
      <c r="B3010" s="948">
        <v>179</v>
      </c>
      <c r="C3010" s="949"/>
      <c r="D3010" s="1031"/>
      <c r="E3010" s="1031"/>
      <c r="F3010" s="1031" t="s">
        <v>479</v>
      </c>
      <c r="G3010" s="1031"/>
      <c r="H3010" s="1032">
        <v>41002</v>
      </c>
      <c r="I3010" s="1032"/>
      <c r="J3010" s="76" t="s">
        <v>26</v>
      </c>
      <c r="K3010" s="76"/>
      <c r="L3010" s="38">
        <v>10.3</v>
      </c>
      <c r="M3010" s="38">
        <v>13.5</v>
      </c>
      <c r="N3010" s="288">
        <v>24</v>
      </c>
    </row>
    <row r="3011" spans="2:14" ht="22.5" customHeight="1" x14ac:dyDescent="0.55000000000000004">
      <c r="B3011" s="948">
        <v>178</v>
      </c>
      <c r="C3011" s="949"/>
      <c r="D3011" s="1031"/>
      <c r="E3011" s="1031"/>
      <c r="F3011" s="1031" t="s">
        <v>1971</v>
      </c>
      <c r="G3011" s="1031"/>
      <c r="H3011" s="1032">
        <v>41002</v>
      </c>
      <c r="I3011" s="1032"/>
      <c r="J3011" s="76" t="s">
        <v>31</v>
      </c>
      <c r="K3011" s="76"/>
      <c r="L3011" s="664">
        <v>42</v>
      </c>
      <c r="M3011" s="663">
        <v>64.400000000000006</v>
      </c>
      <c r="N3011" s="662">
        <v>110</v>
      </c>
    </row>
    <row r="3012" spans="2:14" ht="22.5" customHeight="1" x14ac:dyDescent="0.55000000000000004">
      <c r="B3012" s="948">
        <v>177</v>
      </c>
      <c r="C3012" s="949"/>
      <c r="D3012" s="1031"/>
      <c r="E3012" s="1031"/>
      <c r="F3012" s="1031" t="s">
        <v>741</v>
      </c>
      <c r="G3012" s="1031"/>
      <c r="H3012" s="1032">
        <v>41002</v>
      </c>
      <c r="I3012" s="1032"/>
      <c r="J3012" s="76" t="s">
        <v>31</v>
      </c>
      <c r="K3012" s="76"/>
      <c r="L3012" s="38">
        <v>10.6</v>
      </c>
      <c r="M3012" s="38">
        <v>22.4</v>
      </c>
      <c r="N3012" s="288">
        <v>33</v>
      </c>
    </row>
    <row r="3013" spans="2:14" ht="22.5" customHeight="1" x14ac:dyDescent="0.55000000000000004">
      <c r="B3013" s="948">
        <v>176</v>
      </c>
      <c r="C3013" s="949"/>
      <c r="D3013" s="1031"/>
      <c r="E3013" s="1031"/>
      <c r="F3013" s="1031" t="s">
        <v>842</v>
      </c>
      <c r="G3013" s="1031"/>
      <c r="H3013" s="1032">
        <v>41002</v>
      </c>
      <c r="I3013" s="1032"/>
      <c r="J3013" s="76" t="s">
        <v>31</v>
      </c>
      <c r="K3013" s="76"/>
      <c r="L3013" s="38">
        <v>16.5</v>
      </c>
      <c r="M3013" s="38">
        <v>24.3</v>
      </c>
      <c r="N3013" s="288">
        <v>41</v>
      </c>
    </row>
    <row r="3014" spans="2:14" ht="22.5" customHeight="1" x14ac:dyDescent="0.55000000000000004">
      <c r="B3014" s="948">
        <v>175</v>
      </c>
      <c r="C3014" s="949"/>
      <c r="D3014" s="1031"/>
      <c r="E3014" s="1031"/>
      <c r="F3014" s="1031" t="s">
        <v>842</v>
      </c>
      <c r="G3014" s="1031"/>
      <c r="H3014" s="1032">
        <v>41002</v>
      </c>
      <c r="I3014" s="1032"/>
      <c r="J3014" s="76" t="s">
        <v>31</v>
      </c>
      <c r="K3014" s="76"/>
      <c r="L3014" s="38">
        <v>17.399999999999999</v>
      </c>
      <c r="M3014" s="38">
        <v>28.8</v>
      </c>
      <c r="N3014" s="288">
        <v>46</v>
      </c>
    </row>
    <row r="3015" spans="2:14" ht="22.5" customHeight="1" x14ac:dyDescent="0.55000000000000004">
      <c r="B3015" s="928">
        <v>174</v>
      </c>
      <c r="C3015" s="929"/>
      <c r="D3015" s="1048"/>
      <c r="E3015" s="1048"/>
      <c r="F3015" s="1048" t="s">
        <v>1606</v>
      </c>
      <c r="G3015" s="1048"/>
      <c r="H3015" s="1044">
        <v>41002</v>
      </c>
      <c r="I3015" s="1044"/>
      <c r="J3015" s="43" t="s">
        <v>31</v>
      </c>
      <c r="K3015" s="43"/>
      <c r="L3015" s="44">
        <v>21.1</v>
      </c>
      <c r="M3015" s="44">
        <v>29.3</v>
      </c>
      <c r="N3015" s="291">
        <v>50</v>
      </c>
    </row>
    <row r="3016" spans="2:14" ht="22.5" customHeight="1" x14ac:dyDescent="0.55000000000000004">
      <c r="B3016" s="918">
        <v>173</v>
      </c>
      <c r="C3016" s="919"/>
      <c r="D3016" s="1033" t="s">
        <v>2237</v>
      </c>
      <c r="E3016" s="1033"/>
      <c r="F3016" s="1033" t="s">
        <v>602</v>
      </c>
      <c r="G3016" s="1033"/>
      <c r="H3016" s="1036">
        <v>40994</v>
      </c>
      <c r="I3016" s="1036"/>
      <c r="J3016" s="31" t="s">
        <v>5</v>
      </c>
      <c r="K3016" s="31" t="s">
        <v>1734</v>
      </c>
      <c r="L3016" s="32">
        <v>18.600000000000001</v>
      </c>
      <c r="M3016" s="32">
        <v>24.7</v>
      </c>
      <c r="N3016" s="187">
        <v>43.3</v>
      </c>
    </row>
    <row r="3017" spans="2:14" ht="22.5" customHeight="1" x14ac:dyDescent="0.55000000000000004">
      <c r="B3017" s="948">
        <v>172</v>
      </c>
      <c r="C3017" s="949"/>
      <c r="D3017" s="1031"/>
      <c r="E3017" s="1031"/>
      <c r="F3017" s="1031" t="s">
        <v>842</v>
      </c>
      <c r="G3017" s="1031"/>
      <c r="H3017" s="1032">
        <v>40994</v>
      </c>
      <c r="I3017" s="1032"/>
      <c r="J3017" s="76" t="s">
        <v>5</v>
      </c>
      <c r="K3017" s="76" t="s">
        <v>1734</v>
      </c>
      <c r="L3017" s="38">
        <v>20.5</v>
      </c>
      <c r="M3017" s="38">
        <v>26.2</v>
      </c>
      <c r="N3017" s="288">
        <v>46.7</v>
      </c>
    </row>
    <row r="3018" spans="2:14" ht="22.5" customHeight="1" x14ac:dyDescent="0.55000000000000004">
      <c r="B3018" s="948">
        <v>171</v>
      </c>
      <c r="C3018" s="949"/>
      <c r="D3018" s="1031"/>
      <c r="E3018" s="1031"/>
      <c r="F3018" s="1031" t="s">
        <v>1606</v>
      </c>
      <c r="G3018" s="1031"/>
      <c r="H3018" s="1032">
        <v>40994</v>
      </c>
      <c r="I3018" s="1032"/>
      <c r="J3018" s="76" t="s">
        <v>5</v>
      </c>
      <c r="K3018" s="76" t="s">
        <v>1734</v>
      </c>
      <c r="L3018" s="559">
        <v>5</v>
      </c>
      <c r="M3018" s="559">
        <v>7.3</v>
      </c>
      <c r="N3018" s="288">
        <v>12.3</v>
      </c>
    </row>
    <row r="3019" spans="2:14" ht="22.5" customHeight="1" x14ac:dyDescent="0.55000000000000004">
      <c r="B3019" s="948">
        <v>170</v>
      </c>
      <c r="C3019" s="949"/>
      <c r="D3019" s="1031"/>
      <c r="E3019" s="1031"/>
      <c r="F3019" s="1031" t="s">
        <v>1267</v>
      </c>
      <c r="G3019" s="1031"/>
      <c r="H3019" s="1032">
        <v>40994</v>
      </c>
      <c r="I3019" s="1032"/>
      <c r="J3019" s="76" t="s">
        <v>5</v>
      </c>
      <c r="K3019" s="76" t="s">
        <v>1734</v>
      </c>
      <c r="L3019" s="38">
        <v>4.2</v>
      </c>
      <c r="M3019" s="38">
        <v>6.6</v>
      </c>
      <c r="N3019" s="288">
        <v>10.8</v>
      </c>
    </row>
    <row r="3020" spans="2:14" ht="22.5" customHeight="1" x14ac:dyDescent="0.55000000000000004">
      <c r="B3020" s="928">
        <v>169</v>
      </c>
      <c r="C3020" s="929"/>
      <c r="D3020" s="1048"/>
      <c r="E3020" s="1048"/>
      <c r="F3020" s="1048" t="s">
        <v>308</v>
      </c>
      <c r="G3020" s="1048"/>
      <c r="H3020" s="1044">
        <v>40994</v>
      </c>
      <c r="I3020" s="1044"/>
      <c r="J3020" s="43" t="s">
        <v>5</v>
      </c>
      <c r="K3020" s="43" t="s">
        <v>1734</v>
      </c>
      <c r="L3020" s="44">
        <v>31.6</v>
      </c>
      <c r="M3020" s="44">
        <v>44.3</v>
      </c>
      <c r="N3020" s="291">
        <v>75.900000000000006</v>
      </c>
    </row>
    <row r="3021" spans="2:14" ht="22.5" customHeight="1" x14ac:dyDescent="0.55000000000000004">
      <c r="B3021" s="918">
        <v>168</v>
      </c>
      <c r="C3021" s="919"/>
      <c r="D3021" s="1033" t="s">
        <v>2238</v>
      </c>
      <c r="E3021" s="1033"/>
      <c r="F3021" s="1033" t="s">
        <v>560</v>
      </c>
      <c r="G3021" s="1033"/>
      <c r="H3021" s="1036">
        <v>40994</v>
      </c>
      <c r="I3021" s="1036"/>
      <c r="J3021" s="31" t="s">
        <v>5</v>
      </c>
      <c r="K3021" s="31" t="s">
        <v>1734</v>
      </c>
      <c r="L3021" s="32" t="s">
        <v>2239</v>
      </c>
      <c r="M3021" s="32">
        <v>4.2</v>
      </c>
      <c r="N3021" s="187">
        <v>4.2</v>
      </c>
    </row>
    <row r="3022" spans="2:14" ht="22.5" customHeight="1" x14ac:dyDescent="0.55000000000000004">
      <c r="B3022" s="948">
        <v>167</v>
      </c>
      <c r="C3022" s="949"/>
      <c r="D3022" s="1031"/>
      <c r="E3022" s="1031"/>
      <c r="F3022" s="1031" t="s">
        <v>586</v>
      </c>
      <c r="G3022" s="1031"/>
      <c r="H3022" s="1032">
        <v>40994</v>
      </c>
      <c r="I3022" s="1032"/>
      <c r="J3022" s="76" t="s">
        <v>5</v>
      </c>
      <c r="K3022" s="76" t="s">
        <v>1734</v>
      </c>
      <c r="L3022" s="665">
        <v>13</v>
      </c>
      <c r="M3022" s="665">
        <v>19</v>
      </c>
      <c r="N3022" s="288">
        <v>32</v>
      </c>
    </row>
    <row r="3023" spans="2:14" ht="22.5" customHeight="1" x14ac:dyDescent="0.55000000000000004">
      <c r="B3023" s="948">
        <v>166</v>
      </c>
      <c r="C3023" s="949"/>
      <c r="D3023" s="1031"/>
      <c r="E3023" s="1031"/>
      <c r="F3023" s="1031" t="s">
        <v>1787</v>
      </c>
      <c r="G3023" s="1031"/>
      <c r="H3023" s="1032">
        <v>40994</v>
      </c>
      <c r="I3023" s="1032"/>
      <c r="J3023" s="76" t="s">
        <v>5</v>
      </c>
      <c r="K3023" s="76" t="s">
        <v>1941</v>
      </c>
      <c r="L3023" s="38">
        <v>98.9</v>
      </c>
      <c r="M3023" s="38">
        <v>151</v>
      </c>
      <c r="N3023" s="288">
        <v>249.9</v>
      </c>
    </row>
    <row r="3024" spans="2:14" ht="22.5" customHeight="1" x14ac:dyDescent="0.55000000000000004">
      <c r="B3024" s="948">
        <v>165</v>
      </c>
      <c r="C3024" s="949"/>
      <c r="D3024" s="1031"/>
      <c r="E3024" s="1031"/>
      <c r="F3024" s="1031" t="s">
        <v>1606</v>
      </c>
      <c r="G3024" s="1031"/>
      <c r="H3024" s="1032">
        <v>40994</v>
      </c>
      <c r="I3024" s="1032"/>
      <c r="J3024" s="76" t="s">
        <v>5</v>
      </c>
      <c r="K3024" s="76" t="s">
        <v>1941</v>
      </c>
      <c r="L3024" s="38">
        <v>10.9</v>
      </c>
      <c r="M3024" s="38">
        <v>15.4</v>
      </c>
      <c r="N3024" s="288">
        <v>26.3</v>
      </c>
    </row>
    <row r="3025" spans="2:14" ht="22.5" customHeight="1" x14ac:dyDescent="0.55000000000000004">
      <c r="B3025" s="948">
        <v>164</v>
      </c>
      <c r="C3025" s="949"/>
      <c r="D3025" s="1031"/>
      <c r="E3025" s="1031"/>
      <c r="F3025" s="1031" t="s">
        <v>311</v>
      </c>
      <c r="G3025" s="1031"/>
      <c r="H3025" s="1032">
        <v>40994</v>
      </c>
      <c r="I3025" s="1032"/>
      <c r="J3025" s="76" t="s">
        <v>5</v>
      </c>
      <c r="K3025" s="76" t="s">
        <v>1941</v>
      </c>
      <c r="L3025" s="38">
        <v>10.9</v>
      </c>
      <c r="M3025" s="38">
        <v>15.2</v>
      </c>
      <c r="N3025" s="288">
        <v>26.1</v>
      </c>
    </row>
    <row r="3026" spans="2:14" ht="22.5" customHeight="1" x14ac:dyDescent="0.55000000000000004">
      <c r="B3026" s="948">
        <v>163</v>
      </c>
      <c r="C3026" s="949"/>
      <c r="D3026" s="1031"/>
      <c r="E3026" s="1031"/>
      <c r="F3026" s="1031" t="s">
        <v>118</v>
      </c>
      <c r="G3026" s="1031"/>
      <c r="H3026" s="1032">
        <v>40994</v>
      </c>
      <c r="I3026" s="1032"/>
      <c r="J3026" s="76" t="s">
        <v>5</v>
      </c>
      <c r="K3026" s="76" t="s">
        <v>1941</v>
      </c>
      <c r="L3026" s="38">
        <v>98.5</v>
      </c>
      <c r="M3026" s="38">
        <v>141</v>
      </c>
      <c r="N3026" s="288">
        <v>239.5</v>
      </c>
    </row>
    <row r="3027" spans="2:14" ht="22.5" customHeight="1" x14ac:dyDescent="0.55000000000000004">
      <c r="B3027" s="948">
        <v>162</v>
      </c>
      <c r="C3027" s="949"/>
      <c r="D3027" s="1031"/>
      <c r="E3027" s="1031"/>
      <c r="F3027" s="1031" t="s">
        <v>623</v>
      </c>
      <c r="G3027" s="1031"/>
      <c r="H3027" s="1032">
        <v>40994</v>
      </c>
      <c r="I3027" s="1032"/>
      <c r="J3027" s="76" t="s">
        <v>5</v>
      </c>
      <c r="K3027" s="76" t="s">
        <v>1734</v>
      </c>
      <c r="L3027" s="38">
        <v>7.76</v>
      </c>
      <c r="M3027" s="38">
        <v>8.75</v>
      </c>
      <c r="N3027" s="288">
        <v>16.509999999999998</v>
      </c>
    </row>
    <row r="3028" spans="2:14" ht="22.5" customHeight="1" x14ac:dyDescent="0.55000000000000004">
      <c r="B3028" s="948">
        <v>161</v>
      </c>
      <c r="C3028" s="949"/>
      <c r="D3028" s="1031"/>
      <c r="E3028" s="1031"/>
      <c r="F3028" s="1031" t="s">
        <v>1914</v>
      </c>
      <c r="G3028" s="1031"/>
      <c r="H3028" s="1032">
        <v>40994</v>
      </c>
      <c r="I3028" s="1032"/>
      <c r="J3028" s="76" t="s">
        <v>5</v>
      </c>
      <c r="K3028" s="76" t="s">
        <v>1734</v>
      </c>
      <c r="L3028" s="38" t="s">
        <v>2169</v>
      </c>
      <c r="M3028" s="38" t="s">
        <v>2240</v>
      </c>
      <c r="N3028" s="288" t="s">
        <v>2241</v>
      </c>
    </row>
    <row r="3029" spans="2:14" ht="22.5" customHeight="1" x14ac:dyDescent="0.55000000000000004">
      <c r="B3029" s="948">
        <v>160</v>
      </c>
      <c r="C3029" s="949"/>
      <c r="D3029" s="1031"/>
      <c r="E3029" s="1031"/>
      <c r="F3029" s="1031" t="s">
        <v>118</v>
      </c>
      <c r="G3029" s="1031"/>
      <c r="H3029" s="1032">
        <v>40994</v>
      </c>
      <c r="I3029" s="1032"/>
      <c r="J3029" s="76" t="s">
        <v>5</v>
      </c>
      <c r="K3029" s="76" t="s">
        <v>1734</v>
      </c>
      <c r="L3029" s="38">
        <v>11.1</v>
      </c>
      <c r="M3029" s="38">
        <v>18.5</v>
      </c>
      <c r="N3029" s="288">
        <v>29.6</v>
      </c>
    </row>
    <row r="3030" spans="2:14" ht="22.5" customHeight="1" x14ac:dyDescent="0.55000000000000004">
      <c r="B3030" s="948">
        <v>159</v>
      </c>
      <c r="C3030" s="949"/>
      <c r="D3030" s="1031"/>
      <c r="E3030" s="1031"/>
      <c r="F3030" s="1031" t="s">
        <v>479</v>
      </c>
      <c r="G3030" s="1031"/>
      <c r="H3030" s="1032">
        <v>40994</v>
      </c>
      <c r="I3030" s="1032"/>
      <c r="J3030" s="76" t="s">
        <v>5</v>
      </c>
      <c r="K3030" s="76" t="s">
        <v>1734</v>
      </c>
      <c r="L3030" s="559">
        <v>34</v>
      </c>
      <c r="M3030" s="559">
        <v>44.5</v>
      </c>
      <c r="N3030" s="288">
        <v>78.5</v>
      </c>
    </row>
    <row r="3031" spans="2:14" ht="22.5" customHeight="1" x14ac:dyDescent="0.55000000000000004">
      <c r="B3031" s="948">
        <v>158</v>
      </c>
      <c r="C3031" s="949"/>
      <c r="D3031" s="1031"/>
      <c r="E3031" s="1031"/>
      <c r="F3031" s="1031" t="s">
        <v>1971</v>
      </c>
      <c r="G3031" s="1031"/>
      <c r="H3031" s="1032">
        <v>40994</v>
      </c>
      <c r="I3031" s="1032"/>
      <c r="J3031" s="76" t="s">
        <v>5</v>
      </c>
      <c r="K3031" s="76" t="s">
        <v>1734</v>
      </c>
      <c r="L3031" s="559">
        <v>29</v>
      </c>
      <c r="M3031" s="559">
        <v>41.8</v>
      </c>
      <c r="N3031" s="288">
        <v>70.8</v>
      </c>
    </row>
    <row r="3032" spans="2:14" ht="22.5" customHeight="1" x14ac:dyDescent="0.55000000000000004">
      <c r="B3032" s="928">
        <v>157</v>
      </c>
      <c r="C3032" s="929"/>
      <c r="D3032" s="1048"/>
      <c r="E3032" s="1048"/>
      <c r="F3032" s="1048" t="s">
        <v>2019</v>
      </c>
      <c r="G3032" s="1048"/>
      <c r="H3032" s="1044">
        <v>40994</v>
      </c>
      <c r="I3032" s="1044"/>
      <c r="J3032" s="43" t="s">
        <v>5</v>
      </c>
      <c r="K3032" s="43" t="s">
        <v>1734</v>
      </c>
      <c r="L3032" s="44">
        <v>4.13</v>
      </c>
      <c r="M3032" s="44">
        <v>5.09</v>
      </c>
      <c r="N3032" s="291">
        <v>9.2199999999999989</v>
      </c>
    </row>
    <row r="3033" spans="2:14" ht="22.5" customHeight="1" x14ac:dyDescent="0.55000000000000004">
      <c r="B3033" s="918">
        <v>156</v>
      </c>
      <c r="C3033" s="919"/>
      <c r="D3033" s="1033" t="s">
        <v>2242</v>
      </c>
      <c r="E3033" s="1033"/>
      <c r="F3033" s="1033" t="s">
        <v>479</v>
      </c>
      <c r="G3033" s="1033"/>
      <c r="H3033" s="1036">
        <v>40994</v>
      </c>
      <c r="I3033" s="1036"/>
      <c r="J3033" s="31" t="s">
        <v>31</v>
      </c>
      <c r="K3033" s="31"/>
      <c r="L3033" s="32">
        <v>25</v>
      </c>
      <c r="M3033" s="32">
        <v>38</v>
      </c>
      <c r="N3033" s="187">
        <v>63</v>
      </c>
    </row>
    <row r="3034" spans="2:14" ht="22.5" customHeight="1" x14ac:dyDescent="0.55000000000000004">
      <c r="B3034" s="948">
        <v>155</v>
      </c>
      <c r="C3034" s="949"/>
      <c r="D3034" s="1031"/>
      <c r="E3034" s="1031"/>
      <c r="F3034" s="1031" t="s">
        <v>316</v>
      </c>
      <c r="G3034" s="1031"/>
      <c r="H3034" s="1032">
        <v>40994</v>
      </c>
      <c r="I3034" s="1032"/>
      <c r="J3034" s="76" t="s">
        <v>31</v>
      </c>
      <c r="K3034" s="76"/>
      <c r="L3034" s="38">
        <v>23</v>
      </c>
      <c r="M3034" s="38">
        <v>32</v>
      </c>
      <c r="N3034" s="288">
        <v>55</v>
      </c>
    </row>
    <row r="3035" spans="2:14" ht="22.5" customHeight="1" x14ac:dyDescent="0.55000000000000004">
      <c r="B3035" s="948">
        <v>154</v>
      </c>
      <c r="C3035" s="949"/>
      <c r="D3035" s="1031"/>
      <c r="E3035" s="1031"/>
      <c r="F3035" s="1031" t="s">
        <v>579</v>
      </c>
      <c r="G3035" s="1031"/>
      <c r="H3035" s="1032">
        <v>40994</v>
      </c>
      <c r="I3035" s="1032"/>
      <c r="J3035" s="76" t="s">
        <v>31</v>
      </c>
      <c r="K3035" s="76"/>
      <c r="L3035" s="38">
        <v>26</v>
      </c>
      <c r="M3035" s="38">
        <v>36</v>
      </c>
      <c r="N3035" s="288">
        <v>62</v>
      </c>
    </row>
    <row r="3036" spans="2:14" ht="22.5" customHeight="1" x14ac:dyDescent="0.55000000000000004">
      <c r="B3036" s="948">
        <v>153</v>
      </c>
      <c r="C3036" s="949"/>
      <c r="D3036" s="1031"/>
      <c r="E3036" s="1031"/>
      <c r="F3036" s="1031" t="s">
        <v>2043</v>
      </c>
      <c r="G3036" s="1031"/>
      <c r="H3036" s="1032">
        <v>40994</v>
      </c>
      <c r="I3036" s="1032"/>
      <c r="J3036" s="76" t="s">
        <v>31</v>
      </c>
      <c r="K3036" s="76"/>
      <c r="L3036" s="38">
        <v>39</v>
      </c>
      <c r="M3036" s="38">
        <v>44</v>
      </c>
      <c r="N3036" s="288">
        <v>83</v>
      </c>
    </row>
    <row r="3037" spans="2:14" ht="22.5" customHeight="1" x14ac:dyDescent="0.55000000000000004">
      <c r="B3037" s="948">
        <v>152</v>
      </c>
      <c r="C3037" s="949"/>
      <c r="D3037" s="1031"/>
      <c r="E3037" s="1031"/>
      <c r="F3037" s="1031" t="s">
        <v>487</v>
      </c>
      <c r="G3037" s="1031"/>
      <c r="H3037" s="1032">
        <v>40994</v>
      </c>
      <c r="I3037" s="1032"/>
      <c r="J3037" s="76" t="s">
        <v>31</v>
      </c>
      <c r="K3037" s="76"/>
      <c r="L3037" s="38">
        <v>80</v>
      </c>
      <c r="M3037" s="38">
        <v>100</v>
      </c>
      <c r="N3037" s="288">
        <v>180</v>
      </c>
    </row>
    <row r="3038" spans="2:14" ht="22.5" customHeight="1" x14ac:dyDescent="0.55000000000000004">
      <c r="B3038" s="928">
        <v>151</v>
      </c>
      <c r="C3038" s="929"/>
      <c r="D3038" s="1048"/>
      <c r="E3038" s="1048"/>
      <c r="F3038" s="1048" t="s">
        <v>106</v>
      </c>
      <c r="G3038" s="1048"/>
      <c r="H3038" s="1044">
        <v>40994</v>
      </c>
      <c r="I3038" s="1044"/>
      <c r="J3038" s="43" t="s">
        <v>31</v>
      </c>
      <c r="K3038" s="43"/>
      <c r="L3038" s="44">
        <v>110</v>
      </c>
      <c r="M3038" s="44">
        <v>140</v>
      </c>
      <c r="N3038" s="291">
        <v>250</v>
      </c>
    </row>
    <row r="3039" spans="2:14" ht="22.5" customHeight="1" x14ac:dyDescent="0.55000000000000004">
      <c r="B3039" s="918">
        <v>150</v>
      </c>
      <c r="C3039" s="919"/>
      <c r="D3039" s="1033" t="s">
        <v>2243</v>
      </c>
      <c r="E3039" s="1033"/>
      <c r="F3039" s="1033" t="s">
        <v>612</v>
      </c>
      <c r="G3039" s="1033"/>
      <c r="H3039" s="1036">
        <v>40987</v>
      </c>
      <c r="I3039" s="1036"/>
      <c r="J3039" s="31" t="s">
        <v>5</v>
      </c>
      <c r="K3039" s="31" t="s">
        <v>1941</v>
      </c>
      <c r="L3039" s="32">
        <v>8.26</v>
      </c>
      <c r="M3039" s="32">
        <v>13.5</v>
      </c>
      <c r="N3039" s="187">
        <v>21.759999999999998</v>
      </c>
    </row>
    <row r="3040" spans="2:14" ht="22.5" customHeight="1" x14ac:dyDescent="0.55000000000000004">
      <c r="B3040" s="948">
        <v>149</v>
      </c>
      <c r="C3040" s="949"/>
      <c r="D3040" s="1031"/>
      <c r="E3040" s="1031"/>
      <c r="F3040" s="1031" t="s">
        <v>612</v>
      </c>
      <c r="G3040" s="1031"/>
      <c r="H3040" s="1032">
        <v>40987</v>
      </c>
      <c r="I3040" s="1032"/>
      <c r="J3040" s="76" t="s">
        <v>5</v>
      </c>
      <c r="K3040" s="76" t="s">
        <v>1941</v>
      </c>
      <c r="L3040" s="38">
        <v>6.58</v>
      </c>
      <c r="M3040" s="38">
        <v>9.82</v>
      </c>
      <c r="N3040" s="666">
        <v>16.399999999999999</v>
      </c>
    </row>
    <row r="3041" spans="2:14" ht="22.5" customHeight="1" x14ac:dyDescent="0.55000000000000004">
      <c r="B3041" s="948">
        <v>148</v>
      </c>
      <c r="C3041" s="949"/>
      <c r="D3041" s="1031"/>
      <c r="E3041" s="1031"/>
      <c r="F3041" s="1031" t="s">
        <v>612</v>
      </c>
      <c r="G3041" s="1031"/>
      <c r="H3041" s="1032">
        <v>40987</v>
      </c>
      <c r="I3041" s="1032"/>
      <c r="J3041" s="76" t="s">
        <v>5</v>
      </c>
      <c r="K3041" s="76" t="s">
        <v>1941</v>
      </c>
      <c r="L3041" s="38">
        <v>19.899999999999999</v>
      </c>
      <c r="M3041" s="38">
        <v>27.2</v>
      </c>
      <c r="N3041" s="288">
        <v>47.099999999999994</v>
      </c>
    </row>
    <row r="3042" spans="2:14" ht="22.5" customHeight="1" x14ac:dyDescent="0.55000000000000004">
      <c r="B3042" s="948">
        <v>147</v>
      </c>
      <c r="C3042" s="949"/>
      <c r="D3042" s="1031"/>
      <c r="E3042" s="1031"/>
      <c r="F3042" s="1031" t="s">
        <v>612</v>
      </c>
      <c r="G3042" s="1031"/>
      <c r="H3042" s="1032">
        <v>40987</v>
      </c>
      <c r="I3042" s="1032"/>
      <c r="J3042" s="76" t="s">
        <v>5</v>
      </c>
      <c r="K3042" s="76" t="s">
        <v>1941</v>
      </c>
      <c r="L3042" s="38">
        <v>25.4</v>
      </c>
      <c r="M3042" s="38">
        <v>37.4</v>
      </c>
      <c r="N3042" s="288">
        <v>62.8</v>
      </c>
    </row>
    <row r="3043" spans="2:14" ht="22.5" customHeight="1" x14ac:dyDescent="0.55000000000000004">
      <c r="B3043" s="948">
        <v>146</v>
      </c>
      <c r="C3043" s="949"/>
      <c r="D3043" s="1031"/>
      <c r="E3043" s="1031"/>
      <c r="F3043" s="1031" t="s">
        <v>612</v>
      </c>
      <c r="G3043" s="1031"/>
      <c r="H3043" s="1032">
        <v>40987</v>
      </c>
      <c r="I3043" s="1032"/>
      <c r="J3043" s="76" t="s">
        <v>5</v>
      </c>
      <c r="K3043" s="76" t="s">
        <v>1941</v>
      </c>
      <c r="L3043" s="38">
        <v>50.8</v>
      </c>
      <c r="M3043" s="38">
        <v>75.3</v>
      </c>
      <c r="N3043" s="288">
        <v>126.1</v>
      </c>
    </row>
    <row r="3044" spans="2:14" ht="22.5" customHeight="1" x14ac:dyDescent="0.55000000000000004">
      <c r="B3044" s="948">
        <v>145</v>
      </c>
      <c r="C3044" s="949"/>
      <c r="D3044" s="1031"/>
      <c r="E3044" s="1031"/>
      <c r="F3044" s="1031" t="s">
        <v>1761</v>
      </c>
      <c r="G3044" s="1031"/>
      <c r="H3044" s="1032">
        <v>40987</v>
      </c>
      <c r="I3044" s="1032"/>
      <c r="J3044" s="76" t="s">
        <v>5</v>
      </c>
      <c r="K3044" s="76" t="s">
        <v>1941</v>
      </c>
      <c r="L3044" s="38">
        <v>33.200000000000003</v>
      </c>
      <c r="M3044" s="38">
        <v>50.6</v>
      </c>
      <c r="N3044" s="288">
        <v>83.800000000000011</v>
      </c>
    </row>
    <row r="3045" spans="2:14" ht="22.5" customHeight="1" x14ac:dyDescent="0.55000000000000004">
      <c r="B3045" s="948">
        <v>144</v>
      </c>
      <c r="C3045" s="949"/>
      <c r="D3045" s="1031"/>
      <c r="E3045" s="1031"/>
      <c r="F3045" s="1031" t="s">
        <v>1606</v>
      </c>
      <c r="G3045" s="1031"/>
      <c r="H3045" s="1032">
        <v>40987</v>
      </c>
      <c r="I3045" s="1032"/>
      <c r="J3045" s="76" t="s">
        <v>5</v>
      </c>
      <c r="K3045" s="76" t="s">
        <v>1941</v>
      </c>
      <c r="L3045" s="38">
        <v>47.6</v>
      </c>
      <c r="M3045" s="38">
        <v>65.599999999999994</v>
      </c>
      <c r="N3045" s="288">
        <v>113.19999999999999</v>
      </c>
    </row>
    <row r="3046" spans="2:14" ht="22.5" customHeight="1" x14ac:dyDescent="0.55000000000000004">
      <c r="B3046" s="948">
        <v>143</v>
      </c>
      <c r="C3046" s="949"/>
      <c r="D3046" s="1031"/>
      <c r="E3046" s="1031"/>
      <c r="F3046" s="1031" t="s">
        <v>1606</v>
      </c>
      <c r="G3046" s="1031"/>
      <c r="H3046" s="1032">
        <v>40987</v>
      </c>
      <c r="I3046" s="1032"/>
      <c r="J3046" s="76" t="s">
        <v>5</v>
      </c>
      <c r="K3046" s="76" t="s">
        <v>1941</v>
      </c>
      <c r="L3046" s="38">
        <v>20.3</v>
      </c>
      <c r="M3046" s="559">
        <v>30</v>
      </c>
      <c r="N3046" s="40">
        <v>50.3</v>
      </c>
    </row>
    <row r="3047" spans="2:14" ht="22.5" customHeight="1" x14ac:dyDescent="0.55000000000000004">
      <c r="B3047" s="948">
        <v>142</v>
      </c>
      <c r="C3047" s="949"/>
      <c r="D3047" s="1031"/>
      <c r="E3047" s="1031"/>
      <c r="F3047" s="1031" t="s">
        <v>1241</v>
      </c>
      <c r="G3047" s="1031"/>
      <c r="H3047" s="1032">
        <v>40987</v>
      </c>
      <c r="I3047" s="1032"/>
      <c r="J3047" s="76" t="s">
        <v>5</v>
      </c>
      <c r="K3047" s="76" t="s">
        <v>1941</v>
      </c>
      <c r="L3047" s="38">
        <v>128</v>
      </c>
      <c r="M3047" s="38">
        <v>188</v>
      </c>
      <c r="N3047" s="288">
        <v>316</v>
      </c>
    </row>
    <row r="3048" spans="2:14" ht="22.5" customHeight="1" x14ac:dyDescent="0.55000000000000004">
      <c r="B3048" s="948">
        <v>141</v>
      </c>
      <c r="C3048" s="949"/>
      <c r="D3048" s="1031"/>
      <c r="E3048" s="1031"/>
      <c r="F3048" s="1031" t="s">
        <v>1241</v>
      </c>
      <c r="G3048" s="1031"/>
      <c r="H3048" s="1032">
        <v>40987</v>
      </c>
      <c r="I3048" s="1032"/>
      <c r="J3048" s="76" t="s">
        <v>5</v>
      </c>
      <c r="K3048" s="76" t="s">
        <v>1941</v>
      </c>
      <c r="L3048" s="38">
        <v>44.1</v>
      </c>
      <c r="M3048" s="38">
        <v>66.3</v>
      </c>
      <c r="N3048" s="288">
        <v>110.4</v>
      </c>
    </row>
    <row r="3049" spans="2:14" ht="22.5" customHeight="1" x14ac:dyDescent="0.55000000000000004">
      <c r="B3049" s="948">
        <v>140</v>
      </c>
      <c r="C3049" s="949"/>
      <c r="D3049" s="1031"/>
      <c r="E3049" s="1031"/>
      <c r="F3049" s="1031" t="s">
        <v>1241</v>
      </c>
      <c r="G3049" s="1031"/>
      <c r="H3049" s="1032">
        <v>40987</v>
      </c>
      <c r="I3049" s="1032"/>
      <c r="J3049" s="76" t="s">
        <v>5</v>
      </c>
      <c r="K3049" s="76" t="s">
        <v>1941</v>
      </c>
      <c r="L3049" s="38">
        <v>27.7</v>
      </c>
      <c r="M3049" s="38">
        <v>36.299999999999997</v>
      </c>
      <c r="N3049" s="40">
        <v>64</v>
      </c>
    </row>
    <row r="3050" spans="2:14" ht="22.5" customHeight="1" x14ac:dyDescent="0.55000000000000004">
      <c r="B3050" s="948">
        <v>139</v>
      </c>
      <c r="C3050" s="949"/>
      <c r="D3050" s="1031"/>
      <c r="E3050" s="1031"/>
      <c r="F3050" s="1080" t="s">
        <v>118</v>
      </c>
      <c r="G3050" s="1080"/>
      <c r="H3050" s="1032">
        <v>40987</v>
      </c>
      <c r="I3050" s="1032"/>
      <c r="J3050" s="76" t="s">
        <v>5</v>
      </c>
      <c r="K3050" s="76" t="s">
        <v>1941</v>
      </c>
      <c r="L3050" s="38">
        <v>86</v>
      </c>
      <c r="M3050" s="38">
        <v>120</v>
      </c>
      <c r="N3050" s="288">
        <v>210</v>
      </c>
    </row>
    <row r="3051" spans="2:14" ht="22.5" customHeight="1" x14ac:dyDescent="0.55000000000000004">
      <c r="B3051" s="948">
        <v>138</v>
      </c>
      <c r="C3051" s="949"/>
      <c r="D3051" s="1031"/>
      <c r="E3051" s="1031"/>
      <c r="F3051" s="1080" t="s">
        <v>577</v>
      </c>
      <c r="G3051" s="1080"/>
      <c r="H3051" s="1032">
        <v>40987</v>
      </c>
      <c r="I3051" s="1032"/>
      <c r="J3051" s="76" t="s">
        <v>5</v>
      </c>
      <c r="K3051" s="76" t="s">
        <v>1941</v>
      </c>
      <c r="L3051" s="38">
        <v>36</v>
      </c>
      <c r="M3051" s="38">
        <v>45</v>
      </c>
      <c r="N3051" s="288">
        <v>81</v>
      </c>
    </row>
    <row r="3052" spans="2:14" ht="22.5" customHeight="1" x14ac:dyDescent="0.55000000000000004">
      <c r="B3052" s="948">
        <v>137</v>
      </c>
      <c r="C3052" s="949"/>
      <c r="D3052" s="1031"/>
      <c r="E3052" s="1031"/>
      <c r="F3052" s="1080" t="s">
        <v>308</v>
      </c>
      <c r="G3052" s="1080"/>
      <c r="H3052" s="1032">
        <v>40987</v>
      </c>
      <c r="I3052" s="1032"/>
      <c r="J3052" s="76" t="s">
        <v>5</v>
      </c>
      <c r="K3052" s="76" t="s">
        <v>1941</v>
      </c>
      <c r="L3052" s="38">
        <v>110</v>
      </c>
      <c r="M3052" s="38">
        <v>150</v>
      </c>
      <c r="N3052" s="288">
        <v>260</v>
      </c>
    </row>
    <row r="3053" spans="2:14" ht="22.5" customHeight="1" x14ac:dyDescent="0.55000000000000004">
      <c r="B3053" s="948">
        <v>136</v>
      </c>
      <c r="C3053" s="949"/>
      <c r="D3053" s="1031"/>
      <c r="E3053" s="1031"/>
      <c r="F3053" s="1080" t="s">
        <v>308</v>
      </c>
      <c r="G3053" s="1080"/>
      <c r="H3053" s="1032">
        <v>40987</v>
      </c>
      <c r="I3053" s="1032"/>
      <c r="J3053" s="76" t="s">
        <v>5</v>
      </c>
      <c r="K3053" s="76" t="s">
        <v>1941</v>
      </c>
      <c r="L3053" s="38">
        <v>42</v>
      </c>
      <c r="M3053" s="38">
        <v>54</v>
      </c>
      <c r="N3053" s="591">
        <v>96</v>
      </c>
    </row>
    <row r="3054" spans="2:14" ht="22.5" customHeight="1" x14ac:dyDescent="0.55000000000000004">
      <c r="B3054" s="948">
        <v>135</v>
      </c>
      <c r="C3054" s="949"/>
      <c r="D3054" s="1031"/>
      <c r="E3054" s="1031"/>
      <c r="F3054" s="1080" t="s">
        <v>308</v>
      </c>
      <c r="G3054" s="1080"/>
      <c r="H3054" s="1032">
        <v>40987</v>
      </c>
      <c r="I3054" s="1032"/>
      <c r="J3054" s="76" t="s">
        <v>5</v>
      </c>
      <c r="K3054" s="76" t="s">
        <v>1941</v>
      </c>
      <c r="L3054" s="38">
        <v>39.200000000000003</v>
      </c>
      <c r="M3054" s="38">
        <v>56.4</v>
      </c>
      <c r="N3054" s="288">
        <v>95.6</v>
      </c>
    </row>
    <row r="3055" spans="2:14" ht="22.5" customHeight="1" x14ac:dyDescent="0.55000000000000004">
      <c r="B3055" s="948">
        <v>134</v>
      </c>
      <c r="C3055" s="949"/>
      <c r="D3055" s="1031"/>
      <c r="E3055" s="1031"/>
      <c r="F3055" s="1080" t="s">
        <v>308</v>
      </c>
      <c r="G3055" s="1080"/>
      <c r="H3055" s="1032">
        <v>40987</v>
      </c>
      <c r="I3055" s="1032"/>
      <c r="J3055" s="76" t="s">
        <v>5</v>
      </c>
      <c r="K3055" s="76" t="s">
        <v>1941</v>
      </c>
      <c r="L3055" s="38">
        <v>48.4</v>
      </c>
      <c r="M3055" s="38">
        <v>64.7</v>
      </c>
      <c r="N3055" s="288">
        <v>113.1</v>
      </c>
    </row>
    <row r="3056" spans="2:14" ht="22.5" customHeight="1" x14ac:dyDescent="0.55000000000000004">
      <c r="B3056" s="928">
        <v>133</v>
      </c>
      <c r="C3056" s="929"/>
      <c r="D3056" s="1048"/>
      <c r="E3056" s="1048"/>
      <c r="F3056" s="1081" t="s">
        <v>308</v>
      </c>
      <c r="G3056" s="1081"/>
      <c r="H3056" s="1044">
        <v>40987</v>
      </c>
      <c r="I3056" s="1044"/>
      <c r="J3056" s="43" t="s">
        <v>5</v>
      </c>
      <c r="K3056" s="43" t="s">
        <v>1941</v>
      </c>
      <c r="L3056" s="44">
        <v>47.6</v>
      </c>
      <c r="M3056" s="602">
        <v>64</v>
      </c>
      <c r="N3056" s="46">
        <v>111.6</v>
      </c>
    </row>
    <row r="3057" spans="2:14" ht="22.5" customHeight="1" x14ac:dyDescent="0.55000000000000004">
      <c r="B3057" s="918">
        <v>132</v>
      </c>
      <c r="C3057" s="919"/>
      <c r="D3057" s="1033" t="s">
        <v>2244</v>
      </c>
      <c r="E3057" s="1033"/>
      <c r="F3057" s="1033" t="s">
        <v>623</v>
      </c>
      <c r="G3057" s="1033"/>
      <c r="H3057" s="1036">
        <v>40987</v>
      </c>
      <c r="I3057" s="1036"/>
      <c r="J3057" s="31" t="s">
        <v>31</v>
      </c>
      <c r="K3057" s="31"/>
      <c r="L3057" s="32">
        <v>12</v>
      </c>
      <c r="M3057" s="32">
        <v>18</v>
      </c>
      <c r="N3057" s="187">
        <v>30</v>
      </c>
    </row>
    <row r="3058" spans="2:14" ht="22.5" customHeight="1" x14ac:dyDescent="0.55000000000000004">
      <c r="B3058" s="948">
        <v>131</v>
      </c>
      <c r="C3058" s="949"/>
      <c r="D3058" s="1031"/>
      <c r="E3058" s="1031"/>
      <c r="F3058" s="1031" t="s">
        <v>558</v>
      </c>
      <c r="G3058" s="1031"/>
      <c r="H3058" s="1032">
        <v>40987</v>
      </c>
      <c r="I3058" s="1032"/>
      <c r="J3058" s="76" t="s">
        <v>31</v>
      </c>
      <c r="K3058" s="76"/>
      <c r="L3058" s="38">
        <v>16</v>
      </c>
      <c r="M3058" s="38">
        <v>24</v>
      </c>
      <c r="N3058" s="288">
        <v>40</v>
      </c>
    </row>
    <row r="3059" spans="2:14" ht="22.5" customHeight="1" x14ac:dyDescent="0.55000000000000004">
      <c r="B3059" s="948">
        <v>130</v>
      </c>
      <c r="C3059" s="949"/>
      <c r="D3059" s="1031"/>
      <c r="E3059" s="1031"/>
      <c r="F3059" s="1031" t="s">
        <v>1241</v>
      </c>
      <c r="G3059" s="1031"/>
      <c r="H3059" s="1032">
        <v>40987</v>
      </c>
      <c r="I3059" s="1032"/>
      <c r="J3059" s="76" t="s">
        <v>31</v>
      </c>
      <c r="K3059" s="76"/>
      <c r="L3059" s="38">
        <v>38</v>
      </c>
      <c r="M3059" s="38">
        <v>53</v>
      </c>
      <c r="N3059" s="288">
        <v>91</v>
      </c>
    </row>
    <row r="3060" spans="2:14" ht="22.5" customHeight="1" x14ac:dyDescent="0.55000000000000004">
      <c r="B3060" s="948">
        <v>129</v>
      </c>
      <c r="C3060" s="949"/>
      <c r="D3060" s="1031"/>
      <c r="E3060" s="1031"/>
      <c r="F3060" s="1031" t="s">
        <v>1787</v>
      </c>
      <c r="G3060" s="1031"/>
      <c r="H3060" s="1032">
        <v>40987</v>
      </c>
      <c r="I3060" s="1032"/>
      <c r="J3060" s="76" t="s">
        <v>31</v>
      </c>
      <c r="K3060" s="76"/>
      <c r="L3060" s="38">
        <v>56</v>
      </c>
      <c r="M3060" s="38">
        <v>77</v>
      </c>
      <c r="N3060" s="288">
        <v>130</v>
      </c>
    </row>
    <row r="3061" spans="2:14" ht="22.5" customHeight="1" x14ac:dyDescent="0.55000000000000004">
      <c r="B3061" s="928">
        <v>128</v>
      </c>
      <c r="C3061" s="929"/>
      <c r="D3061" s="1048"/>
      <c r="E3061" s="1048"/>
      <c r="F3061" s="1048" t="s">
        <v>316</v>
      </c>
      <c r="G3061" s="1048"/>
      <c r="H3061" s="1044">
        <v>40987</v>
      </c>
      <c r="I3061" s="1044"/>
      <c r="J3061" s="43" t="s">
        <v>35</v>
      </c>
      <c r="K3061" s="43" t="s">
        <v>1342</v>
      </c>
      <c r="L3061" s="44">
        <v>11</v>
      </c>
      <c r="M3061" s="44">
        <v>17</v>
      </c>
      <c r="N3061" s="291">
        <v>28</v>
      </c>
    </row>
    <row r="3062" spans="2:14" ht="22.5" customHeight="1" x14ac:dyDescent="0.55000000000000004">
      <c r="B3062" s="918">
        <v>127</v>
      </c>
      <c r="C3062" s="919"/>
      <c r="D3062" s="1033" t="s">
        <v>2245</v>
      </c>
      <c r="E3062" s="1033"/>
      <c r="F3062" s="1033" t="s">
        <v>1914</v>
      </c>
      <c r="G3062" s="1033"/>
      <c r="H3062" s="1036">
        <v>40980</v>
      </c>
      <c r="I3062" s="1036"/>
      <c r="J3062" s="31" t="s">
        <v>35</v>
      </c>
      <c r="K3062" s="31" t="s">
        <v>1342</v>
      </c>
      <c r="L3062" s="32">
        <v>5.8</v>
      </c>
      <c r="M3062" s="32">
        <v>13</v>
      </c>
      <c r="N3062" s="187">
        <v>19</v>
      </c>
    </row>
    <row r="3063" spans="2:14" ht="22.5" customHeight="1" x14ac:dyDescent="0.55000000000000004">
      <c r="B3063" s="948">
        <v>126</v>
      </c>
      <c r="C3063" s="949"/>
      <c r="D3063" s="1031"/>
      <c r="E3063" s="1031"/>
      <c r="F3063" s="1031" t="s">
        <v>1914</v>
      </c>
      <c r="G3063" s="1031"/>
      <c r="H3063" s="1032">
        <v>40980</v>
      </c>
      <c r="I3063" s="1032"/>
      <c r="J3063" s="76" t="s">
        <v>35</v>
      </c>
      <c r="K3063" s="76" t="s">
        <v>1342</v>
      </c>
      <c r="L3063" s="38">
        <v>2.9</v>
      </c>
      <c r="M3063" s="38">
        <v>3.3</v>
      </c>
      <c r="N3063" s="288">
        <v>6.1999999999999993</v>
      </c>
    </row>
    <row r="3064" spans="2:14" ht="22.5" customHeight="1" x14ac:dyDescent="0.55000000000000004">
      <c r="B3064" s="948">
        <v>125</v>
      </c>
      <c r="C3064" s="949"/>
      <c r="D3064" s="1031"/>
      <c r="E3064" s="1031"/>
      <c r="F3064" s="1031" t="s">
        <v>1478</v>
      </c>
      <c r="G3064" s="1031"/>
      <c r="H3064" s="1032">
        <v>40980</v>
      </c>
      <c r="I3064" s="1032"/>
      <c r="J3064" s="76" t="s">
        <v>35</v>
      </c>
      <c r="K3064" s="76" t="s">
        <v>1342</v>
      </c>
      <c r="L3064" s="38">
        <v>13</v>
      </c>
      <c r="M3064" s="38">
        <v>19</v>
      </c>
      <c r="N3064" s="288">
        <v>32</v>
      </c>
    </row>
    <row r="3065" spans="2:14" ht="22.5" customHeight="1" x14ac:dyDescent="0.55000000000000004">
      <c r="B3065" s="948">
        <v>124</v>
      </c>
      <c r="C3065" s="949"/>
      <c r="D3065" s="1031"/>
      <c r="E3065" s="1031"/>
      <c r="F3065" s="1031" t="s">
        <v>311</v>
      </c>
      <c r="G3065" s="1031"/>
      <c r="H3065" s="1032">
        <v>40980</v>
      </c>
      <c r="I3065" s="1032"/>
      <c r="J3065" s="76" t="s">
        <v>35</v>
      </c>
      <c r="K3065" s="76" t="s">
        <v>1342</v>
      </c>
      <c r="L3065" s="38">
        <v>31</v>
      </c>
      <c r="M3065" s="38">
        <v>42</v>
      </c>
      <c r="N3065" s="288">
        <v>73</v>
      </c>
    </row>
    <row r="3066" spans="2:14" ht="22.5" customHeight="1" x14ac:dyDescent="0.55000000000000004">
      <c r="B3066" s="948">
        <v>123</v>
      </c>
      <c r="C3066" s="949"/>
      <c r="D3066" s="1031"/>
      <c r="E3066" s="1031"/>
      <c r="F3066" s="1031" t="s">
        <v>311</v>
      </c>
      <c r="G3066" s="1031"/>
      <c r="H3066" s="1032">
        <v>40980</v>
      </c>
      <c r="I3066" s="1032"/>
      <c r="J3066" s="76" t="s">
        <v>35</v>
      </c>
      <c r="K3066" s="76" t="s">
        <v>1342</v>
      </c>
      <c r="L3066" s="38">
        <v>3.5</v>
      </c>
      <c r="M3066" s="38">
        <v>5.8</v>
      </c>
      <c r="N3066" s="288">
        <v>9.3000000000000007</v>
      </c>
    </row>
    <row r="3067" spans="2:14" ht="22.5" customHeight="1" x14ac:dyDescent="0.55000000000000004">
      <c r="B3067" s="948">
        <v>122</v>
      </c>
      <c r="C3067" s="949"/>
      <c r="D3067" s="1031"/>
      <c r="E3067" s="1031"/>
      <c r="F3067" s="1031" t="s">
        <v>316</v>
      </c>
      <c r="G3067" s="1031"/>
      <c r="H3067" s="1032">
        <v>40980</v>
      </c>
      <c r="I3067" s="1032"/>
      <c r="J3067" s="76" t="s">
        <v>35</v>
      </c>
      <c r="K3067" s="76" t="s">
        <v>1342</v>
      </c>
      <c r="L3067" s="38">
        <v>41</v>
      </c>
      <c r="M3067" s="38">
        <v>60</v>
      </c>
      <c r="N3067" s="288">
        <v>100</v>
      </c>
    </row>
    <row r="3068" spans="2:14" ht="22.5" customHeight="1" x14ac:dyDescent="0.55000000000000004">
      <c r="B3068" s="948">
        <v>121</v>
      </c>
      <c r="C3068" s="949"/>
      <c r="D3068" s="1031"/>
      <c r="E3068" s="1031"/>
      <c r="F3068" s="1031" t="s">
        <v>623</v>
      </c>
      <c r="G3068" s="1031"/>
      <c r="H3068" s="1032">
        <v>40980</v>
      </c>
      <c r="I3068" s="1032"/>
      <c r="J3068" s="76" t="s">
        <v>35</v>
      </c>
      <c r="K3068" s="76" t="s">
        <v>1342</v>
      </c>
      <c r="L3068" s="38">
        <v>29</v>
      </c>
      <c r="M3068" s="38">
        <v>41</v>
      </c>
      <c r="N3068" s="288">
        <v>70</v>
      </c>
    </row>
    <row r="3069" spans="2:14" ht="22.5" customHeight="1" x14ac:dyDescent="0.55000000000000004">
      <c r="B3069" s="948">
        <v>120</v>
      </c>
      <c r="C3069" s="949"/>
      <c r="D3069" s="1031"/>
      <c r="E3069" s="1031"/>
      <c r="F3069" s="1031" t="s">
        <v>118</v>
      </c>
      <c r="G3069" s="1031"/>
      <c r="H3069" s="1032">
        <v>40980</v>
      </c>
      <c r="I3069" s="1032"/>
      <c r="J3069" s="76" t="s">
        <v>35</v>
      </c>
      <c r="K3069" s="76" t="s">
        <v>1342</v>
      </c>
      <c r="L3069" s="38">
        <v>19.899999999999999</v>
      </c>
      <c r="M3069" s="38">
        <v>27.3</v>
      </c>
      <c r="N3069" s="288">
        <v>47.2</v>
      </c>
    </row>
    <row r="3070" spans="2:14" ht="22.5" customHeight="1" x14ac:dyDescent="0.55000000000000004">
      <c r="B3070" s="948">
        <v>119</v>
      </c>
      <c r="C3070" s="949"/>
      <c r="D3070" s="1031"/>
      <c r="E3070" s="1031"/>
      <c r="F3070" s="1031" t="s">
        <v>118</v>
      </c>
      <c r="G3070" s="1031"/>
      <c r="H3070" s="1032">
        <v>40980</v>
      </c>
      <c r="I3070" s="1032"/>
      <c r="J3070" s="76" t="s">
        <v>35</v>
      </c>
      <c r="K3070" s="76" t="s">
        <v>1342</v>
      </c>
      <c r="L3070" s="38">
        <v>83.2</v>
      </c>
      <c r="M3070" s="38">
        <v>116</v>
      </c>
      <c r="N3070" s="288">
        <v>199.2</v>
      </c>
    </row>
    <row r="3071" spans="2:14" ht="22.5" customHeight="1" x14ac:dyDescent="0.55000000000000004">
      <c r="B3071" s="948">
        <v>118</v>
      </c>
      <c r="C3071" s="949"/>
      <c r="D3071" s="1031"/>
      <c r="E3071" s="1031"/>
      <c r="F3071" s="1031" t="s">
        <v>118</v>
      </c>
      <c r="G3071" s="1031"/>
      <c r="H3071" s="1032">
        <v>40980</v>
      </c>
      <c r="I3071" s="1032"/>
      <c r="J3071" s="76" t="s">
        <v>35</v>
      </c>
      <c r="K3071" s="76" t="s">
        <v>1342</v>
      </c>
      <c r="L3071" s="38">
        <v>72.400000000000006</v>
      </c>
      <c r="M3071" s="38">
        <v>95.8</v>
      </c>
      <c r="N3071" s="288">
        <v>168.2</v>
      </c>
    </row>
    <row r="3072" spans="2:14" ht="22.5" customHeight="1" x14ac:dyDescent="0.55000000000000004">
      <c r="B3072" s="948">
        <v>117</v>
      </c>
      <c r="C3072" s="949"/>
      <c r="D3072" s="1031"/>
      <c r="E3072" s="1031"/>
      <c r="F3072" s="1031" t="s">
        <v>1971</v>
      </c>
      <c r="G3072" s="1031"/>
      <c r="H3072" s="1032">
        <v>40980</v>
      </c>
      <c r="I3072" s="1032"/>
      <c r="J3072" s="76" t="s">
        <v>35</v>
      </c>
      <c r="K3072" s="76" t="s">
        <v>1342</v>
      </c>
      <c r="L3072" s="559">
        <v>12</v>
      </c>
      <c r="M3072" s="38">
        <v>15.4</v>
      </c>
      <c r="N3072" s="288">
        <v>27.4</v>
      </c>
    </row>
    <row r="3073" spans="2:14" ht="22.5" customHeight="1" x14ac:dyDescent="0.55000000000000004">
      <c r="B3073" s="948">
        <v>116</v>
      </c>
      <c r="C3073" s="949"/>
      <c r="D3073" s="1031"/>
      <c r="E3073" s="1031"/>
      <c r="F3073" s="1031" t="s">
        <v>308</v>
      </c>
      <c r="G3073" s="1031"/>
      <c r="H3073" s="1032">
        <v>40980</v>
      </c>
      <c r="I3073" s="1032"/>
      <c r="J3073" s="76" t="s">
        <v>35</v>
      </c>
      <c r="K3073" s="76" t="s">
        <v>1342</v>
      </c>
      <c r="L3073" s="38">
        <v>22.7</v>
      </c>
      <c r="M3073" s="38">
        <v>32.4</v>
      </c>
      <c r="N3073" s="288">
        <v>55.099999999999994</v>
      </c>
    </row>
    <row r="3074" spans="2:14" ht="22.5" customHeight="1" x14ac:dyDescent="0.55000000000000004">
      <c r="B3074" s="948">
        <v>115</v>
      </c>
      <c r="C3074" s="949"/>
      <c r="D3074" s="1031"/>
      <c r="E3074" s="1031"/>
      <c r="F3074" s="1031" t="s">
        <v>308</v>
      </c>
      <c r="G3074" s="1031"/>
      <c r="H3074" s="1032">
        <v>40980</v>
      </c>
      <c r="I3074" s="1032"/>
      <c r="J3074" s="76" t="s">
        <v>35</v>
      </c>
      <c r="K3074" s="76" t="s">
        <v>1342</v>
      </c>
      <c r="L3074" s="38">
        <v>38.4</v>
      </c>
      <c r="M3074" s="38">
        <v>53.1</v>
      </c>
      <c r="N3074" s="288">
        <v>91.5</v>
      </c>
    </row>
    <row r="3075" spans="2:14" ht="22.5" customHeight="1" x14ac:dyDescent="0.55000000000000004">
      <c r="B3075" s="948">
        <v>114</v>
      </c>
      <c r="C3075" s="949"/>
      <c r="D3075" s="1031"/>
      <c r="E3075" s="1031"/>
      <c r="F3075" s="1031" t="s">
        <v>308</v>
      </c>
      <c r="G3075" s="1031"/>
      <c r="H3075" s="1032">
        <v>40980</v>
      </c>
      <c r="I3075" s="1032"/>
      <c r="J3075" s="76" t="s">
        <v>35</v>
      </c>
      <c r="K3075" s="76" t="s">
        <v>1342</v>
      </c>
      <c r="L3075" s="38">
        <v>111</v>
      </c>
      <c r="M3075" s="38">
        <v>155</v>
      </c>
      <c r="N3075" s="288">
        <v>266</v>
      </c>
    </row>
    <row r="3076" spans="2:14" ht="22.5" customHeight="1" x14ac:dyDescent="0.55000000000000004">
      <c r="B3076" s="948">
        <v>113</v>
      </c>
      <c r="C3076" s="949"/>
      <c r="D3076" s="1031"/>
      <c r="E3076" s="1031"/>
      <c r="F3076" s="1031" t="s">
        <v>308</v>
      </c>
      <c r="G3076" s="1031"/>
      <c r="H3076" s="1032">
        <v>40980</v>
      </c>
      <c r="I3076" s="1032"/>
      <c r="J3076" s="76" t="s">
        <v>35</v>
      </c>
      <c r="K3076" s="76" t="s">
        <v>1342</v>
      </c>
      <c r="L3076" s="38">
        <v>19.8</v>
      </c>
      <c r="M3076" s="38">
        <v>32.200000000000003</v>
      </c>
      <c r="N3076" s="40">
        <v>52</v>
      </c>
    </row>
    <row r="3077" spans="2:14" ht="22.5" customHeight="1" x14ac:dyDescent="0.55000000000000004">
      <c r="B3077" s="948">
        <v>112</v>
      </c>
      <c r="C3077" s="949"/>
      <c r="D3077" s="1031"/>
      <c r="E3077" s="1031"/>
      <c r="F3077" s="1031" t="s">
        <v>308</v>
      </c>
      <c r="G3077" s="1031"/>
      <c r="H3077" s="1032">
        <v>40980</v>
      </c>
      <c r="I3077" s="1032"/>
      <c r="J3077" s="76" t="s">
        <v>35</v>
      </c>
      <c r="K3077" s="76" t="s">
        <v>1342</v>
      </c>
      <c r="L3077" s="38">
        <v>50.4</v>
      </c>
      <c r="M3077" s="38">
        <v>68.900000000000006</v>
      </c>
      <c r="N3077" s="288">
        <v>119.30000000000001</v>
      </c>
    </row>
    <row r="3078" spans="2:14" ht="22.5" customHeight="1" x14ac:dyDescent="0.55000000000000004">
      <c r="B3078" s="948">
        <v>111</v>
      </c>
      <c r="C3078" s="949"/>
      <c r="D3078" s="1031"/>
      <c r="E3078" s="1031"/>
      <c r="F3078" s="1031" t="s">
        <v>2047</v>
      </c>
      <c r="G3078" s="1031"/>
      <c r="H3078" s="1032">
        <v>40980</v>
      </c>
      <c r="I3078" s="1032"/>
      <c r="J3078" s="76" t="s">
        <v>35</v>
      </c>
      <c r="K3078" s="76" t="s">
        <v>1342</v>
      </c>
      <c r="L3078" s="38">
        <v>15.1</v>
      </c>
      <c r="M3078" s="38">
        <v>20.399999999999999</v>
      </c>
      <c r="N3078" s="288">
        <v>35.5</v>
      </c>
    </row>
    <row r="3079" spans="2:14" ht="22.5" customHeight="1" x14ac:dyDescent="0.55000000000000004">
      <c r="B3079" s="948">
        <v>110</v>
      </c>
      <c r="C3079" s="949"/>
      <c r="D3079" s="1031"/>
      <c r="E3079" s="1031"/>
      <c r="F3079" s="1031" t="s">
        <v>1241</v>
      </c>
      <c r="G3079" s="1031"/>
      <c r="H3079" s="1032">
        <v>40980</v>
      </c>
      <c r="I3079" s="1032"/>
      <c r="J3079" s="76" t="s">
        <v>35</v>
      </c>
      <c r="K3079" s="76" t="s">
        <v>1342</v>
      </c>
      <c r="L3079" s="559">
        <v>38</v>
      </c>
      <c r="M3079" s="559">
        <v>58</v>
      </c>
      <c r="N3079" s="40">
        <v>96</v>
      </c>
    </row>
    <row r="3080" spans="2:14" ht="22.5" customHeight="1" x14ac:dyDescent="0.55000000000000004">
      <c r="B3080" s="948">
        <v>109</v>
      </c>
      <c r="C3080" s="949"/>
      <c r="D3080" s="1031"/>
      <c r="E3080" s="1031"/>
      <c r="F3080" s="1031" t="s">
        <v>1241</v>
      </c>
      <c r="G3080" s="1031"/>
      <c r="H3080" s="1032">
        <v>40980</v>
      </c>
      <c r="I3080" s="1032"/>
      <c r="J3080" s="76" t="s">
        <v>35</v>
      </c>
      <c r="K3080" s="76" t="s">
        <v>1342</v>
      </c>
      <c r="L3080" s="38">
        <v>15.1</v>
      </c>
      <c r="M3080" s="38">
        <v>22.4</v>
      </c>
      <c r="N3080" s="288">
        <v>37.5</v>
      </c>
    </row>
    <row r="3081" spans="2:14" ht="22.5" customHeight="1" x14ac:dyDescent="0.55000000000000004">
      <c r="B3081" s="948">
        <v>108</v>
      </c>
      <c r="C3081" s="949"/>
      <c r="D3081" s="1031"/>
      <c r="E3081" s="1031"/>
      <c r="F3081" s="1031" t="s">
        <v>1241</v>
      </c>
      <c r="G3081" s="1031"/>
      <c r="H3081" s="1032">
        <v>40980</v>
      </c>
      <c r="I3081" s="1032"/>
      <c r="J3081" s="76" t="s">
        <v>35</v>
      </c>
      <c r="K3081" s="76" t="s">
        <v>1342</v>
      </c>
      <c r="L3081" s="38">
        <v>9.57</v>
      </c>
      <c r="M3081" s="38">
        <v>15.1</v>
      </c>
      <c r="N3081" s="288">
        <v>24.67</v>
      </c>
    </row>
    <row r="3082" spans="2:14" ht="22.5" customHeight="1" x14ac:dyDescent="0.55000000000000004">
      <c r="B3082" s="948">
        <v>107</v>
      </c>
      <c r="C3082" s="949"/>
      <c r="D3082" s="1031"/>
      <c r="E3082" s="1031"/>
      <c r="F3082" s="1031" t="s">
        <v>1241</v>
      </c>
      <c r="G3082" s="1031"/>
      <c r="H3082" s="1032">
        <v>40980</v>
      </c>
      <c r="I3082" s="1032"/>
      <c r="J3082" s="76" t="s">
        <v>35</v>
      </c>
      <c r="K3082" s="76" t="s">
        <v>1342</v>
      </c>
      <c r="L3082" s="38">
        <v>28.3</v>
      </c>
      <c r="M3082" s="38">
        <v>47.6</v>
      </c>
      <c r="N3082" s="288">
        <v>75.900000000000006</v>
      </c>
    </row>
    <row r="3083" spans="2:14" ht="22.5" customHeight="1" x14ac:dyDescent="0.55000000000000004">
      <c r="B3083" s="948">
        <v>106</v>
      </c>
      <c r="C3083" s="949"/>
      <c r="D3083" s="1031"/>
      <c r="E3083" s="1031"/>
      <c r="F3083" s="1031" t="s">
        <v>1241</v>
      </c>
      <c r="G3083" s="1031"/>
      <c r="H3083" s="1032">
        <v>40980</v>
      </c>
      <c r="I3083" s="1032"/>
      <c r="J3083" s="76" t="s">
        <v>35</v>
      </c>
      <c r="K3083" s="76" t="s">
        <v>1342</v>
      </c>
      <c r="L3083" s="38">
        <v>31.3</v>
      </c>
      <c r="M3083" s="38">
        <v>49.7</v>
      </c>
      <c r="N3083" s="40">
        <v>81</v>
      </c>
    </row>
    <row r="3084" spans="2:14" ht="22.5" customHeight="1" x14ac:dyDescent="0.55000000000000004">
      <c r="B3084" s="928">
        <v>105</v>
      </c>
      <c r="C3084" s="929"/>
      <c r="D3084" s="1048"/>
      <c r="E3084" s="1048"/>
      <c r="F3084" s="1048" t="s">
        <v>1241</v>
      </c>
      <c r="G3084" s="1048"/>
      <c r="H3084" s="1044">
        <v>40980</v>
      </c>
      <c r="I3084" s="1044"/>
      <c r="J3084" s="43" t="s">
        <v>35</v>
      </c>
      <c r="K3084" s="43" t="s">
        <v>1342</v>
      </c>
      <c r="L3084" s="602">
        <v>24</v>
      </c>
      <c r="M3084" s="602">
        <v>32.700000000000003</v>
      </c>
      <c r="N3084" s="291">
        <v>56.7</v>
      </c>
    </row>
    <row r="3085" spans="2:14" ht="22.5" customHeight="1" x14ac:dyDescent="0.55000000000000004">
      <c r="B3085" s="918">
        <v>104</v>
      </c>
      <c r="C3085" s="919"/>
      <c r="D3085" s="1033" t="s">
        <v>2246</v>
      </c>
      <c r="E3085" s="1033"/>
      <c r="F3085" s="1033" t="s">
        <v>311</v>
      </c>
      <c r="G3085" s="1033"/>
      <c r="H3085" s="1036">
        <v>40980</v>
      </c>
      <c r="I3085" s="1036"/>
      <c r="J3085" s="31" t="s">
        <v>31</v>
      </c>
      <c r="K3085" s="31"/>
      <c r="L3085" s="32">
        <v>9.6999999999999993</v>
      </c>
      <c r="M3085" s="32">
        <v>12</v>
      </c>
      <c r="N3085" s="187">
        <v>22</v>
      </c>
    </row>
    <row r="3086" spans="2:14" ht="22.5" customHeight="1" x14ac:dyDescent="0.55000000000000004">
      <c r="B3086" s="948">
        <v>103</v>
      </c>
      <c r="C3086" s="949"/>
      <c r="D3086" s="1031"/>
      <c r="E3086" s="1031"/>
      <c r="F3086" s="1031" t="s">
        <v>612</v>
      </c>
      <c r="G3086" s="1031"/>
      <c r="H3086" s="1032">
        <v>40980</v>
      </c>
      <c r="I3086" s="1032"/>
      <c r="J3086" s="76" t="s">
        <v>35</v>
      </c>
      <c r="K3086" s="76" t="s">
        <v>1342</v>
      </c>
      <c r="L3086" s="38">
        <v>5.7</v>
      </c>
      <c r="M3086" s="38">
        <v>9.6</v>
      </c>
      <c r="N3086" s="288">
        <v>15</v>
      </c>
    </row>
    <row r="3087" spans="2:14" ht="22.5" customHeight="1" x14ac:dyDescent="0.55000000000000004">
      <c r="B3087" s="948">
        <v>102</v>
      </c>
      <c r="C3087" s="949"/>
      <c r="D3087" s="1031"/>
      <c r="E3087" s="1031"/>
      <c r="F3087" s="1031" t="s">
        <v>612</v>
      </c>
      <c r="G3087" s="1031"/>
      <c r="H3087" s="1032">
        <v>40980</v>
      </c>
      <c r="I3087" s="1032"/>
      <c r="J3087" s="76" t="s">
        <v>35</v>
      </c>
      <c r="K3087" s="76" t="s">
        <v>1342</v>
      </c>
      <c r="L3087" s="38">
        <v>7.9</v>
      </c>
      <c r="M3087" s="38">
        <v>13</v>
      </c>
      <c r="N3087" s="288">
        <v>21</v>
      </c>
    </row>
    <row r="3088" spans="2:14" ht="22.5" customHeight="1" x14ac:dyDescent="0.55000000000000004">
      <c r="B3088" s="948">
        <v>101</v>
      </c>
      <c r="C3088" s="949"/>
      <c r="D3088" s="1031"/>
      <c r="E3088" s="1031"/>
      <c r="F3088" s="1031" t="s">
        <v>612</v>
      </c>
      <c r="G3088" s="1031"/>
      <c r="H3088" s="1032">
        <v>40980</v>
      </c>
      <c r="I3088" s="1032"/>
      <c r="J3088" s="76" t="s">
        <v>35</v>
      </c>
      <c r="K3088" s="76" t="s">
        <v>1342</v>
      </c>
      <c r="L3088" s="38">
        <v>8.5</v>
      </c>
      <c r="M3088" s="38">
        <v>12</v>
      </c>
      <c r="N3088" s="288">
        <v>21</v>
      </c>
    </row>
    <row r="3089" spans="2:14" ht="22.5" customHeight="1" x14ac:dyDescent="0.55000000000000004">
      <c r="B3089" s="948">
        <v>100</v>
      </c>
      <c r="C3089" s="949"/>
      <c r="D3089" s="1031"/>
      <c r="E3089" s="1031"/>
      <c r="F3089" s="1031" t="s">
        <v>612</v>
      </c>
      <c r="G3089" s="1031"/>
      <c r="H3089" s="1032">
        <v>40980</v>
      </c>
      <c r="I3089" s="1032"/>
      <c r="J3089" s="76" t="s">
        <v>35</v>
      </c>
      <c r="K3089" s="76" t="s">
        <v>1342</v>
      </c>
      <c r="L3089" s="38">
        <v>15</v>
      </c>
      <c r="M3089" s="38">
        <v>24</v>
      </c>
      <c r="N3089" s="288">
        <v>39</v>
      </c>
    </row>
    <row r="3090" spans="2:14" ht="22.5" customHeight="1" x14ac:dyDescent="0.55000000000000004">
      <c r="B3090" s="928">
        <v>99</v>
      </c>
      <c r="C3090" s="929"/>
      <c r="D3090" s="1048"/>
      <c r="E3090" s="1048"/>
      <c r="F3090" s="1048" t="s">
        <v>612</v>
      </c>
      <c r="G3090" s="1048"/>
      <c r="H3090" s="1044">
        <v>40980</v>
      </c>
      <c r="I3090" s="1044"/>
      <c r="J3090" s="43" t="s">
        <v>35</v>
      </c>
      <c r="K3090" s="43" t="s">
        <v>1342</v>
      </c>
      <c r="L3090" s="44">
        <v>36</v>
      </c>
      <c r="M3090" s="44">
        <v>49</v>
      </c>
      <c r="N3090" s="291">
        <v>85</v>
      </c>
    </row>
    <row r="3091" spans="2:14" ht="22.5" customHeight="1" x14ac:dyDescent="0.55000000000000004">
      <c r="B3091" s="918">
        <v>98</v>
      </c>
      <c r="C3091" s="919"/>
      <c r="D3091" s="1033" t="s">
        <v>2247</v>
      </c>
      <c r="E3091" s="1033"/>
      <c r="F3091" s="1033" t="s">
        <v>2036</v>
      </c>
      <c r="G3091" s="1033"/>
      <c r="H3091" s="1036">
        <v>40973</v>
      </c>
      <c r="I3091" s="1036"/>
      <c r="J3091" s="31" t="s">
        <v>35</v>
      </c>
      <c r="K3091" s="31" t="s">
        <v>1342</v>
      </c>
      <c r="L3091" s="32">
        <v>16.2</v>
      </c>
      <c r="M3091" s="32">
        <v>24.6</v>
      </c>
      <c r="N3091" s="187">
        <v>40.799999999999997</v>
      </c>
    </row>
    <row r="3092" spans="2:14" ht="22.5" customHeight="1" x14ac:dyDescent="0.55000000000000004">
      <c r="B3092" s="948">
        <v>97</v>
      </c>
      <c r="C3092" s="949"/>
      <c r="D3092" s="1031"/>
      <c r="E3092" s="1031"/>
      <c r="F3092" s="1031" t="s">
        <v>118</v>
      </c>
      <c r="G3092" s="1031"/>
      <c r="H3092" s="1032">
        <v>40973</v>
      </c>
      <c r="I3092" s="1032"/>
      <c r="J3092" s="76" t="s">
        <v>35</v>
      </c>
      <c r="K3092" s="76" t="s">
        <v>1342</v>
      </c>
      <c r="L3092" s="38">
        <v>11.3</v>
      </c>
      <c r="M3092" s="38">
        <v>14.9</v>
      </c>
      <c r="N3092" s="288">
        <v>26.200000000000003</v>
      </c>
    </row>
    <row r="3093" spans="2:14" ht="22.5" customHeight="1" x14ac:dyDescent="0.55000000000000004">
      <c r="B3093" s="948">
        <v>96</v>
      </c>
      <c r="C3093" s="949"/>
      <c r="D3093" s="1031"/>
      <c r="E3093" s="1031"/>
      <c r="F3093" s="1031" t="s">
        <v>118</v>
      </c>
      <c r="G3093" s="1031"/>
      <c r="H3093" s="1032">
        <v>40973</v>
      </c>
      <c r="I3093" s="1032"/>
      <c r="J3093" s="76" t="s">
        <v>35</v>
      </c>
      <c r="K3093" s="76" t="s">
        <v>1342</v>
      </c>
      <c r="L3093" s="38">
        <v>139</v>
      </c>
      <c r="M3093" s="38">
        <v>199</v>
      </c>
      <c r="N3093" s="288">
        <v>338</v>
      </c>
    </row>
    <row r="3094" spans="2:14" ht="22.5" customHeight="1" x14ac:dyDescent="0.55000000000000004">
      <c r="B3094" s="948">
        <v>95</v>
      </c>
      <c r="C3094" s="949"/>
      <c r="D3094" s="1031"/>
      <c r="E3094" s="1031"/>
      <c r="F3094" s="1031" t="s">
        <v>1787</v>
      </c>
      <c r="G3094" s="1031"/>
      <c r="H3094" s="1032">
        <v>40973</v>
      </c>
      <c r="I3094" s="1032"/>
      <c r="J3094" s="76" t="s">
        <v>35</v>
      </c>
      <c r="K3094" s="76" t="s">
        <v>1941</v>
      </c>
      <c r="L3094" s="38">
        <v>122</v>
      </c>
      <c r="M3094" s="38">
        <v>166</v>
      </c>
      <c r="N3094" s="288">
        <v>288</v>
      </c>
    </row>
    <row r="3095" spans="2:14" ht="22.5" customHeight="1" x14ac:dyDescent="0.55000000000000004">
      <c r="B3095" s="948">
        <v>94</v>
      </c>
      <c r="C3095" s="949"/>
      <c r="D3095" s="1031"/>
      <c r="E3095" s="1031"/>
      <c r="F3095" s="1031" t="s">
        <v>163</v>
      </c>
      <c r="G3095" s="1031"/>
      <c r="H3095" s="1032">
        <v>40973</v>
      </c>
      <c r="I3095" s="1032"/>
      <c r="J3095" s="76" t="s">
        <v>35</v>
      </c>
      <c r="K3095" s="76" t="s">
        <v>1941</v>
      </c>
      <c r="L3095" s="38">
        <v>205</v>
      </c>
      <c r="M3095" s="38">
        <v>280</v>
      </c>
      <c r="N3095" s="288">
        <v>485</v>
      </c>
    </row>
    <row r="3096" spans="2:14" ht="22.5" customHeight="1" x14ac:dyDescent="0.55000000000000004">
      <c r="B3096" s="948">
        <v>93</v>
      </c>
      <c r="C3096" s="949"/>
      <c r="D3096" s="1031"/>
      <c r="E3096" s="1031"/>
      <c r="F3096" s="1031" t="s">
        <v>1267</v>
      </c>
      <c r="G3096" s="1031"/>
      <c r="H3096" s="1032">
        <v>40973</v>
      </c>
      <c r="I3096" s="1032"/>
      <c r="J3096" s="76" t="s">
        <v>35</v>
      </c>
      <c r="K3096" s="76" t="s">
        <v>1342</v>
      </c>
      <c r="L3096" s="38">
        <v>92.5</v>
      </c>
      <c r="M3096" s="38">
        <v>126</v>
      </c>
      <c r="N3096" s="288">
        <v>218.5</v>
      </c>
    </row>
    <row r="3097" spans="2:14" ht="22.5" customHeight="1" x14ac:dyDescent="0.55000000000000004">
      <c r="B3097" s="928">
        <v>92</v>
      </c>
      <c r="C3097" s="929"/>
      <c r="D3097" s="1048"/>
      <c r="E3097" s="1048"/>
      <c r="F3097" s="1048" t="s">
        <v>308</v>
      </c>
      <c r="G3097" s="1048"/>
      <c r="H3097" s="1044">
        <v>40973</v>
      </c>
      <c r="I3097" s="1044"/>
      <c r="J3097" s="43" t="s">
        <v>35</v>
      </c>
      <c r="K3097" s="43" t="s">
        <v>1941</v>
      </c>
      <c r="L3097" s="44">
        <v>19.899999999999999</v>
      </c>
      <c r="M3097" s="44">
        <v>25.2</v>
      </c>
      <c r="N3097" s="291">
        <v>45.099999999999994</v>
      </c>
    </row>
    <row r="3098" spans="2:14" ht="22.5" customHeight="1" x14ac:dyDescent="0.55000000000000004">
      <c r="B3098" s="918">
        <v>91</v>
      </c>
      <c r="C3098" s="919"/>
      <c r="D3098" s="1033" t="s">
        <v>2248</v>
      </c>
      <c r="E3098" s="1033"/>
      <c r="F3098" s="1033" t="s">
        <v>1478</v>
      </c>
      <c r="G3098" s="1033"/>
      <c r="H3098" s="1036">
        <v>40973</v>
      </c>
      <c r="I3098" s="1036"/>
      <c r="J3098" s="31" t="s">
        <v>35</v>
      </c>
      <c r="K3098" s="31" t="s">
        <v>1342</v>
      </c>
      <c r="L3098" s="32">
        <v>14</v>
      </c>
      <c r="M3098" s="32">
        <v>17</v>
      </c>
      <c r="N3098" s="187">
        <v>31</v>
      </c>
    </row>
    <row r="3099" spans="2:14" ht="22.5" customHeight="1" x14ac:dyDescent="0.55000000000000004">
      <c r="B3099" s="948">
        <v>90</v>
      </c>
      <c r="C3099" s="949"/>
      <c r="D3099" s="1031"/>
      <c r="E3099" s="1031"/>
      <c r="F3099" s="1031" t="s">
        <v>1478</v>
      </c>
      <c r="G3099" s="1031"/>
      <c r="H3099" s="1032">
        <v>40973</v>
      </c>
      <c r="I3099" s="1032"/>
      <c r="J3099" s="76" t="s">
        <v>35</v>
      </c>
      <c r="K3099" s="76" t="s">
        <v>1342</v>
      </c>
      <c r="L3099" s="38">
        <v>4.5</v>
      </c>
      <c r="M3099" s="38">
        <v>7.9</v>
      </c>
      <c r="N3099" s="288">
        <v>12</v>
      </c>
    </row>
    <row r="3100" spans="2:14" ht="22.5" customHeight="1" x14ac:dyDescent="0.55000000000000004">
      <c r="B3100" s="948">
        <v>89</v>
      </c>
      <c r="C3100" s="949"/>
      <c r="D3100" s="1031"/>
      <c r="E3100" s="1031"/>
      <c r="F3100" s="1031" t="s">
        <v>311</v>
      </c>
      <c r="G3100" s="1031"/>
      <c r="H3100" s="1032">
        <v>40973</v>
      </c>
      <c r="I3100" s="1032"/>
      <c r="J3100" s="76" t="s">
        <v>35</v>
      </c>
      <c r="K3100" s="76" t="s">
        <v>1342</v>
      </c>
      <c r="L3100" s="38">
        <v>27</v>
      </c>
      <c r="M3100" s="38">
        <v>44</v>
      </c>
      <c r="N3100" s="288">
        <v>71</v>
      </c>
    </row>
    <row r="3101" spans="2:14" ht="22.5" customHeight="1" x14ac:dyDescent="0.55000000000000004">
      <c r="B3101" s="948">
        <v>88</v>
      </c>
      <c r="C3101" s="949"/>
      <c r="D3101" s="1031"/>
      <c r="E3101" s="1031"/>
      <c r="F3101" s="1031" t="s">
        <v>1971</v>
      </c>
      <c r="G3101" s="1031"/>
      <c r="H3101" s="1032">
        <v>40973</v>
      </c>
      <c r="I3101" s="1032"/>
      <c r="J3101" s="76" t="s">
        <v>35</v>
      </c>
      <c r="K3101" s="76" t="s">
        <v>1342</v>
      </c>
      <c r="L3101" s="38">
        <v>18</v>
      </c>
      <c r="M3101" s="38">
        <v>22</v>
      </c>
      <c r="N3101" s="288">
        <v>40</v>
      </c>
    </row>
    <row r="3102" spans="2:14" ht="22.5" customHeight="1" x14ac:dyDescent="0.55000000000000004">
      <c r="B3102" s="948">
        <v>87</v>
      </c>
      <c r="C3102" s="949"/>
      <c r="D3102" s="1031"/>
      <c r="E3102" s="1031"/>
      <c r="F3102" s="1031" t="s">
        <v>612</v>
      </c>
      <c r="G3102" s="1031"/>
      <c r="H3102" s="1032">
        <v>40973</v>
      </c>
      <c r="I3102" s="1032"/>
      <c r="J3102" s="76" t="s">
        <v>35</v>
      </c>
      <c r="K3102" s="76" t="s">
        <v>1342</v>
      </c>
      <c r="L3102" s="38">
        <v>9.48</v>
      </c>
      <c r="M3102" s="38">
        <v>12.2</v>
      </c>
      <c r="N3102" s="288">
        <v>21.68</v>
      </c>
    </row>
    <row r="3103" spans="2:14" ht="22.5" customHeight="1" x14ac:dyDescent="0.55000000000000004">
      <c r="B3103" s="948">
        <v>86</v>
      </c>
      <c r="C3103" s="949"/>
      <c r="D3103" s="1031"/>
      <c r="E3103" s="1031"/>
      <c r="F3103" s="1031" t="s">
        <v>612</v>
      </c>
      <c r="G3103" s="1031"/>
      <c r="H3103" s="1032">
        <v>40973</v>
      </c>
      <c r="I3103" s="1032"/>
      <c r="J3103" s="76" t="s">
        <v>35</v>
      </c>
      <c r="K3103" s="76" t="s">
        <v>1342</v>
      </c>
      <c r="L3103" s="38">
        <v>24.7</v>
      </c>
      <c r="M3103" s="559">
        <v>37</v>
      </c>
      <c r="N3103" s="40">
        <v>61.7</v>
      </c>
    </row>
    <row r="3104" spans="2:14" ht="22.5" customHeight="1" x14ac:dyDescent="0.55000000000000004">
      <c r="B3104" s="948">
        <v>85</v>
      </c>
      <c r="C3104" s="949"/>
      <c r="D3104" s="1031"/>
      <c r="E3104" s="1031"/>
      <c r="F3104" s="1031" t="s">
        <v>612</v>
      </c>
      <c r="G3104" s="1031"/>
      <c r="H3104" s="1032">
        <v>40973</v>
      </c>
      <c r="I3104" s="1032"/>
      <c r="J3104" s="76" t="s">
        <v>35</v>
      </c>
      <c r="K3104" s="76" t="s">
        <v>1342</v>
      </c>
      <c r="L3104" s="559">
        <v>11</v>
      </c>
      <c r="M3104" s="559">
        <v>17.3</v>
      </c>
      <c r="N3104" s="288">
        <v>28.3</v>
      </c>
    </row>
    <row r="3105" spans="2:14" ht="22.5" customHeight="1" x14ac:dyDescent="0.55000000000000004">
      <c r="B3105" s="948">
        <v>84</v>
      </c>
      <c r="C3105" s="949"/>
      <c r="D3105" s="1031"/>
      <c r="E3105" s="1031"/>
      <c r="F3105" s="1031" t="s">
        <v>612</v>
      </c>
      <c r="G3105" s="1031"/>
      <c r="H3105" s="1032">
        <v>40973</v>
      </c>
      <c r="I3105" s="1032"/>
      <c r="J3105" s="76" t="s">
        <v>35</v>
      </c>
      <c r="K3105" s="76" t="s">
        <v>1342</v>
      </c>
      <c r="L3105" s="38">
        <v>18.600000000000001</v>
      </c>
      <c r="M3105" s="38">
        <v>26.2</v>
      </c>
      <c r="N3105" s="288">
        <v>44.8</v>
      </c>
    </row>
    <row r="3106" spans="2:14" ht="22.5" customHeight="1" x14ac:dyDescent="0.55000000000000004">
      <c r="B3106" s="948">
        <v>83</v>
      </c>
      <c r="C3106" s="949"/>
      <c r="D3106" s="1031"/>
      <c r="E3106" s="1031"/>
      <c r="F3106" s="1031" t="s">
        <v>612</v>
      </c>
      <c r="G3106" s="1031"/>
      <c r="H3106" s="1032">
        <v>40973</v>
      </c>
      <c r="I3106" s="1032"/>
      <c r="J3106" s="76" t="s">
        <v>35</v>
      </c>
      <c r="K3106" s="76" t="s">
        <v>1342</v>
      </c>
      <c r="L3106" s="38">
        <v>11.9</v>
      </c>
      <c r="M3106" s="38">
        <v>17.5</v>
      </c>
      <c r="N3106" s="288">
        <v>29.4</v>
      </c>
    </row>
    <row r="3107" spans="2:14" ht="22.5" customHeight="1" x14ac:dyDescent="0.55000000000000004">
      <c r="B3107" s="948">
        <v>82</v>
      </c>
      <c r="C3107" s="949"/>
      <c r="D3107" s="1031"/>
      <c r="E3107" s="1031"/>
      <c r="F3107" s="1031" t="s">
        <v>558</v>
      </c>
      <c r="G3107" s="1031"/>
      <c r="H3107" s="1032">
        <v>40973</v>
      </c>
      <c r="I3107" s="1032"/>
      <c r="J3107" s="76" t="s">
        <v>35</v>
      </c>
      <c r="K3107" s="76" t="s">
        <v>1342</v>
      </c>
      <c r="L3107" s="38">
        <v>39.1</v>
      </c>
      <c r="M3107" s="38">
        <v>61.3</v>
      </c>
      <c r="N3107" s="288">
        <v>100.4</v>
      </c>
    </row>
    <row r="3108" spans="2:14" ht="22.5" customHeight="1" x14ac:dyDescent="0.55000000000000004">
      <c r="B3108" s="948">
        <v>81</v>
      </c>
      <c r="C3108" s="949"/>
      <c r="D3108" s="1031"/>
      <c r="E3108" s="1031"/>
      <c r="F3108" s="1031" t="s">
        <v>1241</v>
      </c>
      <c r="G3108" s="1031"/>
      <c r="H3108" s="1032">
        <v>40973</v>
      </c>
      <c r="I3108" s="1032"/>
      <c r="J3108" s="76" t="s">
        <v>35</v>
      </c>
      <c r="K3108" s="76" t="s">
        <v>1342</v>
      </c>
      <c r="L3108" s="559">
        <v>36</v>
      </c>
      <c r="M3108" s="559">
        <v>55.7</v>
      </c>
      <c r="N3108" s="288">
        <v>91.7</v>
      </c>
    </row>
    <row r="3109" spans="2:14" ht="22.5" customHeight="1" x14ac:dyDescent="0.55000000000000004">
      <c r="B3109" s="948">
        <v>80</v>
      </c>
      <c r="C3109" s="949"/>
      <c r="D3109" s="1031"/>
      <c r="E3109" s="1031"/>
      <c r="F3109" s="1031" t="s">
        <v>308</v>
      </c>
      <c r="G3109" s="1031"/>
      <c r="H3109" s="1032">
        <v>40973</v>
      </c>
      <c r="I3109" s="1032"/>
      <c r="J3109" s="76" t="s">
        <v>35</v>
      </c>
      <c r="K3109" s="76" t="s">
        <v>1342</v>
      </c>
      <c r="L3109" s="38">
        <v>71.7</v>
      </c>
      <c r="M3109" s="38">
        <v>112</v>
      </c>
      <c r="N3109" s="288">
        <v>183.7</v>
      </c>
    </row>
    <row r="3110" spans="2:14" ht="22.5" customHeight="1" x14ac:dyDescent="0.55000000000000004">
      <c r="B3110" s="928">
        <v>79</v>
      </c>
      <c r="C3110" s="929"/>
      <c r="D3110" s="1048"/>
      <c r="E3110" s="1048"/>
      <c r="F3110" s="1048" t="s">
        <v>308</v>
      </c>
      <c r="G3110" s="1048"/>
      <c r="H3110" s="1044">
        <v>40973</v>
      </c>
      <c r="I3110" s="1044"/>
      <c r="J3110" s="43" t="s">
        <v>35</v>
      </c>
      <c r="K3110" s="43" t="s">
        <v>1342</v>
      </c>
      <c r="L3110" s="44">
        <v>68.5</v>
      </c>
      <c r="M3110" s="44">
        <v>100</v>
      </c>
      <c r="N3110" s="291">
        <v>168.5</v>
      </c>
    </row>
    <row r="3111" spans="2:14" ht="22.5" customHeight="1" x14ac:dyDescent="0.55000000000000004">
      <c r="B3111" s="918">
        <v>78</v>
      </c>
      <c r="C3111" s="919"/>
      <c r="D3111" s="1033" t="s">
        <v>2249</v>
      </c>
      <c r="E3111" s="1033"/>
      <c r="F3111" s="1033" t="s">
        <v>1463</v>
      </c>
      <c r="G3111" s="1033"/>
      <c r="H3111" s="1036">
        <v>40966</v>
      </c>
      <c r="I3111" s="1036"/>
      <c r="J3111" s="31" t="s">
        <v>35</v>
      </c>
      <c r="K3111" s="31" t="s">
        <v>1342</v>
      </c>
      <c r="L3111" s="32">
        <v>65.3</v>
      </c>
      <c r="M3111" s="32">
        <v>86.7</v>
      </c>
      <c r="N3111" s="187">
        <v>152</v>
      </c>
    </row>
    <row r="3112" spans="2:14" ht="22.5" customHeight="1" x14ac:dyDescent="0.55000000000000004">
      <c r="B3112" s="948">
        <v>77</v>
      </c>
      <c r="C3112" s="949"/>
      <c r="D3112" s="1031"/>
      <c r="E3112" s="1031"/>
      <c r="F3112" s="1031" t="s">
        <v>1575</v>
      </c>
      <c r="G3112" s="1031"/>
      <c r="H3112" s="1032">
        <v>40966</v>
      </c>
      <c r="I3112" s="1032"/>
      <c r="J3112" s="76" t="s">
        <v>35</v>
      </c>
      <c r="K3112" s="76" t="s">
        <v>1342</v>
      </c>
      <c r="L3112" s="38">
        <v>14.6</v>
      </c>
      <c r="M3112" s="38">
        <v>21.2</v>
      </c>
      <c r="N3112" s="288">
        <v>35.799999999999997</v>
      </c>
    </row>
    <row r="3113" spans="2:14" ht="22.5" customHeight="1" x14ac:dyDescent="0.55000000000000004">
      <c r="B3113" s="948">
        <v>76</v>
      </c>
      <c r="C3113" s="949"/>
      <c r="D3113" s="1031"/>
      <c r="E3113" s="1031"/>
      <c r="F3113" s="1031" t="s">
        <v>2250</v>
      </c>
      <c r="G3113" s="1031"/>
      <c r="H3113" s="1032">
        <v>40966</v>
      </c>
      <c r="I3113" s="1032"/>
      <c r="J3113" s="76" t="s">
        <v>35</v>
      </c>
      <c r="K3113" s="76" t="s">
        <v>1342</v>
      </c>
      <c r="L3113" s="38">
        <v>32.5</v>
      </c>
      <c r="M3113" s="38">
        <v>43.5</v>
      </c>
      <c r="N3113" s="40">
        <v>76</v>
      </c>
    </row>
    <row r="3114" spans="2:14" ht="22.5" customHeight="1" x14ac:dyDescent="0.55000000000000004">
      <c r="B3114" s="948">
        <v>75</v>
      </c>
      <c r="C3114" s="949"/>
      <c r="D3114" s="1031"/>
      <c r="E3114" s="1031"/>
      <c r="F3114" s="1083" t="s">
        <v>1473</v>
      </c>
      <c r="G3114" s="1031"/>
      <c r="H3114" s="1032">
        <v>40966</v>
      </c>
      <c r="I3114" s="1032"/>
      <c r="J3114" s="76" t="s">
        <v>35</v>
      </c>
      <c r="K3114" s="76" t="s">
        <v>1342</v>
      </c>
      <c r="L3114" s="38">
        <v>48.2</v>
      </c>
      <c r="M3114" s="38">
        <v>72.7</v>
      </c>
      <c r="N3114" s="288">
        <v>120.9</v>
      </c>
    </row>
    <row r="3115" spans="2:14" ht="22.5" customHeight="1" x14ac:dyDescent="0.55000000000000004">
      <c r="B3115" s="948">
        <v>74</v>
      </c>
      <c r="C3115" s="949"/>
      <c r="D3115" s="1031"/>
      <c r="E3115" s="1031"/>
      <c r="F3115" s="1083" t="s">
        <v>1473</v>
      </c>
      <c r="G3115" s="1031"/>
      <c r="H3115" s="1032">
        <v>40966</v>
      </c>
      <c r="I3115" s="1032"/>
      <c r="J3115" s="76" t="s">
        <v>35</v>
      </c>
      <c r="K3115" s="76" t="s">
        <v>1342</v>
      </c>
      <c r="L3115" s="38">
        <v>35.299999999999997</v>
      </c>
      <c r="M3115" s="38">
        <v>48.4</v>
      </c>
      <c r="N3115" s="288">
        <v>83.699999999999989</v>
      </c>
    </row>
    <row r="3116" spans="2:14" ht="22.5" customHeight="1" x14ac:dyDescent="0.55000000000000004">
      <c r="B3116" s="928">
        <v>73</v>
      </c>
      <c r="C3116" s="929"/>
      <c r="D3116" s="1048"/>
      <c r="E3116" s="1048"/>
      <c r="F3116" s="1048" t="s">
        <v>1345</v>
      </c>
      <c r="G3116" s="1048"/>
      <c r="H3116" s="1044">
        <v>40966</v>
      </c>
      <c r="I3116" s="1044"/>
      <c r="J3116" s="43" t="s">
        <v>35</v>
      </c>
      <c r="K3116" s="43" t="s">
        <v>1342</v>
      </c>
      <c r="L3116" s="44">
        <v>111</v>
      </c>
      <c r="M3116" s="44">
        <v>151</v>
      </c>
      <c r="N3116" s="291">
        <v>262</v>
      </c>
    </row>
    <row r="3117" spans="2:14" ht="22.5" customHeight="1" x14ac:dyDescent="0.55000000000000004">
      <c r="B3117" s="918">
        <v>72</v>
      </c>
      <c r="C3117" s="919"/>
      <c r="D3117" s="1033" t="s">
        <v>2251</v>
      </c>
      <c r="E3117" s="1033"/>
      <c r="F3117" s="1033" t="s">
        <v>620</v>
      </c>
      <c r="G3117" s="1033"/>
      <c r="H3117" s="1036">
        <v>40959</v>
      </c>
      <c r="I3117" s="1036"/>
      <c r="J3117" s="31" t="s">
        <v>35</v>
      </c>
      <c r="K3117" s="31" t="s">
        <v>1342</v>
      </c>
      <c r="L3117" s="521">
        <v>8.1999999999999993</v>
      </c>
      <c r="M3117" s="596">
        <v>10.9</v>
      </c>
      <c r="N3117" s="50">
        <v>19.100000000000001</v>
      </c>
    </row>
    <row r="3118" spans="2:14" ht="22.5" customHeight="1" x14ac:dyDescent="0.55000000000000004">
      <c r="B3118" s="948">
        <v>71</v>
      </c>
      <c r="C3118" s="949"/>
      <c r="D3118" s="1031"/>
      <c r="E3118" s="1031"/>
      <c r="F3118" s="1031" t="s">
        <v>620</v>
      </c>
      <c r="G3118" s="1031"/>
      <c r="H3118" s="1032">
        <v>40959</v>
      </c>
      <c r="I3118" s="1032"/>
      <c r="J3118" s="76" t="s">
        <v>35</v>
      </c>
      <c r="K3118" s="76" t="s">
        <v>1342</v>
      </c>
      <c r="L3118" s="38">
        <v>7.27</v>
      </c>
      <c r="M3118" s="38">
        <v>10.9</v>
      </c>
      <c r="N3118" s="288">
        <v>18.170000000000002</v>
      </c>
    </row>
    <row r="3119" spans="2:14" ht="22.5" customHeight="1" x14ac:dyDescent="0.55000000000000004">
      <c r="B3119" s="948">
        <v>70</v>
      </c>
      <c r="C3119" s="949"/>
      <c r="D3119" s="1031"/>
      <c r="E3119" s="1031"/>
      <c r="F3119" s="1031" t="s">
        <v>487</v>
      </c>
      <c r="G3119" s="1031"/>
      <c r="H3119" s="1032">
        <v>40959</v>
      </c>
      <c r="I3119" s="1032"/>
      <c r="J3119" s="76" t="s">
        <v>35</v>
      </c>
      <c r="K3119" s="76" t="s">
        <v>1342</v>
      </c>
      <c r="L3119" s="659">
        <v>424.44</v>
      </c>
      <c r="M3119" s="667">
        <v>568.9</v>
      </c>
      <c r="N3119" s="668">
        <v>993.34</v>
      </c>
    </row>
    <row r="3120" spans="2:14" ht="22.5" customHeight="1" x14ac:dyDescent="0.55000000000000004">
      <c r="B3120" s="928">
        <v>69</v>
      </c>
      <c r="C3120" s="929"/>
      <c r="D3120" s="1048"/>
      <c r="E3120" s="1048"/>
      <c r="F3120" s="1048" t="s">
        <v>1267</v>
      </c>
      <c r="G3120" s="1048"/>
      <c r="H3120" s="1044">
        <v>40959</v>
      </c>
      <c r="I3120" s="1044"/>
      <c r="J3120" s="43" t="s">
        <v>35</v>
      </c>
      <c r="K3120" s="43" t="s">
        <v>1342</v>
      </c>
      <c r="L3120" s="44">
        <v>87.31</v>
      </c>
      <c r="M3120" s="44">
        <v>114.29</v>
      </c>
      <c r="N3120" s="46">
        <v>201.6</v>
      </c>
    </row>
    <row r="3121" spans="2:14" ht="22.5" customHeight="1" x14ac:dyDescent="0.55000000000000004">
      <c r="B3121" s="918">
        <v>68</v>
      </c>
      <c r="C3121" s="919"/>
      <c r="D3121" s="1079" t="s">
        <v>2252</v>
      </c>
      <c r="E3121" s="1079"/>
      <c r="F3121" s="1033" t="s">
        <v>1914</v>
      </c>
      <c r="G3121" s="1033"/>
      <c r="H3121" s="1036">
        <v>40959</v>
      </c>
      <c r="I3121" s="1036"/>
      <c r="J3121" s="31" t="s">
        <v>35</v>
      </c>
      <c r="K3121" s="31" t="s">
        <v>1342</v>
      </c>
      <c r="L3121" s="32">
        <v>21.4</v>
      </c>
      <c r="M3121" s="32">
        <v>33.9</v>
      </c>
      <c r="N3121" s="187">
        <v>55.3</v>
      </c>
    </row>
    <row r="3122" spans="2:14" ht="22.5" customHeight="1" x14ac:dyDescent="0.55000000000000004">
      <c r="B3122" s="948">
        <v>67</v>
      </c>
      <c r="C3122" s="949"/>
      <c r="D3122" s="1080"/>
      <c r="E3122" s="1080"/>
      <c r="F3122" s="1031" t="s">
        <v>1971</v>
      </c>
      <c r="G3122" s="1031"/>
      <c r="H3122" s="1032">
        <v>40959</v>
      </c>
      <c r="I3122" s="1032"/>
      <c r="J3122" s="76" t="s">
        <v>35</v>
      </c>
      <c r="K3122" s="76" t="s">
        <v>1342</v>
      </c>
      <c r="L3122" s="38">
        <v>40.799999999999997</v>
      </c>
      <c r="M3122" s="38">
        <v>59.7</v>
      </c>
      <c r="N3122" s="288">
        <v>100.5</v>
      </c>
    </row>
    <row r="3123" spans="2:14" ht="22.5" customHeight="1" x14ac:dyDescent="0.55000000000000004">
      <c r="B3123" s="948">
        <v>66</v>
      </c>
      <c r="C3123" s="949"/>
      <c r="D3123" s="1080"/>
      <c r="E3123" s="1080"/>
      <c r="F3123" s="1031" t="s">
        <v>1971</v>
      </c>
      <c r="G3123" s="1031"/>
      <c r="H3123" s="1032">
        <v>40959</v>
      </c>
      <c r="I3123" s="1032"/>
      <c r="J3123" s="76" t="s">
        <v>35</v>
      </c>
      <c r="K3123" s="76" t="s">
        <v>1342</v>
      </c>
      <c r="L3123" s="38">
        <v>9.52</v>
      </c>
      <c r="M3123" s="38">
        <v>15.9</v>
      </c>
      <c r="N3123" s="288">
        <v>25.42</v>
      </c>
    </row>
    <row r="3124" spans="2:14" ht="22.5" customHeight="1" x14ac:dyDescent="0.55000000000000004">
      <c r="B3124" s="948">
        <v>65</v>
      </c>
      <c r="C3124" s="949"/>
      <c r="D3124" s="1080"/>
      <c r="E3124" s="1080"/>
      <c r="F3124" s="1031" t="s">
        <v>612</v>
      </c>
      <c r="G3124" s="1031"/>
      <c r="H3124" s="1032">
        <v>40959</v>
      </c>
      <c r="I3124" s="1032"/>
      <c r="J3124" s="76" t="s">
        <v>35</v>
      </c>
      <c r="K3124" s="76" t="s">
        <v>1342</v>
      </c>
      <c r="L3124" s="38">
        <v>19.3</v>
      </c>
      <c r="M3124" s="38">
        <v>27.4</v>
      </c>
      <c r="N3124" s="288">
        <v>46.7</v>
      </c>
    </row>
    <row r="3125" spans="2:14" ht="22.5" customHeight="1" x14ac:dyDescent="0.55000000000000004">
      <c r="B3125" s="948">
        <v>64</v>
      </c>
      <c r="C3125" s="949"/>
      <c r="D3125" s="1080"/>
      <c r="E3125" s="1080"/>
      <c r="F3125" s="1031" t="s">
        <v>612</v>
      </c>
      <c r="G3125" s="1031"/>
      <c r="H3125" s="1032">
        <v>40959</v>
      </c>
      <c r="I3125" s="1032"/>
      <c r="J3125" s="76" t="s">
        <v>35</v>
      </c>
      <c r="K3125" s="76" t="s">
        <v>1342</v>
      </c>
      <c r="L3125" s="38">
        <v>37.799999999999997</v>
      </c>
      <c r="M3125" s="38">
        <v>54.4</v>
      </c>
      <c r="N3125" s="288">
        <v>92.199999999999989</v>
      </c>
    </row>
    <row r="3126" spans="2:14" ht="22.5" customHeight="1" x14ac:dyDescent="0.55000000000000004">
      <c r="B3126" s="948">
        <v>63</v>
      </c>
      <c r="C3126" s="949"/>
      <c r="D3126" s="1080"/>
      <c r="E3126" s="1080"/>
      <c r="F3126" s="1031" t="s">
        <v>612</v>
      </c>
      <c r="G3126" s="1031"/>
      <c r="H3126" s="1032">
        <v>40959</v>
      </c>
      <c r="I3126" s="1032"/>
      <c r="J3126" s="76" t="s">
        <v>35</v>
      </c>
      <c r="K3126" s="76" t="s">
        <v>1342</v>
      </c>
      <c r="L3126" s="38">
        <v>69.5</v>
      </c>
      <c r="M3126" s="38">
        <v>96.5</v>
      </c>
      <c r="N3126" s="591">
        <v>166</v>
      </c>
    </row>
    <row r="3127" spans="2:14" ht="22.5" customHeight="1" x14ac:dyDescent="0.55000000000000004">
      <c r="B3127" s="948">
        <v>62</v>
      </c>
      <c r="C3127" s="949"/>
      <c r="D3127" s="1080"/>
      <c r="E3127" s="1080"/>
      <c r="F3127" s="1031" t="s">
        <v>612</v>
      </c>
      <c r="G3127" s="1031"/>
      <c r="H3127" s="1032">
        <v>40959</v>
      </c>
      <c r="I3127" s="1032"/>
      <c r="J3127" s="76" t="s">
        <v>35</v>
      </c>
      <c r="K3127" s="76" t="s">
        <v>1342</v>
      </c>
      <c r="L3127" s="38">
        <v>16.600000000000001</v>
      </c>
      <c r="M3127" s="38">
        <v>21.5</v>
      </c>
      <c r="N3127" s="288">
        <v>38.1</v>
      </c>
    </row>
    <row r="3128" spans="2:14" ht="22.5" customHeight="1" x14ac:dyDescent="0.55000000000000004">
      <c r="B3128" s="948">
        <v>61</v>
      </c>
      <c r="C3128" s="949"/>
      <c r="D3128" s="1080"/>
      <c r="E3128" s="1080"/>
      <c r="F3128" s="1031" t="s">
        <v>2047</v>
      </c>
      <c r="G3128" s="1031"/>
      <c r="H3128" s="1032">
        <v>40959</v>
      </c>
      <c r="I3128" s="1032"/>
      <c r="J3128" s="76" t="s">
        <v>35</v>
      </c>
      <c r="K3128" s="76" t="s">
        <v>1342</v>
      </c>
      <c r="L3128" s="38">
        <v>49.6</v>
      </c>
      <c r="M3128" s="38">
        <v>72.5</v>
      </c>
      <c r="N3128" s="288">
        <v>122.1</v>
      </c>
    </row>
    <row r="3129" spans="2:14" ht="22.5" customHeight="1" x14ac:dyDescent="0.55000000000000004">
      <c r="B3129" s="928">
        <v>60</v>
      </c>
      <c r="C3129" s="929"/>
      <c r="D3129" s="1081"/>
      <c r="E3129" s="1081"/>
      <c r="F3129" s="1048" t="s">
        <v>558</v>
      </c>
      <c r="G3129" s="1048"/>
      <c r="H3129" s="1044">
        <v>40959</v>
      </c>
      <c r="I3129" s="1044"/>
      <c r="J3129" s="43" t="s">
        <v>35</v>
      </c>
      <c r="K3129" s="43" t="s">
        <v>1342</v>
      </c>
      <c r="L3129" s="44">
        <v>19.8</v>
      </c>
      <c r="M3129" s="44">
        <v>29.1</v>
      </c>
      <c r="N3129" s="291">
        <v>48.900000000000006</v>
      </c>
    </row>
    <row r="3130" spans="2:14" ht="22.5" customHeight="1" x14ac:dyDescent="0.55000000000000004">
      <c r="B3130" s="994">
        <v>59</v>
      </c>
      <c r="C3130" s="937"/>
      <c r="D3130" s="1082" t="s">
        <v>2253</v>
      </c>
      <c r="E3130" s="1082"/>
      <c r="F3130" s="1029" t="s">
        <v>1492</v>
      </c>
      <c r="G3130" s="1029"/>
      <c r="H3130" s="1030">
        <v>40875</v>
      </c>
      <c r="I3130" s="1030"/>
      <c r="J3130" s="55" t="s">
        <v>35</v>
      </c>
      <c r="K3130" s="55" t="s">
        <v>1342</v>
      </c>
      <c r="L3130" s="67">
        <v>22.7</v>
      </c>
      <c r="M3130" s="350">
        <v>28.3</v>
      </c>
      <c r="N3130" s="669">
        <v>51</v>
      </c>
    </row>
    <row r="3131" spans="2:14" ht="22.5" customHeight="1" x14ac:dyDescent="0.55000000000000004">
      <c r="B3131" s="918">
        <v>58</v>
      </c>
      <c r="C3131" s="919"/>
      <c r="D3131" s="1041" t="s">
        <v>2254</v>
      </c>
      <c r="E3131" s="1041"/>
      <c r="F3131" s="1033" t="s">
        <v>1462</v>
      </c>
      <c r="G3131" s="1033"/>
      <c r="H3131" s="1036">
        <v>40863</v>
      </c>
      <c r="I3131" s="1036"/>
      <c r="J3131" s="31" t="s">
        <v>1438</v>
      </c>
      <c r="K3131" s="31" t="s">
        <v>1342</v>
      </c>
      <c r="L3131" s="32">
        <v>20.5</v>
      </c>
      <c r="M3131" s="596">
        <v>27.5</v>
      </c>
      <c r="N3131" s="670">
        <v>48</v>
      </c>
    </row>
    <row r="3132" spans="2:14" ht="22.5" customHeight="1" x14ac:dyDescent="0.55000000000000004">
      <c r="B3132" s="948">
        <v>57</v>
      </c>
      <c r="C3132" s="949"/>
      <c r="D3132" s="1042"/>
      <c r="E3132" s="1042"/>
      <c r="F3132" s="1031" t="s">
        <v>1648</v>
      </c>
      <c r="G3132" s="1031"/>
      <c r="H3132" s="1032">
        <v>40863</v>
      </c>
      <c r="I3132" s="1032"/>
      <c r="J3132" s="76" t="s">
        <v>35</v>
      </c>
      <c r="K3132" s="76" t="s">
        <v>1342</v>
      </c>
      <c r="L3132" s="38">
        <v>106</v>
      </c>
      <c r="M3132" s="38">
        <v>141</v>
      </c>
      <c r="N3132" s="671">
        <v>247</v>
      </c>
    </row>
    <row r="3133" spans="2:14" ht="22.5" customHeight="1" x14ac:dyDescent="0.55000000000000004">
      <c r="B3133" s="928">
        <v>56</v>
      </c>
      <c r="C3133" s="929"/>
      <c r="D3133" s="1043"/>
      <c r="E3133" s="1043"/>
      <c r="F3133" s="1048" t="s">
        <v>1565</v>
      </c>
      <c r="G3133" s="1048"/>
      <c r="H3133" s="1044">
        <v>40863</v>
      </c>
      <c r="I3133" s="1044"/>
      <c r="J3133" s="43" t="s">
        <v>35</v>
      </c>
      <c r="K3133" s="43" t="s">
        <v>1342</v>
      </c>
      <c r="L3133" s="672">
        <v>362</v>
      </c>
      <c r="M3133" s="673">
        <v>469</v>
      </c>
      <c r="N3133" s="674">
        <v>831</v>
      </c>
    </row>
    <row r="3134" spans="2:14" ht="22.5" customHeight="1" x14ac:dyDescent="0.55000000000000004">
      <c r="B3134" s="994">
        <v>55</v>
      </c>
      <c r="C3134" s="937"/>
      <c r="D3134" s="1082" t="s">
        <v>2255</v>
      </c>
      <c r="E3134" s="1082"/>
      <c r="F3134" s="1029" t="s">
        <v>2256</v>
      </c>
      <c r="G3134" s="1029"/>
      <c r="H3134" s="1030">
        <v>40840</v>
      </c>
      <c r="I3134" s="1030"/>
      <c r="J3134" s="55" t="s">
        <v>35</v>
      </c>
      <c r="K3134" s="55" t="s">
        <v>1342</v>
      </c>
      <c r="L3134" s="67">
        <v>5.81</v>
      </c>
      <c r="M3134" s="67">
        <v>7.69</v>
      </c>
      <c r="N3134" s="675">
        <v>13.5</v>
      </c>
    </row>
    <row r="3135" spans="2:14" ht="22.5" customHeight="1" x14ac:dyDescent="0.55000000000000004">
      <c r="B3135" s="918">
        <v>54</v>
      </c>
      <c r="C3135" s="919"/>
      <c r="D3135" s="1041" t="s">
        <v>2257</v>
      </c>
      <c r="E3135" s="1041"/>
      <c r="F3135" s="1033" t="s">
        <v>701</v>
      </c>
      <c r="G3135" s="1033"/>
      <c r="H3135" s="1036">
        <v>40835</v>
      </c>
      <c r="I3135" s="1036"/>
      <c r="J3135" s="32" t="s">
        <v>2258</v>
      </c>
      <c r="K3135" s="31" t="s">
        <v>1393</v>
      </c>
      <c r="L3135" s="32" t="s">
        <v>1169</v>
      </c>
      <c r="M3135" s="32" t="s">
        <v>1384</v>
      </c>
      <c r="N3135" s="187" t="s">
        <v>2259</v>
      </c>
    </row>
    <row r="3136" spans="2:14" ht="22.5" customHeight="1" x14ac:dyDescent="0.55000000000000004">
      <c r="B3136" s="948">
        <v>53</v>
      </c>
      <c r="C3136" s="949"/>
      <c r="D3136" s="1042"/>
      <c r="E3136" s="1042"/>
      <c r="F3136" s="1031" t="s">
        <v>1462</v>
      </c>
      <c r="G3136" s="1031"/>
      <c r="H3136" s="1032">
        <v>40835</v>
      </c>
      <c r="I3136" s="1032"/>
      <c r="J3136" s="38" t="s">
        <v>2258</v>
      </c>
      <c r="K3136" s="76" t="s">
        <v>1393</v>
      </c>
      <c r="L3136" s="38" t="s">
        <v>1451</v>
      </c>
      <c r="M3136" s="38" t="s">
        <v>1400</v>
      </c>
      <c r="N3136" s="288" t="s">
        <v>2259</v>
      </c>
    </row>
    <row r="3137" spans="2:14" ht="22.5" customHeight="1" x14ac:dyDescent="0.55000000000000004">
      <c r="B3137" s="948">
        <v>52</v>
      </c>
      <c r="C3137" s="949"/>
      <c r="D3137" s="1042"/>
      <c r="E3137" s="1042"/>
      <c r="F3137" s="1031" t="s">
        <v>1500</v>
      </c>
      <c r="G3137" s="1031"/>
      <c r="H3137" s="1032">
        <v>40835</v>
      </c>
      <c r="I3137" s="1032"/>
      <c r="J3137" s="38" t="s">
        <v>2258</v>
      </c>
      <c r="K3137" s="76" t="s">
        <v>1393</v>
      </c>
      <c r="L3137" s="38">
        <v>12.2</v>
      </c>
      <c r="M3137" s="38">
        <v>14.5</v>
      </c>
      <c r="N3137" s="666">
        <v>26.7</v>
      </c>
    </row>
    <row r="3138" spans="2:14" ht="22.5" customHeight="1" x14ac:dyDescent="0.55000000000000004">
      <c r="B3138" s="948">
        <v>51</v>
      </c>
      <c r="C3138" s="949"/>
      <c r="D3138" s="1042"/>
      <c r="E3138" s="1042"/>
      <c r="F3138" s="1031" t="s">
        <v>2260</v>
      </c>
      <c r="G3138" s="1031"/>
      <c r="H3138" s="1032">
        <v>40835</v>
      </c>
      <c r="I3138" s="1032"/>
      <c r="J3138" s="76" t="s">
        <v>35</v>
      </c>
      <c r="K3138" s="76" t="s">
        <v>1393</v>
      </c>
      <c r="L3138" s="38">
        <v>7.95</v>
      </c>
      <c r="M3138" s="38">
        <v>13.7</v>
      </c>
      <c r="N3138" s="288">
        <v>21.65</v>
      </c>
    </row>
    <row r="3139" spans="2:14" ht="22.5" customHeight="1" x14ac:dyDescent="0.55000000000000004">
      <c r="B3139" s="948">
        <v>50</v>
      </c>
      <c r="C3139" s="949"/>
      <c r="D3139" s="1042"/>
      <c r="E3139" s="1042"/>
      <c r="F3139" s="1031" t="s">
        <v>1798</v>
      </c>
      <c r="G3139" s="1031"/>
      <c r="H3139" s="1032">
        <v>40835</v>
      </c>
      <c r="I3139" s="1032"/>
      <c r="J3139" s="76" t="s">
        <v>35</v>
      </c>
      <c r="K3139" s="76" t="s">
        <v>1393</v>
      </c>
      <c r="L3139" s="38">
        <v>43.7</v>
      </c>
      <c r="M3139" s="38">
        <v>61.4</v>
      </c>
      <c r="N3139" s="288">
        <v>105.1</v>
      </c>
    </row>
    <row r="3140" spans="2:14" ht="22.5" customHeight="1" x14ac:dyDescent="0.55000000000000004">
      <c r="B3140" s="948">
        <v>49</v>
      </c>
      <c r="C3140" s="949"/>
      <c r="D3140" s="1042"/>
      <c r="E3140" s="1042"/>
      <c r="F3140" s="1031" t="s">
        <v>2261</v>
      </c>
      <c r="G3140" s="1031"/>
      <c r="H3140" s="1032">
        <v>40835</v>
      </c>
      <c r="I3140" s="1032"/>
      <c r="J3140" s="76" t="s">
        <v>35</v>
      </c>
      <c r="K3140" s="76" t="s">
        <v>1393</v>
      </c>
      <c r="L3140" s="38">
        <v>4.54</v>
      </c>
      <c r="M3140" s="38">
        <v>10.7</v>
      </c>
      <c r="N3140" s="288">
        <v>15.239999999999998</v>
      </c>
    </row>
    <row r="3141" spans="2:14" ht="22.5" customHeight="1" x14ac:dyDescent="0.55000000000000004">
      <c r="B3141" s="948">
        <v>48</v>
      </c>
      <c r="C3141" s="949"/>
      <c r="D3141" s="1042"/>
      <c r="E3141" s="1042"/>
      <c r="F3141" s="1031" t="s">
        <v>701</v>
      </c>
      <c r="G3141" s="1031"/>
      <c r="H3141" s="1032">
        <v>40835</v>
      </c>
      <c r="I3141" s="1032"/>
      <c r="J3141" s="76" t="s">
        <v>35</v>
      </c>
      <c r="K3141" s="76" t="s">
        <v>1342</v>
      </c>
      <c r="L3141" s="38">
        <v>52.2</v>
      </c>
      <c r="M3141" s="38">
        <v>76.599999999999994</v>
      </c>
      <c r="N3141" s="288">
        <v>128.80000000000001</v>
      </c>
    </row>
    <row r="3142" spans="2:14" ht="22.5" customHeight="1" x14ac:dyDescent="0.55000000000000004">
      <c r="B3142" s="928">
        <v>47</v>
      </c>
      <c r="C3142" s="929"/>
      <c r="D3142" s="1043"/>
      <c r="E3142" s="1043"/>
      <c r="F3142" s="1044" t="s">
        <v>1575</v>
      </c>
      <c r="G3142" s="1044"/>
      <c r="H3142" s="1044">
        <v>40835</v>
      </c>
      <c r="I3142" s="1044"/>
      <c r="J3142" s="43" t="s">
        <v>35</v>
      </c>
      <c r="K3142" s="43" t="s">
        <v>1342</v>
      </c>
      <c r="L3142" s="44">
        <v>9.59</v>
      </c>
      <c r="M3142" s="44">
        <v>12.2</v>
      </c>
      <c r="N3142" s="291">
        <v>21.79</v>
      </c>
    </row>
    <row r="3143" spans="2:14" ht="22.5" customHeight="1" x14ac:dyDescent="0.55000000000000004">
      <c r="B3143" s="994">
        <v>46</v>
      </c>
      <c r="C3143" s="937"/>
      <c r="D3143" s="1082" t="s">
        <v>2262</v>
      </c>
      <c r="E3143" s="1082"/>
      <c r="F3143" s="1029" t="s">
        <v>1964</v>
      </c>
      <c r="G3143" s="1029"/>
      <c r="H3143" s="1030">
        <v>40833</v>
      </c>
      <c r="I3143" s="1030"/>
      <c r="J3143" s="67" t="s">
        <v>2258</v>
      </c>
      <c r="K3143" s="55" t="s">
        <v>1393</v>
      </c>
      <c r="L3143" s="67" t="s">
        <v>2263</v>
      </c>
      <c r="M3143" s="67">
        <v>2.0299999999999998</v>
      </c>
      <c r="N3143" s="676">
        <v>2.0299999999999998</v>
      </c>
    </row>
    <row r="3144" spans="2:14" ht="22.5" customHeight="1" x14ac:dyDescent="0.55000000000000004">
      <c r="B3144" s="918">
        <v>45</v>
      </c>
      <c r="C3144" s="919"/>
      <c r="D3144" s="1041" t="s">
        <v>2264</v>
      </c>
      <c r="E3144" s="1041"/>
      <c r="F3144" s="1033" t="s">
        <v>1565</v>
      </c>
      <c r="G3144" s="1033"/>
      <c r="H3144" s="1036">
        <v>40833</v>
      </c>
      <c r="I3144" s="1036"/>
      <c r="J3144" s="31" t="s">
        <v>2258</v>
      </c>
      <c r="K3144" s="31" t="s">
        <v>1393</v>
      </c>
      <c r="L3144" s="32">
        <v>22.2</v>
      </c>
      <c r="M3144" s="32">
        <v>31.1</v>
      </c>
      <c r="N3144" s="677">
        <v>53.3</v>
      </c>
    </row>
    <row r="3145" spans="2:14" ht="22.5" customHeight="1" x14ac:dyDescent="0.55000000000000004">
      <c r="B3145" s="948">
        <v>44</v>
      </c>
      <c r="C3145" s="949"/>
      <c r="D3145" s="1034"/>
      <c r="E3145" s="1034"/>
      <c r="F3145" s="1031" t="s">
        <v>673</v>
      </c>
      <c r="G3145" s="1031"/>
      <c r="H3145" s="1032">
        <v>40833</v>
      </c>
      <c r="I3145" s="1032"/>
      <c r="J3145" s="76" t="s">
        <v>2258</v>
      </c>
      <c r="K3145" s="76" t="s">
        <v>1393</v>
      </c>
      <c r="L3145" s="38">
        <v>7.72</v>
      </c>
      <c r="M3145" s="38">
        <v>12.4</v>
      </c>
      <c r="N3145" s="678">
        <v>20.12</v>
      </c>
    </row>
    <row r="3146" spans="2:14" ht="22.5" customHeight="1" x14ac:dyDescent="0.55000000000000004">
      <c r="B3146" s="948">
        <v>43</v>
      </c>
      <c r="C3146" s="949"/>
      <c r="D3146" s="1034"/>
      <c r="E3146" s="1034"/>
      <c r="F3146" s="1031" t="s">
        <v>276</v>
      </c>
      <c r="G3146" s="1031"/>
      <c r="H3146" s="1032">
        <v>40833</v>
      </c>
      <c r="I3146" s="1032"/>
      <c r="J3146" s="76" t="s">
        <v>35</v>
      </c>
      <c r="K3146" s="76" t="s">
        <v>1393</v>
      </c>
      <c r="L3146" s="38">
        <v>6.71</v>
      </c>
      <c r="M3146" s="38">
        <v>12.1</v>
      </c>
      <c r="N3146" s="678">
        <v>18.809999999999999</v>
      </c>
    </row>
    <row r="3147" spans="2:14" ht="22.5" customHeight="1" x14ac:dyDescent="0.55000000000000004">
      <c r="B3147" s="948">
        <v>42</v>
      </c>
      <c r="C3147" s="949"/>
      <c r="D3147" s="1034"/>
      <c r="E3147" s="1034"/>
      <c r="F3147" s="1031" t="s">
        <v>1532</v>
      </c>
      <c r="G3147" s="1031"/>
      <c r="H3147" s="1032">
        <v>40833</v>
      </c>
      <c r="I3147" s="1032"/>
      <c r="J3147" s="76" t="s">
        <v>35</v>
      </c>
      <c r="K3147" s="76" t="s">
        <v>1393</v>
      </c>
      <c r="L3147" s="38">
        <v>4.29</v>
      </c>
      <c r="M3147" s="38">
        <v>10.8</v>
      </c>
      <c r="N3147" s="678">
        <v>15.09</v>
      </c>
    </row>
    <row r="3148" spans="2:14" ht="22.5" customHeight="1" x14ac:dyDescent="0.55000000000000004">
      <c r="B3148" s="948">
        <v>41</v>
      </c>
      <c r="C3148" s="949"/>
      <c r="D3148" s="1034"/>
      <c r="E3148" s="1034"/>
      <c r="F3148" s="1031" t="s">
        <v>1517</v>
      </c>
      <c r="G3148" s="1031"/>
      <c r="H3148" s="1032">
        <v>40833</v>
      </c>
      <c r="I3148" s="1032"/>
      <c r="J3148" s="76" t="s">
        <v>35</v>
      </c>
      <c r="K3148" s="76" t="s">
        <v>1393</v>
      </c>
      <c r="L3148" s="38">
        <v>185</v>
      </c>
      <c r="M3148" s="38">
        <v>237</v>
      </c>
      <c r="N3148" s="678">
        <v>422</v>
      </c>
    </row>
    <row r="3149" spans="2:14" ht="22.5" customHeight="1" x14ac:dyDescent="0.55000000000000004">
      <c r="B3149" s="948">
        <v>40</v>
      </c>
      <c r="C3149" s="949"/>
      <c r="D3149" s="1034"/>
      <c r="E3149" s="1034"/>
      <c r="F3149" s="1031" t="s">
        <v>2250</v>
      </c>
      <c r="G3149" s="1031"/>
      <c r="H3149" s="1032">
        <v>40833</v>
      </c>
      <c r="I3149" s="1032"/>
      <c r="J3149" s="76" t="s">
        <v>35</v>
      </c>
      <c r="K3149" s="76" t="s">
        <v>1342</v>
      </c>
      <c r="L3149" s="38">
        <v>71.5</v>
      </c>
      <c r="M3149" s="38">
        <v>104</v>
      </c>
      <c r="N3149" s="671">
        <v>176</v>
      </c>
    </row>
    <row r="3150" spans="2:14" ht="22.5" customHeight="1" x14ac:dyDescent="0.55000000000000004">
      <c r="B3150" s="928">
        <v>39</v>
      </c>
      <c r="C3150" s="929"/>
      <c r="D3150" s="1035"/>
      <c r="E3150" s="1035"/>
      <c r="F3150" s="1048" t="s">
        <v>574</v>
      </c>
      <c r="G3150" s="1048"/>
      <c r="H3150" s="1044">
        <v>40833</v>
      </c>
      <c r="I3150" s="1044"/>
      <c r="J3150" s="43" t="s">
        <v>35</v>
      </c>
      <c r="K3150" s="43" t="s">
        <v>1342</v>
      </c>
      <c r="L3150" s="44">
        <v>175</v>
      </c>
      <c r="M3150" s="44">
        <v>223</v>
      </c>
      <c r="N3150" s="679">
        <v>398</v>
      </c>
    </row>
    <row r="3151" spans="2:14" ht="22.5" customHeight="1" x14ac:dyDescent="0.55000000000000004">
      <c r="B3151" s="994">
        <v>38</v>
      </c>
      <c r="C3151" s="937"/>
      <c r="D3151" s="1049" t="s">
        <v>2265</v>
      </c>
      <c r="E3151" s="1049"/>
      <c r="F3151" s="1029" t="s">
        <v>1971</v>
      </c>
      <c r="G3151" s="1029"/>
      <c r="H3151" s="1030">
        <v>40828</v>
      </c>
      <c r="I3151" s="1030"/>
      <c r="J3151" s="55" t="s">
        <v>29</v>
      </c>
      <c r="K3151" s="55" t="s">
        <v>1941</v>
      </c>
      <c r="L3151" s="67" t="s">
        <v>2266</v>
      </c>
      <c r="M3151" s="67" t="s">
        <v>2266</v>
      </c>
      <c r="N3151" s="680" t="s">
        <v>2259</v>
      </c>
    </row>
    <row r="3152" spans="2:14" ht="22.5" customHeight="1" x14ac:dyDescent="0.55000000000000004">
      <c r="B3152" s="918">
        <v>37</v>
      </c>
      <c r="C3152" s="919"/>
      <c r="D3152" s="1041" t="s">
        <v>2267</v>
      </c>
      <c r="E3152" s="1041"/>
      <c r="F3152" s="1033" t="s">
        <v>1426</v>
      </c>
      <c r="G3152" s="1033"/>
      <c r="H3152" s="1036">
        <v>40828</v>
      </c>
      <c r="I3152" s="1036"/>
      <c r="J3152" s="31" t="s">
        <v>35</v>
      </c>
      <c r="K3152" s="31" t="s">
        <v>1342</v>
      </c>
      <c r="L3152" s="32">
        <v>7.44</v>
      </c>
      <c r="M3152" s="32">
        <v>8.14</v>
      </c>
      <c r="N3152" s="677">
        <v>15.580000000000002</v>
      </c>
    </row>
    <row r="3153" spans="2:14" ht="22.5" customHeight="1" x14ac:dyDescent="0.55000000000000004">
      <c r="B3153" s="948">
        <v>36</v>
      </c>
      <c r="C3153" s="949"/>
      <c r="D3153" s="1034"/>
      <c r="E3153" s="1034"/>
      <c r="F3153" s="1031" t="s">
        <v>1798</v>
      </c>
      <c r="G3153" s="1031"/>
      <c r="H3153" s="1032">
        <v>40828</v>
      </c>
      <c r="I3153" s="1032"/>
      <c r="J3153" s="76" t="s">
        <v>35</v>
      </c>
      <c r="K3153" s="76" t="s">
        <v>1342</v>
      </c>
      <c r="L3153" s="38">
        <v>8.2200000000000006</v>
      </c>
      <c r="M3153" s="38">
        <v>11.2</v>
      </c>
      <c r="N3153" s="678">
        <v>19.420000000000002</v>
      </c>
    </row>
    <row r="3154" spans="2:14" ht="22.5" customHeight="1" x14ac:dyDescent="0.55000000000000004">
      <c r="B3154" s="948">
        <v>35</v>
      </c>
      <c r="C3154" s="949"/>
      <c r="D3154" s="1034"/>
      <c r="E3154" s="1034"/>
      <c r="F3154" s="1031" t="s">
        <v>276</v>
      </c>
      <c r="G3154" s="1031"/>
      <c r="H3154" s="1032">
        <v>40828</v>
      </c>
      <c r="I3154" s="1032"/>
      <c r="J3154" s="76" t="s">
        <v>35</v>
      </c>
      <c r="K3154" s="76" t="s">
        <v>1342</v>
      </c>
      <c r="L3154" s="38">
        <v>9.58</v>
      </c>
      <c r="M3154" s="38">
        <v>12.8</v>
      </c>
      <c r="N3154" s="678">
        <v>22.380000000000003</v>
      </c>
    </row>
    <row r="3155" spans="2:14" ht="22.5" customHeight="1" x14ac:dyDescent="0.55000000000000004">
      <c r="B3155" s="948">
        <v>34</v>
      </c>
      <c r="C3155" s="949"/>
      <c r="D3155" s="1034"/>
      <c r="E3155" s="1034"/>
      <c r="F3155" s="1031" t="s">
        <v>1517</v>
      </c>
      <c r="G3155" s="1031"/>
      <c r="H3155" s="1032">
        <v>40828</v>
      </c>
      <c r="I3155" s="1032"/>
      <c r="J3155" s="76" t="s">
        <v>35</v>
      </c>
      <c r="K3155" s="76" t="s">
        <v>1342</v>
      </c>
      <c r="L3155" s="38">
        <v>108</v>
      </c>
      <c r="M3155" s="38">
        <v>137</v>
      </c>
      <c r="N3155" s="678">
        <v>245</v>
      </c>
    </row>
    <row r="3156" spans="2:14" ht="22.5" customHeight="1" x14ac:dyDescent="0.55000000000000004">
      <c r="B3156" s="928">
        <v>33</v>
      </c>
      <c r="C3156" s="929"/>
      <c r="D3156" s="1035"/>
      <c r="E3156" s="1035"/>
      <c r="F3156" s="1048" t="s">
        <v>1370</v>
      </c>
      <c r="G3156" s="1048"/>
      <c r="H3156" s="1044">
        <v>40828</v>
      </c>
      <c r="I3156" s="1044"/>
      <c r="J3156" s="43" t="s">
        <v>35</v>
      </c>
      <c r="K3156" s="43" t="s">
        <v>1342</v>
      </c>
      <c r="L3156" s="44">
        <v>61.2</v>
      </c>
      <c r="M3156" s="44">
        <v>80.8</v>
      </c>
      <c r="N3156" s="679">
        <v>142</v>
      </c>
    </row>
    <row r="3157" spans="2:14" ht="22.5" customHeight="1" x14ac:dyDescent="0.55000000000000004">
      <c r="B3157" s="918">
        <v>32</v>
      </c>
      <c r="C3157" s="919"/>
      <c r="D3157" s="1041" t="s">
        <v>2268</v>
      </c>
      <c r="E3157" s="1041"/>
      <c r="F3157" s="1033" t="s">
        <v>1462</v>
      </c>
      <c r="G3157" s="1033"/>
      <c r="H3157" s="1036">
        <v>40821</v>
      </c>
      <c r="I3157" s="1036"/>
      <c r="J3157" s="31" t="s">
        <v>35</v>
      </c>
      <c r="K3157" s="31" t="s">
        <v>1342</v>
      </c>
      <c r="L3157" s="681">
        <v>328</v>
      </c>
      <c r="M3157" s="682">
        <v>406</v>
      </c>
      <c r="N3157" s="683">
        <v>734</v>
      </c>
    </row>
    <row r="3158" spans="2:14" ht="22.5" customHeight="1" x14ac:dyDescent="0.55000000000000004">
      <c r="B3158" s="948">
        <v>31</v>
      </c>
      <c r="C3158" s="949"/>
      <c r="D3158" s="1034"/>
      <c r="E3158" s="1034"/>
      <c r="F3158" s="1031" t="s">
        <v>1463</v>
      </c>
      <c r="G3158" s="1031"/>
      <c r="H3158" s="1032">
        <v>40821</v>
      </c>
      <c r="I3158" s="1032"/>
      <c r="J3158" s="76" t="s">
        <v>35</v>
      </c>
      <c r="K3158" s="76" t="s">
        <v>1342</v>
      </c>
      <c r="L3158" s="38">
        <v>174</v>
      </c>
      <c r="M3158" s="38">
        <v>232</v>
      </c>
      <c r="N3158" s="678">
        <v>406</v>
      </c>
    </row>
    <row r="3159" spans="2:14" ht="22.5" customHeight="1" x14ac:dyDescent="0.55000000000000004">
      <c r="B3159" s="948">
        <v>30</v>
      </c>
      <c r="C3159" s="949"/>
      <c r="D3159" s="1034"/>
      <c r="E3159" s="1034"/>
      <c r="F3159" s="1031" t="s">
        <v>1500</v>
      </c>
      <c r="G3159" s="1031"/>
      <c r="H3159" s="1032">
        <v>40821</v>
      </c>
      <c r="I3159" s="1032"/>
      <c r="J3159" s="76" t="s">
        <v>35</v>
      </c>
      <c r="K3159" s="76" t="s">
        <v>1342</v>
      </c>
      <c r="L3159" s="38">
        <v>33.6</v>
      </c>
      <c r="M3159" s="38">
        <v>42.9</v>
      </c>
      <c r="N3159" s="678">
        <v>76.5</v>
      </c>
    </row>
    <row r="3160" spans="2:14" ht="22.5" customHeight="1" x14ac:dyDescent="0.55000000000000004">
      <c r="B3160" s="928">
        <v>29</v>
      </c>
      <c r="C3160" s="929"/>
      <c r="D3160" s="1035"/>
      <c r="E3160" s="1035"/>
      <c r="F3160" s="1048" t="s">
        <v>1669</v>
      </c>
      <c r="G3160" s="1048"/>
      <c r="H3160" s="1044">
        <v>40821</v>
      </c>
      <c r="I3160" s="1044"/>
      <c r="J3160" s="43" t="s">
        <v>35</v>
      </c>
      <c r="K3160" s="43" t="s">
        <v>1342</v>
      </c>
      <c r="L3160" s="44">
        <v>11.6</v>
      </c>
      <c r="M3160" s="44">
        <v>23.3</v>
      </c>
      <c r="N3160" s="679">
        <v>34.9</v>
      </c>
    </row>
    <row r="3161" spans="2:14" ht="22.5" customHeight="1" x14ac:dyDescent="0.55000000000000004">
      <c r="B3161" s="994">
        <v>28</v>
      </c>
      <c r="C3161" s="937"/>
      <c r="D3161" s="1050">
        <v>40822</v>
      </c>
      <c r="E3161" s="1050"/>
      <c r="F3161" s="1029" t="s">
        <v>1462</v>
      </c>
      <c r="G3161" s="1029"/>
      <c r="H3161" s="1030">
        <v>40821</v>
      </c>
      <c r="I3161" s="1030"/>
      <c r="J3161" s="67" t="s">
        <v>2269</v>
      </c>
      <c r="K3161" s="55"/>
      <c r="L3161" s="67" t="s">
        <v>391</v>
      </c>
      <c r="M3161" s="350">
        <v>5.4</v>
      </c>
      <c r="N3161" s="610">
        <v>5.4</v>
      </c>
    </row>
    <row r="3162" spans="2:14" ht="22.5" customHeight="1" x14ac:dyDescent="0.55000000000000004">
      <c r="B3162" s="918">
        <v>27</v>
      </c>
      <c r="C3162" s="919"/>
      <c r="D3162" s="1041" t="s">
        <v>2270</v>
      </c>
      <c r="E3162" s="1041"/>
      <c r="F3162" s="1033" t="s">
        <v>1465</v>
      </c>
      <c r="G3162" s="1033"/>
      <c r="H3162" s="1036">
        <v>40821</v>
      </c>
      <c r="I3162" s="1036"/>
      <c r="J3162" s="31" t="s">
        <v>35</v>
      </c>
      <c r="K3162" s="31" t="s">
        <v>1342</v>
      </c>
      <c r="L3162" s="32">
        <v>28.2</v>
      </c>
      <c r="M3162" s="32">
        <v>34.200000000000003</v>
      </c>
      <c r="N3162" s="677">
        <v>62.400000000000006</v>
      </c>
    </row>
    <row r="3163" spans="2:14" ht="22.5" customHeight="1" x14ac:dyDescent="0.55000000000000004">
      <c r="B3163" s="948">
        <v>26</v>
      </c>
      <c r="C3163" s="949"/>
      <c r="D3163" s="1034"/>
      <c r="E3163" s="1034"/>
      <c r="F3163" s="1031" t="s">
        <v>1670</v>
      </c>
      <c r="G3163" s="1031"/>
      <c r="H3163" s="1032">
        <v>40821</v>
      </c>
      <c r="I3163" s="1032"/>
      <c r="J3163" s="76" t="s">
        <v>35</v>
      </c>
      <c r="K3163" s="76" t="s">
        <v>1342</v>
      </c>
      <c r="L3163" s="38">
        <v>64.7</v>
      </c>
      <c r="M3163" s="38">
        <v>82.8</v>
      </c>
      <c r="N3163" s="678">
        <v>147.5</v>
      </c>
    </row>
    <row r="3164" spans="2:14" ht="22.5" customHeight="1" x14ac:dyDescent="0.55000000000000004">
      <c r="B3164" s="948">
        <v>25</v>
      </c>
      <c r="C3164" s="949"/>
      <c r="D3164" s="1034"/>
      <c r="E3164" s="1034"/>
      <c r="F3164" s="1031" t="s">
        <v>1467</v>
      </c>
      <c r="G3164" s="1031"/>
      <c r="H3164" s="1032">
        <v>40821</v>
      </c>
      <c r="I3164" s="1032"/>
      <c r="J3164" s="76" t="s">
        <v>35</v>
      </c>
      <c r="K3164" s="76" t="s">
        <v>1342</v>
      </c>
      <c r="L3164" s="38">
        <v>73.7</v>
      </c>
      <c r="M3164" s="38">
        <v>106</v>
      </c>
      <c r="N3164" s="678">
        <v>179.7</v>
      </c>
    </row>
    <row r="3165" spans="2:14" ht="22.5" customHeight="1" x14ac:dyDescent="0.55000000000000004">
      <c r="B3165" s="928">
        <v>24</v>
      </c>
      <c r="C3165" s="929"/>
      <c r="D3165" s="1035"/>
      <c r="E3165" s="1035"/>
      <c r="F3165" s="1048" t="s">
        <v>1042</v>
      </c>
      <c r="G3165" s="1048"/>
      <c r="H3165" s="1044">
        <v>40821</v>
      </c>
      <c r="I3165" s="1044"/>
      <c r="J3165" s="43" t="s">
        <v>35</v>
      </c>
      <c r="K3165" s="43" t="s">
        <v>1342</v>
      </c>
      <c r="L3165" s="602">
        <v>55</v>
      </c>
      <c r="M3165" s="602">
        <v>67.599999999999994</v>
      </c>
      <c r="N3165" s="679">
        <v>122.6</v>
      </c>
    </row>
    <row r="3166" spans="2:14" ht="22.5" customHeight="1" x14ac:dyDescent="0.55000000000000004">
      <c r="B3166" s="918">
        <v>23</v>
      </c>
      <c r="C3166" s="919"/>
      <c r="D3166" s="1033" t="s">
        <v>2271</v>
      </c>
      <c r="E3166" s="1033"/>
      <c r="F3166" s="1033" t="s">
        <v>1532</v>
      </c>
      <c r="G3166" s="1033"/>
      <c r="H3166" s="1036">
        <v>40812</v>
      </c>
      <c r="I3166" s="1036"/>
      <c r="J3166" s="31" t="s">
        <v>2258</v>
      </c>
      <c r="K3166" s="31" t="s">
        <v>1393</v>
      </c>
      <c r="L3166" s="521">
        <v>7.6</v>
      </c>
      <c r="M3166" s="521">
        <v>7.11</v>
      </c>
      <c r="N3166" s="677">
        <v>14.71</v>
      </c>
    </row>
    <row r="3167" spans="2:14" ht="22.5" customHeight="1" x14ac:dyDescent="0.55000000000000004">
      <c r="B3167" s="948">
        <v>22</v>
      </c>
      <c r="C3167" s="949"/>
      <c r="D3167" s="1034"/>
      <c r="E3167" s="1034"/>
      <c r="F3167" s="1031" t="s">
        <v>2272</v>
      </c>
      <c r="G3167" s="1031"/>
      <c r="H3167" s="1032">
        <v>40812</v>
      </c>
      <c r="I3167" s="1032"/>
      <c r="J3167" s="76" t="s">
        <v>35</v>
      </c>
      <c r="K3167" s="76" t="s">
        <v>1393</v>
      </c>
      <c r="L3167" s="38" t="s">
        <v>2273</v>
      </c>
      <c r="M3167" s="38">
        <v>5.46</v>
      </c>
      <c r="N3167" s="678">
        <v>5.46</v>
      </c>
    </row>
    <row r="3168" spans="2:14" ht="22.5" customHeight="1" x14ac:dyDescent="0.55000000000000004">
      <c r="B3168" s="948">
        <v>21</v>
      </c>
      <c r="C3168" s="949"/>
      <c r="D3168" s="1034"/>
      <c r="E3168" s="1034"/>
      <c r="F3168" s="1031" t="s">
        <v>1355</v>
      </c>
      <c r="G3168" s="1031"/>
      <c r="H3168" s="1032">
        <v>40812</v>
      </c>
      <c r="I3168" s="1032"/>
      <c r="J3168" s="76" t="s">
        <v>2258</v>
      </c>
      <c r="K3168" s="76" t="s">
        <v>1393</v>
      </c>
      <c r="L3168" s="38" t="s">
        <v>2274</v>
      </c>
      <c r="M3168" s="38" t="s">
        <v>2275</v>
      </c>
      <c r="N3168" s="288" t="s">
        <v>2259</v>
      </c>
    </row>
    <row r="3169" spans="2:14" ht="22.5" customHeight="1" x14ac:dyDescent="0.55000000000000004">
      <c r="B3169" s="948">
        <v>20</v>
      </c>
      <c r="C3169" s="949"/>
      <c r="D3169" s="1034"/>
      <c r="E3169" s="1034"/>
      <c r="F3169" s="1031" t="s">
        <v>1299</v>
      </c>
      <c r="G3169" s="1031"/>
      <c r="H3169" s="1032">
        <v>40812</v>
      </c>
      <c r="I3169" s="1032"/>
      <c r="J3169" s="76" t="s">
        <v>35</v>
      </c>
      <c r="K3169" s="76" t="s">
        <v>1342</v>
      </c>
      <c r="L3169" s="659">
        <v>865</v>
      </c>
      <c r="M3169" s="2">
        <v>1090</v>
      </c>
      <c r="N3169" s="3">
        <v>1955</v>
      </c>
    </row>
    <row r="3170" spans="2:14" ht="22.5" customHeight="1" x14ac:dyDescent="0.55000000000000004">
      <c r="B3170" s="928">
        <v>19</v>
      </c>
      <c r="C3170" s="929"/>
      <c r="D3170" s="1035"/>
      <c r="E3170" s="1035"/>
      <c r="F3170" s="1048" t="s">
        <v>1575</v>
      </c>
      <c r="G3170" s="1048"/>
      <c r="H3170" s="1044">
        <v>40812</v>
      </c>
      <c r="I3170" s="1044"/>
      <c r="J3170" s="43" t="s">
        <v>35</v>
      </c>
      <c r="K3170" s="43" t="s">
        <v>1393</v>
      </c>
      <c r="L3170" s="44">
        <v>69.599999999999994</v>
      </c>
      <c r="M3170" s="44">
        <v>91.6</v>
      </c>
      <c r="N3170" s="679">
        <v>161.19999999999999</v>
      </c>
    </row>
    <row r="3171" spans="2:14" ht="22.5" customHeight="1" x14ac:dyDescent="0.55000000000000004">
      <c r="B3171" s="918">
        <v>18</v>
      </c>
      <c r="C3171" s="919"/>
      <c r="D3171" s="1029" t="s">
        <v>2276</v>
      </c>
      <c r="E3171" s="1029"/>
      <c r="F3171" s="1033" t="s">
        <v>276</v>
      </c>
      <c r="G3171" s="1033"/>
      <c r="H3171" s="1036">
        <v>40784</v>
      </c>
      <c r="I3171" s="1036"/>
      <c r="J3171" s="31" t="s">
        <v>2258</v>
      </c>
      <c r="K3171" s="31" t="s">
        <v>1393</v>
      </c>
      <c r="L3171" s="32" t="s">
        <v>434</v>
      </c>
      <c r="M3171" s="32" t="s">
        <v>1433</v>
      </c>
      <c r="N3171" s="187" t="s">
        <v>2259</v>
      </c>
    </row>
    <row r="3172" spans="2:14" ht="22.5" customHeight="1" x14ac:dyDescent="0.55000000000000004">
      <c r="B3172" s="928">
        <v>17</v>
      </c>
      <c r="C3172" s="929"/>
      <c r="D3172" s="1045"/>
      <c r="E3172" s="1045"/>
      <c r="F3172" s="1046" t="s">
        <v>1370</v>
      </c>
      <c r="G3172" s="1046"/>
      <c r="H3172" s="1047">
        <v>40784</v>
      </c>
      <c r="I3172" s="1047"/>
      <c r="J3172" s="51" t="s">
        <v>2258</v>
      </c>
      <c r="K3172" s="51" t="s">
        <v>1393</v>
      </c>
      <c r="L3172" s="52" t="s">
        <v>2277</v>
      </c>
      <c r="M3172" s="52" t="s">
        <v>2278</v>
      </c>
      <c r="N3172" s="208" t="s">
        <v>2259</v>
      </c>
    </row>
    <row r="3173" spans="2:14" ht="22.5" customHeight="1" x14ac:dyDescent="0.55000000000000004">
      <c r="B3173" s="918">
        <v>16</v>
      </c>
      <c r="C3173" s="919"/>
      <c r="D3173" s="1033" t="s">
        <v>2279</v>
      </c>
      <c r="E3173" s="1033"/>
      <c r="F3173" s="1033" t="s">
        <v>813</v>
      </c>
      <c r="G3173" s="1033"/>
      <c r="H3173" s="1036">
        <v>40751</v>
      </c>
      <c r="I3173" s="1036"/>
      <c r="J3173" s="31" t="s">
        <v>35</v>
      </c>
      <c r="K3173" s="31" t="s">
        <v>1393</v>
      </c>
      <c r="L3173" s="32" t="s">
        <v>1378</v>
      </c>
      <c r="M3173" s="32" t="s">
        <v>1400</v>
      </c>
      <c r="N3173" s="187" t="s">
        <v>2259</v>
      </c>
    </row>
    <row r="3174" spans="2:14" ht="22.5" customHeight="1" x14ac:dyDescent="0.55000000000000004">
      <c r="B3174" s="948">
        <v>15</v>
      </c>
      <c r="C3174" s="949"/>
      <c r="D3174" s="1034"/>
      <c r="E3174" s="1034"/>
      <c r="F3174" s="1031" t="s">
        <v>2280</v>
      </c>
      <c r="G3174" s="1031"/>
      <c r="H3174" s="1032">
        <v>40751</v>
      </c>
      <c r="I3174" s="1032"/>
      <c r="J3174" s="76" t="s">
        <v>35</v>
      </c>
      <c r="K3174" s="76" t="s">
        <v>1393</v>
      </c>
      <c r="L3174" s="38">
        <v>86.4</v>
      </c>
      <c r="M3174" s="38">
        <v>109</v>
      </c>
      <c r="N3174" s="678">
        <v>195.4</v>
      </c>
    </row>
    <row r="3175" spans="2:14" ht="22.5" customHeight="1" x14ac:dyDescent="0.55000000000000004">
      <c r="B3175" s="948">
        <v>14</v>
      </c>
      <c r="C3175" s="949"/>
      <c r="D3175" s="1034"/>
      <c r="E3175" s="1034"/>
      <c r="F3175" s="1031" t="s">
        <v>980</v>
      </c>
      <c r="G3175" s="1031"/>
      <c r="H3175" s="1032">
        <v>40751</v>
      </c>
      <c r="I3175" s="1032"/>
      <c r="J3175" s="76" t="s">
        <v>2258</v>
      </c>
      <c r="K3175" s="76" t="s">
        <v>1393</v>
      </c>
      <c r="L3175" s="38" t="s">
        <v>1439</v>
      </c>
      <c r="M3175" s="38" t="s">
        <v>1400</v>
      </c>
      <c r="N3175" s="288" t="s">
        <v>2259</v>
      </c>
    </row>
    <row r="3176" spans="2:14" ht="22.5" customHeight="1" x14ac:dyDescent="0.55000000000000004">
      <c r="B3176" s="948">
        <v>13</v>
      </c>
      <c r="C3176" s="949"/>
      <c r="D3176" s="1034"/>
      <c r="E3176" s="1034"/>
      <c r="F3176" s="1031" t="s">
        <v>2281</v>
      </c>
      <c r="G3176" s="1031"/>
      <c r="H3176" s="1032">
        <v>40751</v>
      </c>
      <c r="I3176" s="1032"/>
      <c r="J3176" s="76" t="s">
        <v>35</v>
      </c>
      <c r="K3176" s="76" t="s">
        <v>1393</v>
      </c>
      <c r="L3176" s="38" t="s">
        <v>2061</v>
      </c>
      <c r="M3176" s="38">
        <v>3.43</v>
      </c>
      <c r="N3176" s="678">
        <v>3.43</v>
      </c>
    </row>
    <row r="3177" spans="2:14" ht="22.5" customHeight="1" x14ac:dyDescent="0.55000000000000004">
      <c r="B3177" s="948">
        <v>12</v>
      </c>
      <c r="C3177" s="949"/>
      <c r="D3177" s="1034"/>
      <c r="E3177" s="1034"/>
      <c r="F3177" s="1031" t="s">
        <v>2282</v>
      </c>
      <c r="G3177" s="1031"/>
      <c r="H3177" s="1032">
        <v>40751</v>
      </c>
      <c r="I3177" s="1032"/>
      <c r="J3177" s="76" t="s">
        <v>2258</v>
      </c>
      <c r="K3177" s="76" t="s">
        <v>1393</v>
      </c>
      <c r="L3177" s="38" t="s">
        <v>1389</v>
      </c>
      <c r="M3177" s="38" t="s">
        <v>2283</v>
      </c>
      <c r="N3177" s="288" t="s">
        <v>2259</v>
      </c>
    </row>
    <row r="3178" spans="2:14" ht="22.5" customHeight="1" x14ac:dyDescent="0.55000000000000004">
      <c r="B3178" s="948">
        <v>11</v>
      </c>
      <c r="C3178" s="949"/>
      <c r="D3178" s="1034"/>
      <c r="E3178" s="1034"/>
      <c r="F3178" s="1031" t="s">
        <v>531</v>
      </c>
      <c r="G3178" s="1031"/>
      <c r="H3178" s="1032">
        <v>40751</v>
      </c>
      <c r="I3178" s="1032"/>
      <c r="J3178" s="76" t="s">
        <v>2258</v>
      </c>
      <c r="K3178" s="76" t="s">
        <v>1393</v>
      </c>
      <c r="L3178" s="38" t="s">
        <v>2284</v>
      </c>
      <c r="M3178" s="542">
        <v>1.9</v>
      </c>
      <c r="N3178" s="684">
        <v>1.9</v>
      </c>
    </row>
    <row r="3179" spans="2:14" ht="22.5" customHeight="1" x14ac:dyDescent="0.55000000000000004">
      <c r="B3179" s="948">
        <v>10</v>
      </c>
      <c r="C3179" s="949"/>
      <c r="D3179" s="1034"/>
      <c r="E3179" s="1034"/>
      <c r="F3179" s="1031" t="s">
        <v>1125</v>
      </c>
      <c r="G3179" s="1031"/>
      <c r="H3179" s="1032">
        <v>40751</v>
      </c>
      <c r="I3179" s="1032"/>
      <c r="J3179" s="76" t="s">
        <v>2258</v>
      </c>
      <c r="K3179" s="76" t="s">
        <v>1393</v>
      </c>
      <c r="L3179" s="38" t="s">
        <v>1434</v>
      </c>
      <c r="M3179" s="38" t="s">
        <v>1390</v>
      </c>
      <c r="N3179" s="288" t="s">
        <v>2259</v>
      </c>
    </row>
    <row r="3180" spans="2:14" ht="22.5" customHeight="1" x14ac:dyDescent="0.55000000000000004">
      <c r="B3180" s="928">
        <v>9</v>
      </c>
      <c r="C3180" s="929"/>
      <c r="D3180" s="1035"/>
      <c r="E3180" s="1035"/>
      <c r="F3180" s="1048" t="s">
        <v>1125</v>
      </c>
      <c r="G3180" s="1048"/>
      <c r="H3180" s="1044">
        <v>40751</v>
      </c>
      <c r="I3180" s="1044"/>
      <c r="J3180" s="43" t="s">
        <v>35</v>
      </c>
      <c r="K3180" s="43" t="s">
        <v>1393</v>
      </c>
      <c r="L3180" s="44" t="s">
        <v>2285</v>
      </c>
      <c r="M3180" s="529">
        <v>2.4</v>
      </c>
      <c r="N3180" s="685">
        <v>2.4</v>
      </c>
    </row>
    <row r="3181" spans="2:14" ht="22.5" customHeight="1" x14ac:dyDescent="0.55000000000000004">
      <c r="B3181" s="918">
        <v>8</v>
      </c>
      <c r="C3181" s="919"/>
      <c r="D3181" s="1041" t="s">
        <v>2286</v>
      </c>
      <c r="E3181" s="1041"/>
      <c r="F3181" s="1033" t="s">
        <v>813</v>
      </c>
      <c r="G3181" s="1033"/>
      <c r="H3181" s="1036">
        <v>40657</v>
      </c>
      <c r="I3181" s="1036"/>
      <c r="J3181" s="31" t="s">
        <v>35</v>
      </c>
      <c r="K3181" s="31" t="s">
        <v>1393</v>
      </c>
      <c r="L3181" s="32" t="s">
        <v>2287</v>
      </c>
      <c r="M3181" s="32" t="s">
        <v>2288</v>
      </c>
      <c r="N3181" s="686" t="s">
        <v>2289</v>
      </c>
    </row>
    <row r="3182" spans="2:14" ht="22.5" customHeight="1" x14ac:dyDescent="0.55000000000000004">
      <c r="B3182" s="948">
        <v>7</v>
      </c>
      <c r="C3182" s="949"/>
      <c r="D3182" s="1034"/>
      <c r="E3182" s="1034"/>
      <c r="F3182" s="1031" t="s">
        <v>2290</v>
      </c>
      <c r="G3182" s="1031"/>
      <c r="H3182" s="1032">
        <v>40657</v>
      </c>
      <c r="I3182" s="1032"/>
      <c r="J3182" s="76" t="s">
        <v>35</v>
      </c>
      <c r="K3182" s="76" t="s">
        <v>1393</v>
      </c>
      <c r="L3182" s="38" t="s">
        <v>2288</v>
      </c>
      <c r="M3182" s="38" t="s">
        <v>2288</v>
      </c>
      <c r="N3182" s="687" t="s">
        <v>2291</v>
      </c>
    </row>
    <row r="3183" spans="2:14" ht="22.5" customHeight="1" x14ac:dyDescent="0.55000000000000004">
      <c r="B3183" s="948">
        <v>6</v>
      </c>
      <c r="C3183" s="949"/>
      <c r="D3183" s="1034"/>
      <c r="E3183" s="1034"/>
      <c r="F3183" s="1031" t="s">
        <v>2292</v>
      </c>
      <c r="G3183" s="1031"/>
      <c r="H3183" s="1032">
        <v>40657</v>
      </c>
      <c r="I3183" s="1032"/>
      <c r="J3183" s="76" t="s">
        <v>35</v>
      </c>
      <c r="K3183" s="76" t="s">
        <v>1393</v>
      </c>
      <c r="L3183" s="38" t="s">
        <v>2288</v>
      </c>
      <c r="M3183" s="38" t="s">
        <v>2288</v>
      </c>
      <c r="N3183" s="687" t="s">
        <v>2291</v>
      </c>
    </row>
    <row r="3184" spans="2:14" ht="22.5" customHeight="1" x14ac:dyDescent="0.55000000000000004">
      <c r="B3184" s="948">
        <v>5</v>
      </c>
      <c r="C3184" s="949"/>
      <c r="D3184" s="1034"/>
      <c r="E3184" s="1034"/>
      <c r="F3184" s="1031" t="s">
        <v>1325</v>
      </c>
      <c r="G3184" s="1031"/>
      <c r="H3184" s="1032">
        <v>40657</v>
      </c>
      <c r="I3184" s="1032"/>
      <c r="J3184" s="76" t="s">
        <v>35</v>
      </c>
      <c r="K3184" s="76" t="s">
        <v>1393</v>
      </c>
      <c r="L3184" s="38" t="s">
        <v>2288</v>
      </c>
      <c r="M3184" s="38" t="s">
        <v>2288</v>
      </c>
      <c r="N3184" s="687" t="s">
        <v>2291</v>
      </c>
    </row>
    <row r="3185" spans="2:14" ht="22.5" customHeight="1" x14ac:dyDescent="0.55000000000000004">
      <c r="B3185" s="948">
        <v>4</v>
      </c>
      <c r="C3185" s="949"/>
      <c r="D3185" s="1034"/>
      <c r="E3185" s="1034"/>
      <c r="F3185" s="1031" t="s">
        <v>2293</v>
      </c>
      <c r="G3185" s="1031"/>
      <c r="H3185" s="1032">
        <v>40657</v>
      </c>
      <c r="I3185" s="1032"/>
      <c r="J3185" s="76" t="s">
        <v>35</v>
      </c>
      <c r="K3185" s="76" t="s">
        <v>1393</v>
      </c>
      <c r="L3185" s="38" t="s">
        <v>2288</v>
      </c>
      <c r="M3185" s="38" t="s">
        <v>2288</v>
      </c>
      <c r="N3185" s="687" t="s">
        <v>2291</v>
      </c>
    </row>
    <row r="3186" spans="2:14" ht="22.5" customHeight="1" x14ac:dyDescent="0.55000000000000004">
      <c r="B3186" s="948">
        <v>3</v>
      </c>
      <c r="C3186" s="949"/>
      <c r="D3186" s="1034"/>
      <c r="E3186" s="1034"/>
      <c r="F3186" s="1031" t="s">
        <v>1143</v>
      </c>
      <c r="G3186" s="1031"/>
      <c r="H3186" s="1032">
        <v>40657</v>
      </c>
      <c r="I3186" s="1032"/>
      <c r="J3186" s="76" t="s">
        <v>35</v>
      </c>
      <c r="K3186" s="76" t="s">
        <v>1393</v>
      </c>
      <c r="L3186" s="38" t="s">
        <v>2288</v>
      </c>
      <c r="M3186" s="38" t="s">
        <v>2288</v>
      </c>
      <c r="N3186" s="687" t="s">
        <v>2291</v>
      </c>
    </row>
    <row r="3187" spans="2:14" ht="22.5" customHeight="1" x14ac:dyDescent="0.55000000000000004">
      <c r="B3187" s="948">
        <v>2</v>
      </c>
      <c r="C3187" s="949"/>
      <c r="D3187" s="1034"/>
      <c r="E3187" s="1034"/>
      <c r="F3187" s="1031" t="s">
        <v>2294</v>
      </c>
      <c r="G3187" s="1031"/>
      <c r="H3187" s="1032">
        <v>40657</v>
      </c>
      <c r="I3187" s="1032"/>
      <c r="J3187" s="76" t="s">
        <v>35</v>
      </c>
      <c r="K3187" s="76" t="s">
        <v>1393</v>
      </c>
      <c r="L3187" s="38" t="s">
        <v>2288</v>
      </c>
      <c r="M3187" s="38" t="s">
        <v>2288</v>
      </c>
      <c r="N3187" s="687" t="s">
        <v>2291</v>
      </c>
    </row>
    <row r="3188" spans="2:14" ht="22.5" customHeight="1" thickBot="1" x14ac:dyDescent="0.6">
      <c r="B3188" s="1037">
        <v>1</v>
      </c>
      <c r="C3188" s="1038"/>
      <c r="D3188" s="1077"/>
      <c r="E3188" s="1077"/>
      <c r="F3188" s="1039" t="s">
        <v>1125</v>
      </c>
      <c r="G3188" s="1039"/>
      <c r="H3188" s="1040">
        <v>40657</v>
      </c>
      <c r="I3188" s="1040"/>
      <c r="J3188" s="688" t="s">
        <v>35</v>
      </c>
      <c r="K3188" s="688" t="s">
        <v>1393</v>
      </c>
      <c r="L3188" s="689" t="s">
        <v>2288</v>
      </c>
      <c r="M3188" s="689" t="s">
        <v>2288</v>
      </c>
      <c r="N3188" s="690" t="s">
        <v>2291</v>
      </c>
    </row>
    <row r="3189" spans="2:14" ht="22.5" customHeight="1" x14ac:dyDescent="0.55000000000000004">
      <c r="F3189" s="1075"/>
      <c r="G3189" s="1075"/>
    </row>
    <row r="3190" spans="2:14" ht="22.5" customHeight="1" thickBot="1" x14ac:dyDescent="0.6">
      <c r="C3190" s="7" t="s">
        <v>2295</v>
      </c>
      <c r="F3190" s="691"/>
      <c r="G3190" s="691"/>
      <c r="N3190" s="26" t="s">
        <v>43</v>
      </c>
    </row>
    <row r="3191" spans="2:14" ht="22.5" customHeight="1" x14ac:dyDescent="0.55000000000000004">
      <c r="B3191" s="1070" t="s">
        <v>44</v>
      </c>
      <c r="C3191" s="1071"/>
      <c r="D3191" s="1072" t="s">
        <v>45</v>
      </c>
      <c r="E3191" s="1073"/>
      <c r="F3191" s="1071" t="s">
        <v>46</v>
      </c>
      <c r="G3191" s="1071"/>
      <c r="H3191" s="1071" t="s">
        <v>47</v>
      </c>
      <c r="I3191" s="1071"/>
      <c r="J3191" s="27" t="s">
        <v>48</v>
      </c>
      <c r="K3191" s="27" t="s">
        <v>49</v>
      </c>
      <c r="L3191" s="28" t="s">
        <v>50</v>
      </c>
      <c r="M3191" s="28" t="s">
        <v>51</v>
      </c>
      <c r="N3191" s="29" t="s">
        <v>52</v>
      </c>
    </row>
    <row r="3192" spans="2:14" ht="22.5" customHeight="1" x14ac:dyDescent="0.55000000000000004">
      <c r="B3192" s="948">
        <v>16</v>
      </c>
      <c r="C3192" s="949"/>
      <c r="D3192" s="1076" t="s">
        <v>2296</v>
      </c>
      <c r="E3192" s="921"/>
      <c r="F3192" s="936" t="s">
        <v>837</v>
      </c>
      <c r="G3192" s="937"/>
      <c r="H3192" s="940">
        <v>41757</v>
      </c>
      <c r="I3192" s="941"/>
      <c r="J3192" s="55" t="s">
        <v>31</v>
      </c>
      <c r="K3192" s="55"/>
      <c r="L3192" s="67">
        <v>2.75</v>
      </c>
      <c r="M3192" s="67">
        <v>7.57</v>
      </c>
      <c r="N3192" s="623">
        <v>10</v>
      </c>
    </row>
    <row r="3193" spans="2:14" ht="22.5" customHeight="1" x14ac:dyDescent="0.55000000000000004">
      <c r="B3193" s="918">
        <v>15</v>
      </c>
      <c r="C3193" s="919"/>
      <c r="D3193" s="1057">
        <v>41361</v>
      </c>
      <c r="E3193" s="1058"/>
      <c r="F3193" s="967" t="s">
        <v>449</v>
      </c>
      <c r="G3193" s="919"/>
      <c r="H3193" s="926">
        <v>41359</v>
      </c>
      <c r="I3193" s="927"/>
      <c r="J3193" s="31" t="s">
        <v>2153</v>
      </c>
      <c r="K3193" s="31"/>
      <c r="L3193" s="32" t="s">
        <v>2297</v>
      </c>
      <c r="M3193" s="32">
        <v>5.77</v>
      </c>
      <c r="N3193" s="187">
        <v>5.8</v>
      </c>
    </row>
    <row r="3194" spans="2:14" ht="22.5" customHeight="1" x14ac:dyDescent="0.55000000000000004">
      <c r="B3194" s="1078">
        <v>14</v>
      </c>
      <c r="C3194" s="1048"/>
      <c r="D3194" s="1061"/>
      <c r="E3194" s="1062"/>
      <c r="F3194" s="1046" t="s">
        <v>449</v>
      </c>
      <c r="G3194" s="1046"/>
      <c r="H3194" s="1047">
        <v>41359</v>
      </c>
      <c r="I3194" s="1047"/>
      <c r="J3194" s="51" t="s">
        <v>2161</v>
      </c>
      <c r="K3194" s="51"/>
      <c r="L3194" s="52" t="s">
        <v>2298</v>
      </c>
      <c r="M3194" s="52" t="s">
        <v>2299</v>
      </c>
      <c r="N3194" s="291" t="s">
        <v>2300</v>
      </c>
    </row>
    <row r="3195" spans="2:14" ht="22.5" customHeight="1" x14ac:dyDescent="0.55000000000000004">
      <c r="B3195" s="1067">
        <v>13</v>
      </c>
      <c r="C3195" s="1029"/>
      <c r="D3195" s="1027">
        <v>41323</v>
      </c>
      <c r="E3195" s="1028"/>
      <c r="F3195" s="1029" t="s">
        <v>449</v>
      </c>
      <c r="G3195" s="1029"/>
      <c r="H3195" s="1030">
        <v>41318</v>
      </c>
      <c r="I3195" s="1030"/>
      <c r="J3195" s="55" t="s">
        <v>2301</v>
      </c>
      <c r="K3195" s="55"/>
      <c r="L3195" s="67" t="s">
        <v>2302</v>
      </c>
      <c r="M3195" s="67" t="s">
        <v>2303</v>
      </c>
      <c r="N3195" s="275" t="s">
        <v>1779</v>
      </c>
    </row>
    <row r="3196" spans="2:14" ht="22.5" customHeight="1" x14ac:dyDescent="0.55000000000000004">
      <c r="B3196" s="1067">
        <v>12</v>
      </c>
      <c r="C3196" s="1029"/>
      <c r="D3196" s="1027">
        <v>41313</v>
      </c>
      <c r="E3196" s="1028"/>
      <c r="F3196" s="1029" t="s">
        <v>449</v>
      </c>
      <c r="G3196" s="1029"/>
      <c r="H3196" s="1030">
        <v>41311</v>
      </c>
      <c r="I3196" s="1030"/>
      <c r="J3196" s="55" t="s">
        <v>14</v>
      </c>
      <c r="K3196" s="55" t="s">
        <v>1734</v>
      </c>
      <c r="L3196" s="67" t="s">
        <v>2304</v>
      </c>
      <c r="M3196" s="67" t="s">
        <v>2305</v>
      </c>
      <c r="N3196" s="275" t="s">
        <v>2306</v>
      </c>
    </row>
    <row r="3197" spans="2:14" ht="22.5" customHeight="1" x14ac:dyDescent="0.55000000000000004">
      <c r="B3197" s="1067">
        <v>11</v>
      </c>
      <c r="C3197" s="1029"/>
      <c r="D3197" s="1027">
        <v>41102</v>
      </c>
      <c r="E3197" s="1028"/>
      <c r="F3197" s="1029" t="s">
        <v>449</v>
      </c>
      <c r="G3197" s="1029"/>
      <c r="H3197" s="1030">
        <v>41096</v>
      </c>
      <c r="I3197" s="1030"/>
      <c r="J3197" s="55" t="s">
        <v>2307</v>
      </c>
      <c r="K3197" s="55"/>
      <c r="L3197" s="67">
        <v>11.1</v>
      </c>
      <c r="M3197" s="67">
        <v>15.9</v>
      </c>
      <c r="N3197" s="275">
        <v>27</v>
      </c>
    </row>
    <row r="3198" spans="2:14" ht="22.5" customHeight="1" x14ac:dyDescent="0.55000000000000004">
      <c r="B3198" s="1067">
        <v>10</v>
      </c>
      <c r="C3198" s="1029"/>
      <c r="D3198" s="1027">
        <v>41031</v>
      </c>
      <c r="E3198" s="1028"/>
      <c r="F3198" s="1029" t="s">
        <v>449</v>
      </c>
      <c r="G3198" s="1029"/>
      <c r="H3198" s="1030">
        <v>41025</v>
      </c>
      <c r="I3198" s="1030"/>
      <c r="J3198" s="55" t="s">
        <v>2308</v>
      </c>
      <c r="K3198" s="55"/>
      <c r="L3198" s="67">
        <v>4.6399999999999997</v>
      </c>
      <c r="M3198" s="353">
        <v>5.5</v>
      </c>
      <c r="N3198" s="623">
        <v>10</v>
      </c>
    </row>
    <row r="3199" spans="2:14" ht="22.5" customHeight="1" x14ac:dyDescent="0.55000000000000004">
      <c r="B3199" s="1056">
        <v>9</v>
      </c>
      <c r="C3199" s="1033"/>
      <c r="D3199" s="1057">
        <v>41018</v>
      </c>
      <c r="E3199" s="1058"/>
      <c r="F3199" s="1033" t="s">
        <v>2071</v>
      </c>
      <c r="G3199" s="1033"/>
      <c r="H3199" s="1036">
        <v>41017</v>
      </c>
      <c r="I3199" s="1036"/>
      <c r="J3199" s="31" t="s">
        <v>2156</v>
      </c>
      <c r="K3199" s="31"/>
      <c r="L3199" s="32" t="s">
        <v>2309</v>
      </c>
      <c r="M3199" s="32" t="s">
        <v>2305</v>
      </c>
      <c r="N3199" s="187" t="s">
        <v>1839</v>
      </c>
    </row>
    <row r="3200" spans="2:14" ht="22.5" customHeight="1" x14ac:dyDescent="0.55000000000000004">
      <c r="B3200" s="1063">
        <v>8</v>
      </c>
      <c r="C3200" s="1031"/>
      <c r="D3200" s="1059"/>
      <c r="E3200" s="1060"/>
      <c r="F3200" s="1064" t="s">
        <v>449</v>
      </c>
      <c r="G3200" s="1064"/>
      <c r="H3200" s="1065">
        <v>41016</v>
      </c>
      <c r="I3200" s="1065"/>
      <c r="J3200" s="102" t="s">
        <v>2161</v>
      </c>
      <c r="K3200" s="102"/>
      <c r="L3200" s="188">
        <v>3.86</v>
      </c>
      <c r="M3200" s="188">
        <v>6.66</v>
      </c>
      <c r="N3200" s="288">
        <v>11</v>
      </c>
    </row>
    <row r="3201" spans="2:14" ht="22.5" customHeight="1" x14ac:dyDescent="0.55000000000000004">
      <c r="B3201" s="1066">
        <v>7</v>
      </c>
      <c r="C3201" s="1046"/>
      <c r="D3201" s="1061"/>
      <c r="E3201" s="1062"/>
      <c r="F3201" s="1046" t="s">
        <v>449</v>
      </c>
      <c r="G3201" s="1046"/>
      <c r="H3201" s="1047">
        <v>41016</v>
      </c>
      <c r="I3201" s="1047"/>
      <c r="J3201" s="51" t="s">
        <v>2153</v>
      </c>
      <c r="K3201" s="51"/>
      <c r="L3201" s="52" t="s">
        <v>2310</v>
      </c>
      <c r="M3201" s="52" t="s">
        <v>2311</v>
      </c>
      <c r="N3201" s="291" t="s">
        <v>2312</v>
      </c>
    </row>
    <row r="3202" spans="2:14" ht="22.5" customHeight="1" x14ac:dyDescent="0.55000000000000004">
      <c r="B3202" s="1067">
        <v>6</v>
      </c>
      <c r="C3202" s="1029"/>
      <c r="D3202" s="1027">
        <v>41010</v>
      </c>
      <c r="E3202" s="1028"/>
      <c r="F3202" s="1029" t="s">
        <v>449</v>
      </c>
      <c r="G3202" s="1029"/>
      <c r="H3202" s="1030">
        <v>41008</v>
      </c>
      <c r="I3202" s="1030"/>
      <c r="J3202" s="55" t="s">
        <v>26</v>
      </c>
      <c r="K3202" s="55"/>
      <c r="L3202" s="692">
        <v>44</v>
      </c>
      <c r="M3202" s="693">
        <v>63</v>
      </c>
      <c r="N3202" s="694">
        <v>110</v>
      </c>
    </row>
    <row r="3203" spans="2:14" ht="22.5" customHeight="1" x14ac:dyDescent="0.55000000000000004">
      <c r="B3203" s="1067">
        <v>5</v>
      </c>
      <c r="C3203" s="1029"/>
      <c r="D3203" s="1027">
        <v>41008</v>
      </c>
      <c r="E3203" s="1028"/>
      <c r="F3203" s="1029" t="s">
        <v>947</v>
      </c>
      <c r="G3203" s="1029"/>
      <c r="H3203" s="1030">
        <v>41005</v>
      </c>
      <c r="I3203" s="1030"/>
      <c r="J3203" s="55" t="s">
        <v>35</v>
      </c>
      <c r="K3203" s="55" t="s">
        <v>1342</v>
      </c>
      <c r="L3203" s="692">
        <v>310</v>
      </c>
      <c r="M3203" s="693">
        <v>430</v>
      </c>
      <c r="N3203" s="694">
        <v>740</v>
      </c>
    </row>
    <row r="3204" spans="2:14" ht="22.5" customHeight="1" x14ac:dyDescent="0.55000000000000004">
      <c r="B3204" s="1056">
        <v>4</v>
      </c>
      <c r="C3204" s="1033"/>
      <c r="D3204" s="1057">
        <v>40997</v>
      </c>
      <c r="E3204" s="1058"/>
      <c r="F3204" s="1033" t="s">
        <v>1785</v>
      </c>
      <c r="G3204" s="1033"/>
      <c r="H3204" s="1036">
        <v>40994</v>
      </c>
      <c r="I3204" s="1036"/>
      <c r="J3204" s="31" t="s">
        <v>26</v>
      </c>
      <c r="K3204" s="31"/>
      <c r="L3204" s="32">
        <v>39</v>
      </c>
      <c r="M3204" s="642">
        <v>50</v>
      </c>
      <c r="N3204" s="657">
        <v>89</v>
      </c>
    </row>
    <row r="3205" spans="2:14" ht="22.5" customHeight="1" x14ac:dyDescent="0.55000000000000004">
      <c r="B3205" s="1074">
        <v>3</v>
      </c>
      <c r="C3205" s="1064"/>
      <c r="D3205" s="1059"/>
      <c r="E3205" s="1060"/>
      <c r="F3205" s="1031" t="s">
        <v>1785</v>
      </c>
      <c r="G3205" s="1031"/>
      <c r="H3205" s="1032">
        <v>40994</v>
      </c>
      <c r="I3205" s="1032"/>
      <c r="J3205" s="76" t="s">
        <v>26</v>
      </c>
      <c r="K3205" s="76"/>
      <c r="L3205" s="38">
        <v>25</v>
      </c>
      <c r="M3205" s="648">
        <v>31</v>
      </c>
      <c r="N3205" s="655">
        <v>56</v>
      </c>
    </row>
    <row r="3206" spans="2:14" ht="22.5" customHeight="1" x14ac:dyDescent="0.55000000000000004">
      <c r="B3206" s="1066">
        <v>2</v>
      </c>
      <c r="C3206" s="1046"/>
      <c r="D3206" s="1061"/>
      <c r="E3206" s="1062"/>
      <c r="F3206" s="1046" t="s">
        <v>1785</v>
      </c>
      <c r="G3206" s="1046"/>
      <c r="H3206" s="1047">
        <v>40994</v>
      </c>
      <c r="I3206" s="1047"/>
      <c r="J3206" s="51" t="s">
        <v>26</v>
      </c>
      <c r="K3206" s="51"/>
      <c r="L3206" s="52">
        <v>44</v>
      </c>
      <c r="M3206" s="695">
        <v>59</v>
      </c>
      <c r="N3206" s="656">
        <v>100</v>
      </c>
    </row>
    <row r="3207" spans="2:14" ht="22.5" customHeight="1" thickBot="1" x14ac:dyDescent="0.6">
      <c r="B3207" s="1051">
        <v>1</v>
      </c>
      <c r="C3207" s="1052"/>
      <c r="D3207" s="1068">
        <v>40898</v>
      </c>
      <c r="E3207" s="1069"/>
      <c r="F3207" s="1052" t="s">
        <v>1042</v>
      </c>
      <c r="G3207" s="1052"/>
      <c r="H3207" s="1055">
        <v>40897</v>
      </c>
      <c r="I3207" s="1055"/>
      <c r="J3207" s="696" t="s">
        <v>35</v>
      </c>
      <c r="K3207" s="696" t="s">
        <v>1342</v>
      </c>
      <c r="L3207" s="697">
        <v>290</v>
      </c>
      <c r="M3207" s="698">
        <v>370</v>
      </c>
      <c r="N3207" s="699">
        <v>660</v>
      </c>
    </row>
    <row r="3209" spans="2:14" ht="22.5" customHeight="1" thickBot="1" x14ac:dyDescent="0.6">
      <c r="C3209" s="7" t="s">
        <v>2313</v>
      </c>
      <c r="N3209" s="26" t="s">
        <v>43</v>
      </c>
    </row>
    <row r="3210" spans="2:14" ht="22.5" customHeight="1" x14ac:dyDescent="0.55000000000000004">
      <c r="B3210" s="1070" t="s">
        <v>44</v>
      </c>
      <c r="C3210" s="1071"/>
      <c r="D3210" s="1072" t="s">
        <v>45</v>
      </c>
      <c r="E3210" s="1073"/>
      <c r="F3210" s="1071" t="s">
        <v>46</v>
      </c>
      <c r="G3210" s="1071"/>
      <c r="H3210" s="1071" t="s">
        <v>2314</v>
      </c>
      <c r="I3210" s="1071"/>
      <c r="J3210" s="27" t="s">
        <v>48</v>
      </c>
      <c r="K3210" s="27" t="s">
        <v>49</v>
      </c>
      <c r="L3210" s="28" t="s">
        <v>2315</v>
      </c>
      <c r="M3210" s="28" t="s">
        <v>50</v>
      </c>
      <c r="N3210" s="29" t="s">
        <v>52</v>
      </c>
    </row>
    <row r="3211" spans="2:14" ht="22.5" customHeight="1" thickBot="1" x14ac:dyDescent="0.6">
      <c r="B3211" s="1051">
        <v>1</v>
      </c>
      <c r="C3211" s="1052"/>
      <c r="D3211" s="1053">
        <v>41298</v>
      </c>
      <c r="E3211" s="1054"/>
      <c r="F3211" s="1052" t="s">
        <v>1267</v>
      </c>
      <c r="G3211" s="1052"/>
      <c r="H3211" s="1055">
        <v>41297</v>
      </c>
      <c r="I3211" s="1055"/>
      <c r="J3211" s="696" t="s">
        <v>2316</v>
      </c>
      <c r="K3211" s="696"/>
      <c r="L3211" s="697">
        <v>120</v>
      </c>
      <c r="M3211" s="698">
        <v>250</v>
      </c>
      <c r="N3211" s="700">
        <v>370</v>
      </c>
    </row>
    <row r="3213" spans="2:14" ht="22.5" customHeight="1" x14ac:dyDescent="0.55000000000000004">
      <c r="C3213" s="701" t="s">
        <v>2317</v>
      </c>
      <c r="D3213" s="702"/>
      <c r="E3213" s="702"/>
    </row>
    <row r="3214" spans="2:14" ht="22.5" customHeight="1" x14ac:dyDescent="0.55000000000000004">
      <c r="C3214" s="701" t="s">
        <v>2318</v>
      </c>
    </row>
    <row r="3215" spans="2:14" ht="22.5" customHeight="1" x14ac:dyDescent="0.55000000000000004">
      <c r="C3215" s="701" t="s">
        <v>2319</v>
      </c>
    </row>
    <row r="3216" spans="2:14" ht="22.5" customHeight="1" x14ac:dyDescent="0.55000000000000004">
      <c r="C3216" s="701" t="s">
        <v>2320</v>
      </c>
    </row>
    <row r="3217" spans="3:3" ht="22.5" customHeight="1" x14ac:dyDescent="0.55000000000000004">
      <c r="C3217" s="701" t="s">
        <v>2321</v>
      </c>
    </row>
    <row r="3218" spans="3:3" ht="22.5" customHeight="1" x14ac:dyDescent="0.55000000000000004">
      <c r="C3218" s="701" t="s">
        <v>2322</v>
      </c>
    </row>
    <row r="3219" spans="3:3" ht="22.5" customHeight="1" x14ac:dyDescent="0.55000000000000004">
      <c r="C3219" s="701" t="s">
        <v>2323</v>
      </c>
    </row>
  </sheetData>
  <sheetProtection formatCells="0" formatRows="0" insertRows="0" deleteRows="0" selectLockedCells="1" sort="0" autoFilter="0" pivotTables="0"/>
  <autoFilter ref="B46:N3188" xr:uid="{00000000-0001-0000-0000-000000000000}">
    <filterColumn colId="0" showButton="0"/>
    <filterColumn colId="2" showButton="0"/>
    <filterColumn colId="4" showButton="0"/>
    <filterColumn colId="6" showButton="0"/>
  </autoFilter>
  <mergeCells count="10643">
    <mergeCell ref="B147:C147"/>
    <mergeCell ref="D147:E147"/>
    <mergeCell ref="F147:G147"/>
    <mergeCell ref="B166:C166"/>
    <mergeCell ref="B160:C160"/>
    <mergeCell ref="F175:G175"/>
    <mergeCell ref="H175:I175"/>
    <mergeCell ref="B176:C176"/>
    <mergeCell ref="D176:E176"/>
    <mergeCell ref="B168:C168"/>
    <mergeCell ref="D168:E169"/>
    <mergeCell ref="F168:G168"/>
    <mergeCell ref="H151:I151"/>
    <mergeCell ref="B152:C152"/>
    <mergeCell ref="F152:G152"/>
    <mergeCell ref="H152:I152"/>
    <mergeCell ref="B187:C187"/>
    <mergeCell ref="F187:G187"/>
    <mergeCell ref="H187:I187"/>
    <mergeCell ref="B186:C186"/>
    <mergeCell ref="B175:C175"/>
    <mergeCell ref="D175:E175"/>
    <mergeCell ref="H176:I176"/>
    <mergeCell ref="B173:C173"/>
    <mergeCell ref="B179:C179"/>
    <mergeCell ref="D179:E181"/>
    <mergeCell ref="F179:G179"/>
    <mergeCell ref="H179:I179"/>
    <mergeCell ref="B180:C180"/>
    <mergeCell ref="F180:G180"/>
    <mergeCell ref="H180:I180"/>
    <mergeCell ref="B181:C181"/>
    <mergeCell ref="F181:G181"/>
    <mergeCell ref="H181:I181"/>
    <mergeCell ref="B182:C182"/>
    <mergeCell ref="H182:I182"/>
    <mergeCell ref="F177:G177"/>
    <mergeCell ref="H177:I177"/>
    <mergeCell ref="B177:C177"/>
    <mergeCell ref="D177:E177"/>
    <mergeCell ref="H168:I168"/>
    <mergeCell ref="B169:C169"/>
    <mergeCell ref="F169:G169"/>
    <mergeCell ref="H169:I169"/>
    <mergeCell ref="F170:G170"/>
    <mergeCell ref="H170:I170"/>
    <mergeCell ref="F176:G176"/>
    <mergeCell ref="B178:C178"/>
    <mergeCell ref="D174:E174"/>
    <mergeCell ref="F174:G174"/>
    <mergeCell ref="H174:I174"/>
    <mergeCell ref="F184:G184"/>
    <mergeCell ref="H184:I184"/>
    <mergeCell ref="B188:C188"/>
    <mergeCell ref="F188:G188"/>
    <mergeCell ref="F190:G190"/>
    <mergeCell ref="H190:I190"/>
    <mergeCell ref="H191:I191"/>
    <mergeCell ref="B192:C192"/>
    <mergeCell ref="F192:G192"/>
    <mergeCell ref="H192:I192"/>
    <mergeCell ref="B155:C155"/>
    <mergeCell ref="F155:G155"/>
    <mergeCell ref="H155:I155"/>
    <mergeCell ref="B164:C164"/>
    <mergeCell ref="F160:G160"/>
    <mergeCell ref="H160:I160"/>
    <mergeCell ref="F178:G178"/>
    <mergeCell ref="H178:I178"/>
    <mergeCell ref="D183:E183"/>
    <mergeCell ref="B161:C161"/>
    <mergeCell ref="B174:C174"/>
    <mergeCell ref="H171:I171"/>
    <mergeCell ref="B172:C172"/>
    <mergeCell ref="D172:E172"/>
    <mergeCell ref="F172:G172"/>
    <mergeCell ref="B170:C170"/>
    <mergeCell ref="D208:E210"/>
    <mergeCell ref="F209:G209"/>
    <mergeCell ref="B194:C194"/>
    <mergeCell ref="F194:G194"/>
    <mergeCell ref="H209:I209"/>
    <mergeCell ref="F185:G185"/>
    <mergeCell ref="H185:I185"/>
    <mergeCell ref="D197:E198"/>
    <mergeCell ref="F197:G197"/>
    <mergeCell ref="H197:I197"/>
    <mergeCell ref="B193:C193"/>
    <mergeCell ref="F193:G193"/>
    <mergeCell ref="H193:I193"/>
    <mergeCell ref="H194:I194"/>
    <mergeCell ref="H158:I158"/>
    <mergeCell ref="F164:G164"/>
    <mergeCell ref="H164:I164"/>
    <mergeCell ref="B165:C165"/>
    <mergeCell ref="F165:G165"/>
    <mergeCell ref="H165:I165"/>
    <mergeCell ref="F134:G134"/>
    <mergeCell ref="H134:I134"/>
    <mergeCell ref="B135:C135"/>
    <mergeCell ref="F135:G135"/>
    <mergeCell ref="B137:C137"/>
    <mergeCell ref="B185:C185"/>
    <mergeCell ref="D134:E138"/>
    <mergeCell ref="B184:C184"/>
    <mergeCell ref="D184:E185"/>
    <mergeCell ref="F136:G136"/>
    <mergeCell ref="D164:E165"/>
    <mergeCell ref="B183:C183"/>
    <mergeCell ref="D178:E178"/>
    <mergeCell ref="B134:C134"/>
    <mergeCell ref="F183:G183"/>
    <mergeCell ref="B171:C171"/>
    <mergeCell ref="H183:I183"/>
    <mergeCell ref="B198:C198"/>
    <mergeCell ref="H161:I161"/>
    <mergeCell ref="B162:C162"/>
    <mergeCell ref="D162:E162"/>
    <mergeCell ref="F162:G162"/>
    <mergeCell ref="H162:I162"/>
    <mergeCell ref="B163:C163"/>
    <mergeCell ref="D163:E163"/>
    <mergeCell ref="F163:G163"/>
    <mergeCell ref="H163:I163"/>
    <mergeCell ref="F166:G166"/>
    <mergeCell ref="H166:I166"/>
    <mergeCell ref="D156:E158"/>
    <mergeCell ref="F156:G156"/>
    <mergeCell ref="H156:I156"/>
    <mergeCell ref="B157:C157"/>
    <mergeCell ref="F157:G157"/>
    <mergeCell ref="H157:I157"/>
    <mergeCell ref="B158:C158"/>
    <mergeCell ref="F158:G158"/>
    <mergeCell ref="H172:I172"/>
    <mergeCell ref="D151:E152"/>
    <mergeCell ref="D166:E167"/>
    <mergeCell ref="F137:G137"/>
    <mergeCell ref="H137:I137"/>
    <mergeCell ref="B138:C138"/>
    <mergeCell ref="F138:G138"/>
    <mergeCell ref="H138:I138"/>
    <mergeCell ref="H196:I196"/>
    <mergeCell ref="B197:C197"/>
    <mergeCell ref="D173:E173"/>
    <mergeCell ref="F173:G173"/>
    <mergeCell ref="H173:I173"/>
    <mergeCell ref="B167:C167"/>
    <mergeCell ref="D171:E171"/>
    <mergeCell ref="F171:G171"/>
    <mergeCell ref="F151:G151"/>
    <mergeCell ref="H147:I147"/>
    <mergeCell ref="D182:E182"/>
    <mergeCell ref="F182:G182"/>
    <mergeCell ref="D170:E170"/>
    <mergeCell ref="F153:G153"/>
    <mergeCell ref="H153:I153"/>
    <mergeCell ref="B154:C154"/>
    <mergeCell ref="D154:E155"/>
    <mergeCell ref="F154:G154"/>
    <mergeCell ref="H154:I154"/>
    <mergeCell ref="H227:I227"/>
    <mergeCell ref="H234:I234"/>
    <mergeCell ref="F218:G218"/>
    <mergeCell ref="H218:I218"/>
    <mergeCell ref="D186:E188"/>
    <mergeCell ref="F186:G186"/>
    <mergeCell ref="H186:I186"/>
    <mergeCell ref="H188:I188"/>
    <mergeCell ref="B199:C199"/>
    <mergeCell ref="F216:G216"/>
    <mergeCell ref="H216:I216"/>
    <mergeCell ref="F206:G206"/>
    <mergeCell ref="H206:I206"/>
    <mergeCell ref="B207:C207"/>
    <mergeCell ref="D207:E207"/>
    <mergeCell ref="H204:I204"/>
    <mergeCell ref="B205:C205"/>
    <mergeCell ref="F207:G207"/>
    <mergeCell ref="H207:I207"/>
    <mergeCell ref="F205:G205"/>
    <mergeCell ref="F198:G198"/>
    <mergeCell ref="H198:I198"/>
    <mergeCell ref="H208:I208"/>
    <mergeCell ref="B195:C195"/>
    <mergeCell ref="F195:G195"/>
    <mergeCell ref="H195:I195"/>
    <mergeCell ref="D196:E196"/>
    <mergeCell ref="D230:E230"/>
    <mergeCell ref="B231:C231"/>
    <mergeCell ref="D231:E231"/>
    <mergeCell ref="F231:G231"/>
    <mergeCell ref="H231:I231"/>
    <mergeCell ref="B232:C232"/>
    <mergeCell ref="D232:E232"/>
    <mergeCell ref="F196:G196"/>
    <mergeCell ref="B189:C189"/>
    <mergeCell ref="D189:E195"/>
    <mergeCell ref="F189:G189"/>
    <mergeCell ref="H189:I189"/>
    <mergeCell ref="B190:C190"/>
    <mergeCell ref="F202:G202"/>
    <mergeCell ref="H202:I202"/>
    <mergeCell ref="B203:C203"/>
    <mergeCell ref="D204:E205"/>
    <mergeCell ref="F204:G204"/>
    <mergeCell ref="B191:C191"/>
    <mergeCell ref="F191:G191"/>
    <mergeCell ref="B196:C196"/>
    <mergeCell ref="B212:C212"/>
    <mergeCell ref="F212:G212"/>
    <mergeCell ref="H212:I212"/>
    <mergeCell ref="F199:G199"/>
    <mergeCell ref="D219:E220"/>
    <mergeCell ref="F219:G219"/>
    <mergeCell ref="H219:I219"/>
    <mergeCell ref="B220:C220"/>
    <mergeCell ref="H220:I220"/>
    <mergeCell ref="F208:G208"/>
    <mergeCell ref="B209:C209"/>
    <mergeCell ref="H211:I211"/>
    <mergeCell ref="H199:I199"/>
    <mergeCell ref="F203:G203"/>
    <mergeCell ref="B208:C208"/>
    <mergeCell ref="D199:E199"/>
    <mergeCell ref="D281:E285"/>
    <mergeCell ref="F281:G281"/>
    <mergeCell ref="H281:I281"/>
    <mergeCell ref="H254:I254"/>
    <mergeCell ref="D224:E224"/>
    <mergeCell ref="F224:G224"/>
    <mergeCell ref="H224:I224"/>
    <mergeCell ref="B225:C225"/>
    <mergeCell ref="B256:C256"/>
    <mergeCell ref="H203:I203"/>
    <mergeCell ref="D203:E203"/>
    <mergeCell ref="B204:C204"/>
    <mergeCell ref="B200:C200"/>
    <mergeCell ref="D200:E201"/>
    <mergeCell ref="F200:G200"/>
    <mergeCell ref="H200:I200"/>
    <mergeCell ref="B269:C269"/>
    <mergeCell ref="F269:G269"/>
    <mergeCell ref="D267:E269"/>
    <mergeCell ref="F267:G267"/>
    <mergeCell ref="H267:I267"/>
    <mergeCell ref="B268:C268"/>
    <mergeCell ref="B266:C266"/>
    <mergeCell ref="H261:I261"/>
    <mergeCell ref="B141:C141"/>
    <mergeCell ref="F141:G141"/>
    <mergeCell ref="H141:I141"/>
    <mergeCell ref="B142:C142"/>
    <mergeCell ref="D253:E256"/>
    <mergeCell ref="F253:G253"/>
    <mergeCell ref="H253:I253"/>
    <mergeCell ref="B254:C254"/>
    <mergeCell ref="B248:C248"/>
    <mergeCell ref="D248:E248"/>
    <mergeCell ref="F248:G248"/>
    <mergeCell ref="B246:C246"/>
    <mergeCell ref="D246:E246"/>
    <mergeCell ref="D223:E223"/>
    <mergeCell ref="F223:G223"/>
    <mergeCell ref="H223:I223"/>
    <mergeCell ref="B221:C221"/>
    <mergeCell ref="F222:G222"/>
    <mergeCell ref="H222:I222"/>
    <mergeCell ref="D221:E221"/>
    <mergeCell ref="F221:G221"/>
    <mergeCell ref="H221:I221"/>
    <mergeCell ref="B210:C210"/>
    <mergeCell ref="F210:G210"/>
    <mergeCell ref="H210:I210"/>
    <mergeCell ref="B211:C211"/>
    <mergeCell ref="D211:E212"/>
    <mergeCell ref="F211:G211"/>
    <mergeCell ref="B222:C222"/>
    <mergeCell ref="D222:E222"/>
    <mergeCell ref="B224:C224"/>
    <mergeCell ref="B219:C219"/>
    <mergeCell ref="F220:G220"/>
    <mergeCell ref="B217:C217"/>
    <mergeCell ref="H264:I264"/>
    <mergeCell ref="F256:G256"/>
    <mergeCell ref="H256:I256"/>
    <mergeCell ref="B235:C235"/>
    <mergeCell ref="B227:C227"/>
    <mergeCell ref="F227:G227"/>
    <mergeCell ref="H232:I232"/>
    <mergeCell ref="H243:I243"/>
    <mergeCell ref="H230:I230"/>
    <mergeCell ref="B228:C228"/>
    <mergeCell ref="H255:I255"/>
    <mergeCell ref="B244:C244"/>
    <mergeCell ref="F244:G244"/>
    <mergeCell ref="H244:I244"/>
    <mergeCell ref="B245:C245"/>
    <mergeCell ref="D245:E245"/>
    <mergeCell ref="F245:G245"/>
    <mergeCell ref="H245:I245"/>
    <mergeCell ref="F235:G235"/>
    <mergeCell ref="H235:I235"/>
    <mergeCell ref="F228:G228"/>
    <mergeCell ref="H228:I228"/>
    <mergeCell ref="B229:C229"/>
    <mergeCell ref="D229:E229"/>
    <mergeCell ref="F229:G229"/>
    <mergeCell ref="H229:I229"/>
    <mergeCell ref="F241:G241"/>
    <mergeCell ref="B255:C255"/>
    <mergeCell ref="B230:C230"/>
    <mergeCell ref="F230:G230"/>
    <mergeCell ref="H236:I236"/>
    <mergeCell ref="F255:G255"/>
    <mergeCell ref="B257:C257"/>
    <mergeCell ref="D257:E258"/>
    <mergeCell ref="D247:E247"/>
    <mergeCell ref="F247:G247"/>
    <mergeCell ref="D251:E252"/>
    <mergeCell ref="F251:G251"/>
    <mergeCell ref="D228:E228"/>
    <mergeCell ref="B237:C237"/>
    <mergeCell ref="D237:E238"/>
    <mergeCell ref="F237:G237"/>
    <mergeCell ref="H237:I237"/>
    <mergeCell ref="B238:C238"/>
    <mergeCell ref="F238:G238"/>
    <mergeCell ref="H238:I238"/>
    <mergeCell ref="B239:C239"/>
    <mergeCell ref="D239:E239"/>
    <mergeCell ref="F239:G239"/>
    <mergeCell ref="H239:I239"/>
    <mergeCell ref="B240:C240"/>
    <mergeCell ref="D243:E244"/>
    <mergeCell ref="F243:G243"/>
    <mergeCell ref="B233:C233"/>
    <mergeCell ref="D233:E235"/>
    <mergeCell ref="F233:G233"/>
    <mergeCell ref="H233:I233"/>
    <mergeCell ref="B234:C234"/>
    <mergeCell ref="F234:G234"/>
    <mergeCell ref="H241:I241"/>
    <mergeCell ref="B242:C242"/>
    <mergeCell ref="D242:E242"/>
    <mergeCell ref="H248:I248"/>
    <mergeCell ref="B339:C339"/>
    <mergeCell ref="D339:E341"/>
    <mergeCell ref="F339:G339"/>
    <mergeCell ref="H339:I339"/>
    <mergeCell ref="B340:C340"/>
    <mergeCell ref="F340:G340"/>
    <mergeCell ref="H340:I340"/>
    <mergeCell ref="B341:C341"/>
    <mergeCell ref="B333:C333"/>
    <mergeCell ref="D225:E227"/>
    <mergeCell ref="F225:G225"/>
    <mergeCell ref="B201:C201"/>
    <mergeCell ref="F201:G201"/>
    <mergeCell ref="H201:I201"/>
    <mergeCell ref="B202:C202"/>
    <mergeCell ref="D202:E202"/>
    <mergeCell ref="B213:C213"/>
    <mergeCell ref="D213:E216"/>
    <mergeCell ref="F213:G213"/>
    <mergeCell ref="H213:I213"/>
    <mergeCell ref="B214:C214"/>
    <mergeCell ref="F214:G214"/>
    <mergeCell ref="H214:I214"/>
    <mergeCell ref="B215:C215"/>
    <mergeCell ref="F215:G215"/>
    <mergeCell ref="H215:I215"/>
    <mergeCell ref="B216:C216"/>
    <mergeCell ref="H205:I205"/>
    <mergeCell ref="B206:C206"/>
    <mergeCell ref="D206:E206"/>
    <mergeCell ref="D217:E218"/>
    <mergeCell ref="F217:G217"/>
    <mergeCell ref="H217:I217"/>
    <mergeCell ref="B218:C218"/>
    <mergeCell ref="B250:C250"/>
    <mergeCell ref="F250:G250"/>
    <mergeCell ref="H250:I250"/>
    <mergeCell ref="B241:C241"/>
    <mergeCell ref="D241:E241"/>
    <mergeCell ref="B253:C253"/>
    <mergeCell ref="F246:G246"/>
    <mergeCell ref="H246:I246"/>
    <mergeCell ref="B247:C247"/>
    <mergeCell ref="H247:I247"/>
    <mergeCell ref="H225:I225"/>
    <mergeCell ref="B226:C226"/>
    <mergeCell ref="F226:G226"/>
    <mergeCell ref="H226:I226"/>
    <mergeCell ref="B223:C223"/>
    <mergeCell ref="B287:C287"/>
    <mergeCell ref="F287:G287"/>
    <mergeCell ref="H287:I287"/>
    <mergeCell ref="F271:G271"/>
    <mergeCell ref="H274:I274"/>
    <mergeCell ref="F272:G272"/>
    <mergeCell ref="H269:I269"/>
    <mergeCell ref="F266:G266"/>
    <mergeCell ref="H266:I266"/>
    <mergeCell ref="B267:C267"/>
    <mergeCell ref="F263:G263"/>
    <mergeCell ref="H263:I263"/>
    <mergeCell ref="B264:C264"/>
    <mergeCell ref="F264:G264"/>
    <mergeCell ref="F232:G232"/>
    <mergeCell ref="H356:I356"/>
    <mergeCell ref="B364:C364"/>
    <mergeCell ref="D292:E294"/>
    <mergeCell ref="F293:G293"/>
    <mergeCell ref="H290:I290"/>
    <mergeCell ref="B291:C291"/>
    <mergeCell ref="D291:E291"/>
    <mergeCell ref="F291:G291"/>
    <mergeCell ref="H291:I291"/>
    <mergeCell ref="F368:G368"/>
    <mergeCell ref="B351:C351"/>
    <mergeCell ref="D351:E351"/>
    <mergeCell ref="H366:I366"/>
    <mergeCell ref="F303:G303"/>
    <mergeCell ref="H303:I303"/>
    <mergeCell ref="B310:C310"/>
    <mergeCell ref="D310:E310"/>
    <mergeCell ref="F310:G310"/>
    <mergeCell ref="H310:I310"/>
    <mergeCell ref="H368:I368"/>
    <mergeCell ref="B358:C358"/>
    <mergeCell ref="F358:G358"/>
    <mergeCell ref="H358:I358"/>
    <mergeCell ref="B336:C336"/>
    <mergeCell ref="D336:E336"/>
    <mergeCell ref="F336:G336"/>
    <mergeCell ref="H336:I336"/>
    <mergeCell ref="B337:C337"/>
    <mergeCell ref="D337:E337"/>
    <mergeCell ref="F337:G337"/>
    <mergeCell ref="H337:I337"/>
    <mergeCell ref="B338:C338"/>
    <mergeCell ref="D338:E338"/>
    <mergeCell ref="F338:G338"/>
    <mergeCell ref="B313:C313"/>
    <mergeCell ref="D313:E315"/>
    <mergeCell ref="F313:G313"/>
    <mergeCell ref="H313:I313"/>
    <mergeCell ref="B314:C314"/>
    <mergeCell ref="F314:G314"/>
    <mergeCell ref="H314:I314"/>
    <mergeCell ref="B315:C315"/>
    <mergeCell ref="F315:G315"/>
    <mergeCell ref="H315:I315"/>
    <mergeCell ref="B311:C311"/>
    <mergeCell ref="D311:E312"/>
    <mergeCell ref="F311:G311"/>
    <mergeCell ref="H311:I311"/>
    <mergeCell ref="D359:E359"/>
    <mergeCell ref="F359:G359"/>
    <mergeCell ref="H359:I359"/>
    <mergeCell ref="F332:G332"/>
    <mergeCell ref="F307:G307"/>
    <mergeCell ref="B366:C366"/>
    <mergeCell ref="B367:C367"/>
    <mergeCell ref="F330:G330"/>
    <mergeCell ref="H330:I330"/>
    <mergeCell ref="F305:G305"/>
    <mergeCell ref="H305:I305"/>
    <mergeCell ref="B306:C306"/>
    <mergeCell ref="F351:G351"/>
    <mergeCell ref="H351:I351"/>
    <mergeCell ref="B352:C352"/>
    <mergeCell ref="F306:G306"/>
    <mergeCell ref="F391:G391"/>
    <mergeCell ref="H392:I392"/>
    <mergeCell ref="H309:I309"/>
    <mergeCell ref="H318:I318"/>
    <mergeCell ref="B319:C319"/>
    <mergeCell ref="D319:E319"/>
    <mergeCell ref="H333:I333"/>
    <mergeCell ref="F362:G362"/>
    <mergeCell ref="F361:G361"/>
    <mergeCell ref="H361:I361"/>
    <mergeCell ref="B362:C362"/>
    <mergeCell ref="D362:E362"/>
    <mergeCell ref="B381:C381"/>
    <mergeCell ref="D375:E378"/>
    <mergeCell ref="F375:G375"/>
    <mergeCell ref="D363:E363"/>
    <mergeCell ref="F363:G363"/>
    <mergeCell ref="H363:I363"/>
    <mergeCell ref="H331:I331"/>
    <mergeCell ref="B332:C332"/>
    <mergeCell ref="B335:C335"/>
    <mergeCell ref="H327:I327"/>
    <mergeCell ref="H319:I319"/>
    <mergeCell ref="F365:G365"/>
    <mergeCell ref="H365:I365"/>
    <mergeCell ref="D304:E306"/>
    <mergeCell ref="H307:I307"/>
    <mergeCell ref="B308:C308"/>
    <mergeCell ref="F308:G308"/>
    <mergeCell ref="H308:I308"/>
    <mergeCell ref="B309:C309"/>
    <mergeCell ref="B360:C360"/>
    <mergeCell ref="D360:E361"/>
    <mergeCell ref="F360:G360"/>
    <mergeCell ref="H360:I360"/>
    <mergeCell ref="F353:G353"/>
    <mergeCell ref="H329:I329"/>
    <mergeCell ref="F331:G331"/>
    <mergeCell ref="B316:C316"/>
    <mergeCell ref="D316:E316"/>
    <mergeCell ref="F316:G316"/>
    <mergeCell ref="H316:I316"/>
    <mergeCell ref="B317:C317"/>
    <mergeCell ref="D317:E317"/>
    <mergeCell ref="H324:I324"/>
    <mergeCell ref="B325:C325"/>
    <mergeCell ref="D320:E321"/>
    <mergeCell ref="F320:G320"/>
    <mergeCell ref="D357:E358"/>
    <mergeCell ref="F357:G357"/>
    <mergeCell ref="H357:I357"/>
    <mergeCell ref="H353:I353"/>
    <mergeCell ref="B354:C354"/>
    <mergeCell ref="D354:E356"/>
    <mergeCell ref="B331:C331"/>
    <mergeCell ref="D331:E332"/>
    <mergeCell ref="H332:I332"/>
    <mergeCell ref="F354:G354"/>
    <mergeCell ref="H354:I354"/>
    <mergeCell ref="B355:C355"/>
    <mergeCell ref="F355:G355"/>
    <mergeCell ref="H355:I355"/>
    <mergeCell ref="B356:C356"/>
    <mergeCell ref="F356:G356"/>
    <mergeCell ref="H391:I391"/>
    <mergeCell ref="H389:I389"/>
    <mergeCell ref="B392:C392"/>
    <mergeCell ref="H384:I384"/>
    <mergeCell ref="D364:E367"/>
    <mergeCell ref="F364:G364"/>
    <mergeCell ref="H364:I364"/>
    <mergeCell ref="B365:C365"/>
    <mergeCell ref="F372:G372"/>
    <mergeCell ref="H372:I372"/>
    <mergeCell ref="B373:C373"/>
    <mergeCell ref="F373:G373"/>
    <mergeCell ref="B368:C368"/>
    <mergeCell ref="D368:E369"/>
    <mergeCell ref="F381:G381"/>
    <mergeCell ref="H381:I381"/>
    <mergeCell ref="B382:C382"/>
    <mergeCell ref="F382:G382"/>
    <mergeCell ref="H382:I382"/>
    <mergeCell ref="B383:C383"/>
    <mergeCell ref="F383:G383"/>
    <mergeCell ref="H383:I383"/>
    <mergeCell ref="B384:C384"/>
    <mergeCell ref="F352:G352"/>
    <mergeCell ref="D396:E396"/>
    <mergeCell ref="F396:G396"/>
    <mergeCell ref="H396:I396"/>
    <mergeCell ref="H352:I352"/>
    <mergeCell ref="B357:C357"/>
    <mergeCell ref="H370:I370"/>
    <mergeCell ref="B377:C377"/>
    <mergeCell ref="H373:I373"/>
    <mergeCell ref="B369:C369"/>
    <mergeCell ref="F369:G369"/>
    <mergeCell ref="D352:E353"/>
    <mergeCell ref="B353:C353"/>
    <mergeCell ref="F367:G367"/>
    <mergeCell ref="H367:I367"/>
    <mergeCell ref="H369:I369"/>
    <mergeCell ref="D381:E384"/>
    <mergeCell ref="H362:I362"/>
    <mergeCell ref="B363:C363"/>
    <mergeCell ref="D386:E386"/>
    <mergeCell ref="F386:G386"/>
    <mergeCell ref="H386:I386"/>
    <mergeCell ref="B387:C387"/>
    <mergeCell ref="D387:E389"/>
    <mergeCell ref="B391:C391"/>
    <mergeCell ref="B389:C389"/>
    <mergeCell ref="B361:C361"/>
    <mergeCell ref="B370:C370"/>
    <mergeCell ref="D370:E374"/>
    <mergeCell ref="B359:C359"/>
    <mergeCell ref="F370:G370"/>
    <mergeCell ref="B385:C385"/>
    <mergeCell ref="D385:E385"/>
    <mergeCell ref="F385:G385"/>
    <mergeCell ref="H385:I385"/>
    <mergeCell ref="F394:G394"/>
    <mergeCell ref="B390:C390"/>
    <mergeCell ref="D390:E391"/>
    <mergeCell ref="F390:G390"/>
    <mergeCell ref="H390:I390"/>
    <mergeCell ref="H388:I388"/>
    <mergeCell ref="D437:E439"/>
    <mergeCell ref="F437:G437"/>
    <mergeCell ref="H437:I437"/>
    <mergeCell ref="B438:C438"/>
    <mergeCell ref="D399:E399"/>
    <mergeCell ref="B394:C394"/>
    <mergeCell ref="D394:E394"/>
    <mergeCell ref="B416:C416"/>
    <mergeCell ref="D416:E418"/>
    <mergeCell ref="F417:G417"/>
    <mergeCell ref="H417:I417"/>
    <mergeCell ref="D379:E380"/>
    <mergeCell ref="F379:G379"/>
    <mergeCell ref="B379:C379"/>
    <mergeCell ref="F376:G376"/>
    <mergeCell ref="H387:I387"/>
    <mergeCell ref="B388:C388"/>
    <mergeCell ref="H401:I401"/>
    <mergeCell ref="H376:I376"/>
    <mergeCell ref="B400:C400"/>
    <mergeCell ref="F366:G366"/>
    <mergeCell ref="D392:E393"/>
    <mergeCell ref="F399:G399"/>
    <mergeCell ref="H399:I399"/>
    <mergeCell ref="D400:E400"/>
    <mergeCell ref="B401:C401"/>
    <mergeCell ref="D401:E401"/>
    <mergeCell ref="F401:G401"/>
    <mergeCell ref="H375:I375"/>
    <mergeCell ref="B371:C371"/>
    <mergeCell ref="F371:G371"/>
    <mergeCell ref="H371:I371"/>
    <mergeCell ref="F378:G378"/>
    <mergeCell ref="H378:I378"/>
    <mergeCell ref="B372:C372"/>
    <mergeCell ref="H379:I379"/>
    <mergeCell ref="B380:C380"/>
    <mergeCell ref="F380:G380"/>
    <mergeCell ref="H380:I380"/>
    <mergeCell ref="B376:C376"/>
    <mergeCell ref="D412:E413"/>
    <mergeCell ref="F388:G388"/>
    <mergeCell ref="F377:G377"/>
    <mergeCell ref="H377:I377"/>
    <mergeCell ref="B378:C378"/>
    <mergeCell ref="B386:C386"/>
    <mergeCell ref="H405:I405"/>
    <mergeCell ref="B406:C406"/>
    <mergeCell ref="D406:E406"/>
    <mergeCell ref="F384:G384"/>
    <mergeCell ref="H404:I404"/>
    <mergeCell ref="F392:G392"/>
    <mergeCell ref="B396:C396"/>
    <mergeCell ref="H413:I413"/>
    <mergeCell ref="B408:C408"/>
    <mergeCell ref="B411:C411"/>
    <mergeCell ref="D411:E411"/>
    <mergeCell ref="F400:G400"/>
    <mergeCell ref="H400:I400"/>
    <mergeCell ref="B374:C374"/>
    <mergeCell ref="F374:G374"/>
    <mergeCell ref="H374:I374"/>
    <mergeCell ref="B375:C375"/>
    <mergeCell ref="H397:I397"/>
    <mergeCell ref="F397:G397"/>
    <mergeCell ref="B398:C398"/>
    <mergeCell ref="F398:G398"/>
    <mergeCell ref="H398:I398"/>
    <mergeCell ref="B395:C395"/>
    <mergeCell ref="D395:E395"/>
    <mergeCell ref="F395:G395"/>
    <mergeCell ref="H395:I395"/>
    <mergeCell ref="B399:C399"/>
    <mergeCell ref="B421:C421"/>
    <mergeCell ref="F421:G421"/>
    <mergeCell ref="F411:G411"/>
    <mergeCell ref="H408:I408"/>
    <mergeCell ref="D424:E425"/>
    <mergeCell ref="D432:E436"/>
    <mergeCell ref="F416:G416"/>
    <mergeCell ref="F415:G415"/>
    <mergeCell ref="H415:I415"/>
    <mergeCell ref="B418:C418"/>
    <mergeCell ref="B417:C417"/>
    <mergeCell ref="F413:G413"/>
    <mergeCell ref="F412:G412"/>
    <mergeCell ref="B424:C424"/>
    <mergeCell ref="H432:I432"/>
    <mergeCell ref="B433:C433"/>
    <mergeCell ref="H433:I433"/>
    <mergeCell ref="F407:G407"/>
    <mergeCell ref="H419:I419"/>
    <mergeCell ref="B420:C420"/>
    <mergeCell ref="H421:I421"/>
    <mergeCell ref="B422:C422"/>
    <mergeCell ref="F422:G422"/>
    <mergeCell ref="H422:I422"/>
    <mergeCell ref="B412:C412"/>
    <mergeCell ref="H409:I409"/>
    <mergeCell ref="B465:C465"/>
    <mergeCell ref="B460:C460"/>
    <mergeCell ref="D460:E460"/>
    <mergeCell ref="F460:G460"/>
    <mergeCell ref="B454:C454"/>
    <mergeCell ref="D454:E454"/>
    <mergeCell ref="F454:G454"/>
    <mergeCell ref="H454:I454"/>
    <mergeCell ref="F459:G459"/>
    <mergeCell ref="D402:E403"/>
    <mergeCell ref="F402:G402"/>
    <mergeCell ref="H402:I402"/>
    <mergeCell ref="B403:C403"/>
    <mergeCell ref="F403:G403"/>
    <mergeCell ref="H403:I403"/>
    <mergeCell ref="F435:G435"/>
    <mergeCell ref="F432:G432"/>
    <mergeCell ref="B430:C430"/>
    <mergeCell ref="D430:E431"/>
    <mergeCell ref="B451:C451"/>
    <mergeCell ref="F451:G451"/>
    <mergeCell ref="B429:C429"/>
    <mergeCell ref="F429:G429"/>
    <mergeCell ref="H429:I429"/>
    <mergeCell ref="D426:E429"/>
    <mergeCell ref="F426:G426"/>
    <mergeCell ref="H426:I426"/>
    <mergeCell ref="B427:C427"/>
    <mergeCell ref="F427:G427"/>
    <mergeCell ref="H427:I427"/>
    <mergeCell ref="B428:C428"/>
    <mergeCell ref="F428:G428"/>
    <mergeCell ref="H428:I428"/>
    <mergeCell ref="H451:I451"/>
    <mergeCell ref="B439:C439"/>
    <mergeCell ref="F439:G439"/>
    <mergeCell ref="B431:C431"/>
    <mergeCell ref="B434:C434"/>
    <mergeCell ref="F434:G434"/>
    <mergeCell ref="H435:I435"/>
    <mergeCell ref="B436:C436"/>
    <mergeCell ref="F436:G436"/>
    <mergeCell ref="H436:I436"/>
    <mergeCell ref="B437:C437"/>
    <mergeCell ref="H439:I439"/>
    <mergeCell ref="B445:C445"/>
    <mergeCell ref="F430:G430"/>
    <mergeCell ref="H430:I430"/>
    <mergeCell ref="D408:E408"/>
    <mergeCell ref="F408:G408"/>
    <mergeCell ref="F418:G418"/>
    <mergeCell ref="B461:C461"/>
    <mergeCell ref="B423:C423"/>
    <mergeCell ref="F423:G423"/>
    <mergeCell ref="H423:I423"/>
    <mergeCell ref="H418:I418"/>
    <mergeCell ref="F406:G406"/>
    <mergeCell ref="H406:I406"/>
    <mergeCell ref="B419:C419"/>
    <mergeCell ref="H425:I425"/>
    <mergeCell ref="F424:G424"/>
    <mergeCell ref="F433:G433"/>
    <mergeCell ref="F420:G420"/>
    <mergeCell ref="H420:I420"/>
    <mergeCell ref="K30:L32"/>
    <mergeCell ref="M30:N32"/>
    <mergeCell ref="K33:N34"/>
    <mergeCell ref="B46:C46"/>
    <mergeCell ref="D46:E46"/>
    <mergeCell ref="F46:G46"/>
    <mergeCell ref="H46:I46"/>
    <mergeCell ref="B511:C511"/>
    <mergeCell ref="D511:E511"/>
    <mergeCell ref="F511:G511"/>
    <mergeCell ref="H511:I511"/>
    <mergeCell ref="B508:C508"/>
    <mergeCell ref="D508:E508"/>
    <mergeCell ref="F508:G508"/>
    <mergeCell ref="B498:C498"/>
    <mergeCell ref="D498:E498"/>
    <mergeCell ref="F498:G498"/>
    <mergeCell ref="H498:I498"/>
    <mergeCell ref="B499:C499"/>
    <mergeCell ref="D499:E499"/>
    <mergeCell ref="F499:G499"/>
    <mergeCell ref="H499:I499"/>
    <mergeCell ref="B500:C500"/>
    <mergeCell ref="B489:C489"/>
    <mergeCell ref="B490:C490"/>
    <mergeCell ref="D493:E494"/>
    <mergeCell ref="F493:G493"/>
    <mergeCell ref="H493:I493"/>
    <mergeCell ref="B494:C494"/>
    <mergeCell ref="F494:G494"/>
    <mergeCell ref="H494:I494"/>
    <mergeCell ref="H491:I491"/>
    <mergeCell ref="B510:C510"/>
    <mergeCell ref="D510:E510"/>
    <mergeCell ref="F510:G510"/>
    <mergeCell ref="H510:I510"/>
    <mergeCell ref="H483:I483"/>
    <mergeCell ref="B484:C484"/>
    <mergeCell ref="F484:G484"/>
    <mergeCell ref="H484:I484"/>
    <mergeCell ref="B485:C485"/>
    <mergeCell ref="D445:E445"/>
    <mergeCell ref="F445:G445"/>
    <mergeCell ref="H445:I445"/>
    <mergeCell ref="B446:C446"/>
    <mergeCell ref="H448:I448"/>
    <mergeCell ref="F447:G447"/>
    <mergeCell ref="H447:I447"/>
    <mergeCell ref="F440:G440"/>
    <mergeCell ref="H440:I440"/>
    <mergeCell ref="D441:E444"/>
    <mergeCell ref="B441:C441"/>
    <mergeCell ref="F441:G441"/>
    <mergeCell ref="H441:I441"/>
    <mergeCell ref="B442:C442"/>
    <mergeCell ref="F442:G442"/>
    <mergeCell ref="H442:I442"/>
    <mergeCell ref="H449:I449"/>
    <mergeCell ref="D509:E509"/>
    <mergeCell ref="F509:G509"/>
    <mergeCell ref="H509:I509"/>
    <mergeCell ref="H407:I407"/>
    <mergeCell ref="B452:C452"/>
    <mergeCell ref="F452:G452"/>
    <mergeCell ref="M22:N24"/>
    <mergeCell ref="J25:J29"/>
    <mergeCell ref="K25:L29"/>
    <mergeCell ref="M25:N29"/>
    <mergeCell ref="B557:C557"/>
    <mergeCell ref="D557:E558"/>
    <mergeCell ref="F557:G557"/>
    <mergeCell ref="H557:I557"/>
    <mergeCell ref="B558:C558"/>
    <mergeCell ref="F558:G558"/>
    <mergeCell ref="H558:I558"/>
    <mergeCell ref="B554:C554"/>
    <mergeCell ref="D554:E556"/>
    <mergeCell ref="F554:G554"/>
    <mergeCell ref="H554:I554"/>
    <mergeCell ref="B555:C555"/>
    <mergeCell ref="F555:G555"/>
    <mergeCell ref="H555:I555"/>
    <mergeCell ref="B556:C556"/>
    <mergeCell ref="F556:G556"/>
    <mergeCell ref="H556:I556"/>
    <mergeCell ref="D548:E548"/>
    <mergeCell ref="H551:I551"/>
    <mergeCell ref="B535:C535"/>
    <mergeCell ref="F535:G535"/>
    <mergeCell ref="H535:I535"/>
    <mergeCell ref="B536:C536"/>
    <mergeCell ref="F536:G536"/>
    <mergeCell ref="F531:G531"/>
    <mergeCell ref="F525:G525"/>
    <mergeCell ref="F540:G540"/>
    <mergeCell ref="D545:E545"/>
    <mergeCell ref="B483:C483"/>
    <mergeCell ref="D483:E487"/>
    <mergeCell ref="F483:G483"/>
    <mergeCell ref="B546:C546"/>
    <mergeCell ref="D546:E547"/>
    <mergeCell ref="B528:C528"/>
    <mergeCell ref="H547:I547"/>
    <mergeCell ref="F519:G519"/>
    <mergeCell ref="H519:I519"/>
    <mergeCell ref="H504:I504"/>
    <mergeCell ref="B512:C512"/>
    <mergeCell ref="B531:C531"/>
    <mergeCell ref="H545:I545"/>
    <mergeCell ref="H526:I526"/>
    <mergeCell ref="F485:G485"/>
    <mergeCell ref="H485:I485"/>
    <mergeCell ref="B486:C486"/>
    <mergeCell ref="F486:G486"/>
    <mergeCell ref="H486:I486"/>
    <mergeCell ref="B487:C487"/>
    <mergeCell ref="F487:G487"/>
    <mergeCell ref="H487:I487"/>
    <mergeCell ref="B495:C495"/>
    <mergeCell ref="F507:G507"/>
    <mergeCell ref="B509:C509"/>
    <mergeCell ref="H507:I507"/>
    <mergeCell ref="H508:I508"/>
    <mergeCell ref="B507:C507"/>
    <mergeCell ref="D507:E507"/>
    <mergeCell ref="B492:C492"/>
    <mergeCell ref="F492:G492"/>
    <mergeCell ref="H537:I537"/>
    <mergeCell ref="C1:N1"/>
    <mergeCell ref="C5:N13"/>
    <mergeCell ref="K16:L16"/>
    <mergeCell ref="M16:N16"/>
    <mergeCell ref="J17:J21"/>
    <mergeCell ref="K17:L21"/>
    <mergeCell ref="M17:N21"/>
    <mergeCell ref="B583:C583"/>
    <mergeCell ref="D583:E584"/>
    <mergeCell ref="F583:G583"/>
    <mergeCell ref="H583:I583"/>
    <mergeCell ref="B584:C584"/>
    <mergeCell ref="F584:G584"/>
    <mergeCell ref="H584:I584"/>
    <mergeCell ref="H580:I580"/>
    <mergeCell ref="B581:C581"/>
    <mergeCell ref="D581:E582"/>
    <mergeCell ref="F581:G581"/>
    <mergeCell ref="H581:I581"/>
    <mergeCell ref="B582:C582"/>
    <mergeCell ref="F582:G582"/>
    <mergeCell ref="H582:I582"/>
    <mergeCell ref="B578:C578"/>
    <mergeCell ref="D578:E578"/>
    <mergeCell ref="F578:G578"/>
    <mergeCell ref="H578:I578"/>
    <mergeCell ref="B579:C579"/>
    <mergeCell ref="B572:C572"/>
    <mergeCell ref="D572:E572"/>
    <mergeCell ref="F572:G572"/>
    <mergeCell ref="J22:J24"/>
    <mergeCell ref="K22:L24"/>
    <mergeCell ref="H572:I572"/>
    <mergeCell ref="J30:J32"/>
    <mergeCell ref="D579:E580"/>
    <mergeCell ref="F579:G579"/>
    <mergeCell ref="H579:I579"/>
    <mergeCell ref="B580:C580"/>
    <mergeCell ref="F580:G580"/>
    <mergeCell ref="B566:C566"/>
    <mergeCell ref="B567:C567"/>
    <mergeCell ref="D567:E567"/>
    <mergeCell ref="F567:G567"/>
    <mergeCell ref="H546:I546"/>
    <mergeCell ref="B547:C547"/>
    <mergeCell ref="B545:C545"/>
    <mergeCell ref="F550:G550"/>
    <mergeCell ref="H514:I514"/>
    <mergeCell ref="F518:G518"/>
    <mergeCell ref="H518:I518"/>
    <mergeCell ref="F520:G520"/>
    <mergeCell ref="H520:I520"/>
    <mergeCell ref="B520:C520"/>
    <mergeCell ref="F513:G513"/>
    <mergeCell ref="H513:I513"/>
    <mergeCell ref="D512:E512"/>
    <mergeCell ref="F512:G512"/>
    <mergeCell ref="H512:I512"/>
    <mergeCell ref="B513:C513"/>
    <mergeCell ref="D513:E514"/>
    <mergeCell ref="B515:C515"/>
    <mergeCell ref="D515:E516"/>
    <mergeCell ref="F515:G515"/>
    <mergeCell ref="H515:I515"/>
    <mergeCell ref="D590:E590"/>
    <mergeCell ref="F590:G590"/>
    <mergeCell ref="H590:I590"/>
    <mergeCell ref="B587:C587"/>
    <mergeCell ref="D587:E587"/>
    <mergeCell ref="F587:G587"/>
    <mergeCell ref="H587:I587"/>
    <mergeCell ref="B588:C588"/>
    <mergeCell ref="D588:E588"/>
    <mergeCell ref="F588:G588"/>
    <mergeCell ref="H588:I588"/>
    <mergeCell ref="B585:C585"/>
    <mergeCell ref="D585:E586"/>
    <mergeCell ref="F585:G585"/>
    <mergeCell ref="H585:I585"/>
    <mergeCell ref="B586:C586"/>
    <mergeCell ref="F586:G586"/>
    <mergeCell ref="H586:I586"/>
    <mergeCell ref="B569:C569"/>
    <mergeCell ref="B562:C562"/>
    <mergeCell ref="B565:C565"/>
    <mergeCell ref="D565:E566"/>
    <mergeCell ref="F565:G565"/>
    <mergeCell ref="H565:I565"/>
    <mergeCell ref="B552:C552"/>
    <mergeCell ref="H567:I567"/>
    <mergeCell ref="F566:G566"/>
    <mergeCell ref="H566:I566"/>
    <mergeCell ref="B564:C564"/>
    <mergeCell ref="D564:E564"/>
    <mergeCell ref="F563:G563"/>
    <mergeCell ref="F564:G564"/>
    <mergeCell ref="B527:C527"/>
    <mergeCell ref="F527:G527"/>
    <mergeCell ref="H527:I527"/>
    <mergeCell ref="B532:C532"/>
    <mergeCell ref="F532:G532"/>
    <mergeCell ref="H532:I532"/>
    <mergeCell ref="B533:C533"/>
    <mergeCell ref="H533:I533"/>
    <mergeCell ref="H536:I536"/>
    <mergeCell ref="F541:G541"/>
    <mergeCell ref="B540:C540"/>
    <mergeCell ref="B541:C541"/>
    <mergeCell ref="F544:G544"/>
    <mergeCell ref="F547:G547"/>
    <mergeCell ref="F542:G542"/>
    <mergeCell ref="F546:G546"/>
    <mergeCell ref="H552:I552"/>
    <mergeCell ref="H528:I528"/>
    <mergeCell ref="B529:C529"/>
    <mergeCell ref="F534:G534"/>
    <mergeCell ref="H534:I534"/>
    <mergeCell ref="D528:E529"/>
    <mergeCell ref="B530:C530"/>
    <mergeCell ref="D530:E533"/>
    <mergeCell ref="F560:G560"/>
    <mergeCell ref="H560:I560"/>
    <mergeCell ref="B537:C537"/>
    <mergeCell ref="B534:C534"/>
    <mergeCell ref="D534:E537"/>
    <mergeCell ref="F537:G537"/>
    <mergeCell ref="F530:G530"/>
    <mergeCell ref="H530:I530"/>
    <mergeCell ref="B596:C596"/>
    <mergeCell ref="D596:E601"/>
    <mergeCell ref="F596:G596"/>
    <mergeCell ref="H596:I596"/>
    <mergeCell ref="B597:C597"/>
    <mergeCell ref="F597:G597"/>
    <mergeCell ref="H597:I597"/>
    <mergeCell ref="B598:C598"/>
    <mergeCell ref="F598:G598"/>
    <mergeCell ref="H598:I598"/>
    <mergeCell ref="B594:C594"/>
    <mergeCell ref="F594:G594"/>
    <mergeCell ref="H594:I594"/>
    <mergeCell ref="B595:C595"/>
    <mergeCell ref="F595:G595"/>
    <mergeCell ref="H595:I595"/>
    <mergeCell ref="B591:C591"/>
    <mergeCell ref="D591:E595"/>
    <mergeCell ref="F591:G591"/>
    <mergeCell ref="H591:I591"/>
    <mergeCell ref="B592:C592"/>
    <mergeCell ref="F592:G592"/>
    <mergeCell ref="H592:I592"/>
    <mergeCell ref="B593:C593"/>
    <mergeCell ref="F593:G593"/>
    <mergeCell ref="H593:I593"/>
    <mergeCell ref="D569:E570"/>
    <mergeCell ref="F569:G569"/>
    <mergeCell ref="H569:I569"/>
    <mergeCell ref="B570:C570"/>
    <mergeCell ref="F570:G570"/>
    <mergeCell ref="H570:I570"/>
    <mergeCell ref="B568:C568"/>
    <mergeCell ref="D568:E568"/>
    <mergeCell ref="F568:G568"/>
    <mergeCell ref="B573:C573"/>
    <mergeCell ref="D573:E573"/>
    <mergeCell ref="F573:G573"/>
    <mergeCell ref="H568:I568"/>
    <mergeCell ref="H573:I573"/>
    <mergeCell ref="B574:C574"/>
    <mergeCell ref="D574:E574"/>
    <mergeCell ref="B571:C571"/>
    <mergeCell ref="D571:E571"/>
    <mergeCell ref="F571:G571"/>
    <mergeCell ref="H571:I571"/>
    <mergeCell ref="B577:C577"/>
    <mergeCell ref="D577:E577"/>
    <mergeCell ref="F577:G577"/>
    <mergeCell ref="H577:I577"/>
    <mergeCell ref="F574:G574"/>
    <mergeCell ref="H574:I574"/>
    <mergeCell ref="B575:C575"/>
    <mergeCell ref="D575:E576"/>
    <mergeCell ref="F575:G575"/>
    <mergeCell ref="H575:I575"/>
    <mergeCell ref="B576:C576"/>
    <mergeCell ref="F576:G576"/>
    <mergeCell ref="H576:I576"/>
    <mergeCell ref="B589:C589"/>
    <mergeCell ref="D589:E589"/>
    <mergeCell ref="F589:G589"/>
    <mergeCell ref="H589:I589"/>
    <mergeCell ref="B590:C590"/>
    <mergeCell ref="B604:C604"/>
    <mergeCell ref="F604:G604"/>
    <mergeCell ref="H604:I604"/>
    <mergeCell ref="B605:C605"/>
    <mergeCell ref="F605:G605"/>
    <mergeCell ref="H605:I605"/>
    <mergeCell ref="B601:C601"/>
    <mergeCell ref="F601:G601"/>
    <mergeCell ref="H601:I601"/>
    <mergeCell ref="B602:C602"/>
    <mergeCell ref="D602:E606"/>
    <mergeCell ref="F602:G602"/>
    <mergeCell ref="H602:I602"/>
    <mergeCell ref="B603:C603"/>
    <mergeCell ref="F603:G603"/>
    <mergeCell ref="H603:I603"/>
    <mergeCell ref="B599:C599"/>
    <mergeCell ref="F599:G599"/>
    <mergeCell ref="H599:I599"/>
    <mergeCell ref="B600:C600"/>
    <mergeCell ref="F600:G600"/>
    <mergeCell ref="H600:I600"/>
    <mergeCell ref="B611:C611"/>
    <mergeCell ref="F611:G611"/>
    <mergeCell ref="H611:I611"/>
    <mergeCell ref="B612:C612"/>
    <mergeCell ref="D612:E612"/>
    <mergeCell ref="F612:G612"/>
    <mergeCell ref="H612:I612"/>
    <mergeCell ref="B609:C609"/>
    <mergeCell ref="F609:G609"/>
    <mergeCell ref="H609:I609"/>
    <mergeCell ref="B610:C610"/>
    <mergeCell ref="F610:G610"/>
    <mergeCell ref="H610:I610"/>
    <mergeCell ref="B606:C606"/>
    <mergeCell ref="F606:G606"/>
    <mergeCell ref="H606:I606"/>
    <mergeCell ref="B607:C607"/>
    <mergeCell ref="D607:E611"/>
    <mergeCell ref="F607:G607"/>
    <mergeCell ref="H607:I607"/>
    <mergeCell ref="B608:C608"/>
    <mergeCell ref="F608:G608"/>
    <mergeCell ref="H608:I608"/>
    <mergeCell ref="B616:C616"/>
    <mergeCell ref="D616:E616"/>
    <mergeCell ref="F616:G616"/>
    <mergeCell ref="H616:I616"/>
    <mergeCell ref="B617:C617"/>
    <mergeCell ref="D617:E620"/>
    <mergeCell ref="F617:G617"/>
    <mergeCell ref="H617:I617"/>
    <mergeCell ref="B618:C618"/>
    <mergeCell ref="F618:G618"/>
    <mergeCell ref="B613:C613"/>
    <mergeCell ref="D613:E615"/>
    <mergeCell ref="F613:G613"/>
    <mergeCell ref="H613:I613"/>
    <mergeCell ref="B614:C614"/>
    <mergeCell ref="F614:G614"/>
    <mergeCell ref="H614:I614"/>
    <mergeCell ref="B615:C615"/>
    <mergeCell ref="F615:G615"/>
    <mergeCell ref="H615:I615"/>
    <mergeCell ref="B623:C623"/>
    <mergeCell ref="D623:E624"/>
    <mergeCell ref="F623:G623"/>
    <mergeCell ref="H623:I623"/>
    <mergeCell ref="B624:C624"/>
    <mergeCell ref="F624:G624"/>
    <mergeCell ref="H624:I624"/>
    <mergeCell ref="B621:C621"/>
    <mergeCell ref="D621:E622"/>
    <mergeCell ref="F621:G621"/>
    <mergeCell ref="H621:I621"/>
    <mergeCell ref="B622:C622"/>
    <mergeCell ref="F622:G622"/>
    <mergeCell ref="H622:I622"/>
    <mergeCell ref="H618:I618"/>
    <mergeCell ref="B619:C619"/>
    <mergeCell ref="F619:G619"/>
    <mergeCell ref="H619:I619"/>
    <mergeCell ref="B620:C620"/>
    <mergeCell ref="F620:G620"/>
    <mergeCell ref="H620:I620"/>
    <mergeCell ref="B628:C628"/>
    <mergeCell ref="D628:E631"/>
    <mergeCell ref="F628:G628"/>
    <mergeCell ref="H628:I628"/>
    <mergeCell ref="B629:C629"/>
    <mergeCell ref="F629:G629"/>
    <mergeCell ref="H629:I629"/>
    <mergeCell ref="B630:C630"/>
    <mergeCell ref="F630:G630"/>
    <mergeCell ref="H630:I630"/>
    <mergeCell ref="B625:C625"/>
    <mergeCell ref="D625:E627"/>
    <mergeCell ref="F625:G625"/>
    <mergeCell ref="H625:I625"/>
    <mergeCell ref="B626:C626"/>
    <mergeCell ref="F626:G626"/>
    <mergeCell ref="H626:I626"/>
    <mergeCell ref="B627:C627"/>
    <mergeCell ref="F627:G627"/>
    <mergeCell ref="H627:I627"/>
    <mergeCell ref="B634:C634"/>
    <mergeCell ref="D634:E637"/>
    <mergeCell ref="F634:G634"/>
    <mergeCell ref="H634:I634"/>
    <mergeCell ref="B635:C635"/>
    <mergeCell ref="F635:G635"/>
    <mergeCell ref="H635:I635"/>
    <mergeCell ref="B636:C636"/>
    <mergeCell ref="F636:G636"/>
    <mergeCell ref="H636:I636"/>
    <mergeCell ref="B631:C631"/>
    <mergeCell ref="F631:G631"/>
    <mergeCell ref="H631:I631"/>
    <mergeCell ref="B632:C632"/>
    <mergeCell ref="D632:E633"/>
    <mergeCell ref="F632:G632"/>
    <mergeCell ref="H632:I632"/>
    <mergeCell ref="B633:C633"/>
    <mergeCell ref="F633:G633"/>
    <mergeCell ref="H633:I633"/>
    <mergeCell ref="B642:C642"/>
    <mergeCell ref="D642:E645"/>
    <mergeCell ref="F642:G642"/>
    <mergeCell ref="H642:I642"/>
    <mergeCell ref="B643:C643"/>
    <mergeCell ref="F643:G643"/>
    <mergeCell ref="H643:I643"/>
    <mergeCell ref="B644:C644"/>
    <mergeCell ref="F644:G644"/>
    <mergeCell ref="H644:I644"/>
    <mergeCell ref="B640:C640"/>
    <mergeCell ref="F640:G640"/>
    <mergeCell ref="H640:I640"/>
    <mergeCell ref="B641:C641"/>
    <mergeCell ref="F641:G641"/>
    <mergeCell ref="H641:I641"/>
    <mergeCell ref="B637:C637"/>
    <mergeCell ref="F637:G637"/>
    <mergeCell ref="H637:I637"/>
    <mergeCell ref="B638:C638"/>
    <mergeCell ref="D638:E641"/>
    <mergeCell ref="F638:G638"/>
    <mergeCell ref="H638:I638"/>
    <mergeCell ref="B639:C639"/>
    <mergeCell ref="F639:G639"/>
    <mergeCell ref="H639:I639"/>
    <mergeCell ref="B647:C647"/>
    <mergeCell ref="D647:E650"/>
    <mergeCell ref="F647:G647"/>
    <mergeCell ref="H647:I647"/>
    <mergeCell ref="B648:C648"/>
    <mergeCell ref="F648:G648"/>
    <mergeCell ref="H648:I648"/>
    <mergeCell ref="B649:C649"/>
    <mergeCell ref="F649:G649"/>
    <mergeCell ref="H649:I649"/>
    <mergeCell ref="B645:C645"/>
    <mergeCell ref="F645:G645"/>
    <mergeCell ref="H645:I645"/>
    <mergeCell ref="B646:C646"/>
    <mergeCell ref="D646:E646"/>
    <mergeCell ref="F646:G646"/>
    <mergeCell ref="H646:I646"/>
    <mergeCell ref="B653:C653"/>
    <mergeCell ref="F653:G653"/>
    <mergeCell ref="H653:I653"/>
    <mergeCell ref="B654:C654"/>
    <mergeCell ref="D654:E656"/>
    <mergeCell ref="F654:G654"/>
    <mergeCell ref="H654:I654"/>
    <mergeCell ref="B655:C655"/>
    <mergeCell ref="F655:G655"/>
    <mergeCell ref="H655:I655"/>
    <mergeCell ref="B650:C650"/>
    <mergeCell ref="F650:G650"/>
    <mergeCell ref="H650:I650"/>
    <mergeCell ref="B651:C651"/>
    <mergeCell ref="D651:E653"/>
    <mergeCell ref="F651:G651"/>
    <mergeCell ref="H651:I651"/>
    <mergeCell ref="B652:C652"/>
    <mergeCell ref="F652:G652"/>
    <mergeCell ref="H652:I652"/>
    <mergeCell ref="B662:C662"/>
    <mergeCell ref="F662:G662"/>
    <mergeCell ref="H662:I662"/>
    <mergeCell ref="B663:C663"/>
    <mergeCell ref="F663:G663"/>
    <mergeCell ref="H663:I663"/>
    <mergeCell ref="B659:C659"/>
    <mergeCell ref="F659:G659"/>
    <mergeCell ref="H659:I659"/>
    <mergeCell ref="B660:C660"/>
    <mergeCell ref="D660:E667"/>
    <mergeCell ref="F660:G660"/>
    <mergeCell ref="H660:I660"/>
    <mergeCell ref="B661:C661"/>
    <mergeCell ref="F661:G661"/>
    <mergeCell ref="H661:I661"/>
    <mergeCell ref="B656:C656"/>
    <mergeCell ref="F656:G656"/>
    <mergeCell ref="H656:I656"/>
    <mergeCell ref="B657:C657"/>
    <mergeCell ref="D657:E659"/>
    <mergeCell ref="F657:G657"/>
    <mergeCell ref="H657:I657"/>
    <mergeCell ref="B658:C658"/>
    <mergeCell ref="F658:G658"/>
    <mergeCell ref="H658:I658"/>
    <mergeCell ref="B668:C668"/>
    <mergeCell ref="D668:E669"/>
    <mergeCell ref="F668:G668"/>
    <mergeCell ref="H668:I668"/>
    <mergeCell ref="B669:C669"/>
    <mergeCell ref="F669:G669"/>
    <mergeCell ref="H669:I669"/>
    <mergeCell ref="B666:C666"/>
    <mergeCell ref="F666:G666"/>
    <mergeCell ref="H666:I666"/>
    <mergeCell ref="B667:C667"/>
    <mergeCell ref="F667:G667"/>
    <mergeCell ref="H667:I667"/>
    <mergeCell ref="B664:C664"/>
    <mergeCell ref="F664:G664"/>
    <mergeCell ref="H664:I664"/>
    <mergeCell ref="B665:C665"/>
    <mergeCell ref="F665:G665"/>
    <mergeCell ref="H665:I665"/>
    <mergeCell ref="B675:C675"/>
    <mergeCell ref="D675:E675"/>
    <mergeCell ref="F675:G675"/>
    <mergeCell ref="H675:I675"/>
    <mergeCell ref="B676:C676"/>
    <mergeCell ref="D676:E676"/>
    <mergeCell ref="F676:G676"/>
    <mergeCell ref="H676:I676"/>
    <mergeCell ref="B673:C673"/>
    <mergeCell ref="D673:E674"/>
    <mergeCell ref="F673:G673"/>
    <mergeCell ref="H673:I673"/>
    <mergeCell ref="B674:C674"/>
    <mergeCell ref="F674:G674"/>
    <mergeCell ref="H674:I674"/>
    <mergeCell ref="B670:C670"/>
    <mergeCell ref="D670:E672"/>
    <mergeCell ref="F670:G670"/>
    <mergeCell ref="H670:I670"/>
    <mergeCell ref="B671:C671"/>
    <mergeCell ref="F671:G671"/>
    <mergeCell ref="H671:I671"/>
    <mergeCell ref="B672:C672"/>
    <mergeCell ref="F672:G672"/>
    <mergeCell ref="H672:I672"/>
    <mergeCell ref="B680:C680"/>
    <mergeCell ref="F680:G680"/>
    <mergeCell ref="H680:I680"/>
    <mergeCell ref="B681:C681"/>
    <mergeCell ref="D681:E683"/>
    <mergeCell ref="F681:G681"/>
    <mergeCell ref="H681:I681"/>
    <mergeCell ref="B682:C682"/>
    <mergeCell ref="F682:G682"/>
    <mergeCell ref="H682:I682"/>
    <mergeCell ref="B677:C677"/>
    <mergeCell ref="D677:E680"/>
    <mergeCell ref="F677:G677"/>
    <mergeCell ref="H677:I677"/>
    <mergeCell ref="B678:C678"/>
    <mergeCell ref="F678:G678"/>
    <mergeCell ref="H678:I678"/>
    <mergeCell ref="B679:C679"/>
    <mergeCell ref="F679:G679"/>
    <mergeCell ref="H679:I679"/>
    <mergeCell ref="B686:C686"/>
    <mergeCell ref="F686:G686"/>
    <mergeCell ref="H686:I686"/>
    <mergeCell ref="B687:C687"/>
    <mergeCell ref="D687:E687"/>
    <mergeCell ref="F687:G687"/>
    <mergeCell ref="H687:I687"/>
    <mergeCell ref="B683:C683"/>
    <mergeCell ref="F683:G683"/>
    <mergeCell ref="H683:I683"/>
    <mergeCell ref="B684:C684"/>
    <mergeCell ref="D684:E686"/>
    <mergeCell ref="F684:G684"/>
    <mergeCell ref="H684:I684"/>
    <mergeCell ref="B685:C685"/>
    <mergeCell ref="F685:G685"/>
    <mergeCell ref="H685:I685"/>
    <mergeCell ref="H690:I690"/>
    <mergeCell ref="B691:C691"/>
    <mergeCell ref="F691:G691"/>
    <mergeCell ref="H691:I691"/>
    <mergeCell ref="B692:C692"/>
    <mergeCell ref="F692:G692"/>
    <mergeCell ref="H692:I692"/>
    <mergeCell ref="B688:C688"/>
    <mergeCell ref="D688:E688"/>
    <mergeCell ref="F688:G688"/>
    <mergeCell ref="H688:I688"/>
    <mergeCell ref="B689:C689"/>
    <mergeCell ref="D689:E692"/>
    <mergeCell ref="F689:G689"/>
    <mergeCell ref="H689:I689"/>
    <mergeCell ref="B690:C690"/>
    <mergeCell ref="F690:G690"/>
    <mergeCell ref="B696:C696"/>
    <mergeCell ref="D696:E696"/>
    <mergeCell ref="F696:G696"/>
    <mergeCell ref="H696:I696"/>
    <mergeCell ref="B697:C697"/>
    <mergeCell ref="D697:E698"/>
    <mergeCell ref="F697:G697"/>
    <mergeCell ref="H697:I697"/>
    <mergeCell ref="B698:C698"/>
    <mergeCell ref="F698:G698"/>
    <mergeCell ref="B693:C693"/>
    <mergeCell ref="D693:E695"/>
    <mergeCell ref="F693:G693"/>
    <mergeCell ref="H693:I693"/>
    <mergeCell ref="B694:C694"/>
    <mergeCell ref="F694:G694"/>
    <mergeCell ref="H694:I694"/>
    <mergeCell ref="B695:C695"/>
    <mergeCell ref="F695:G695"/>
    <mergeCell ref="H695:I695"/>
    <mergeCell ref="H701:I701"/>
    <mergeCell ref="B702:C702"/>
    <mergeCell ref="F702:G702"/>
    <mergeCell ref="H702:I702"/>
    <mergeCell ref="B703:C703"/>
    <mergeCell ref="D703:E703"/>
    <mergeCell ref="F703:G703"/>
    <mergeCell ref="H703:I703"/>
    <mergeCell ref="H698:I698"/>
    <mergeCell ref="B699:C699"/>
    <mergeCell ref="D699:E702"/>
    <mergeCell ref="F699:G699"/>
    <mergeCell ref="H699:I699"/>
    <mergeCell ref="B700:C700"/>
    <mergeCell ref="F700:G700"/>
    <mergeCell ref="H700:I700"/>
    <mergeCell ref="B701:C701"/>
    <mergeCell ref="F701:G701"/>
    <mergeCell ref="B706:C706"/>
    <mergeCell ref="D706:E708"/>
    <mergeCell ref="F706:G706"/>
    <mergeCell ref="H706:I706"/>
    <mergeCell ref="B707:C707"/>
    <mergeCell ref="F707:G707"/>
    <mergeCell ref="H707:I707"/>
    <mergeCell ref="B708:C708"/>
    <mergeCell ref="F708:G708"/>
    <mergeCell ref="H708:I708"/>
    <mergeCell ref="B704:C704"/>
    <mergeCell ref="D704:E704"/>
    <mergeCell ref="F704:G704"/>
    <mergeCell ref="H704:I704"/>
    <mergeCell ref="B705:C705"/>
    <mergeCell ref="D705:E705"/>
    <mergeCell ref="F705:G705"/>
    <mergeCell ref="H705:I705"/>
    <mergeCell ref="H711:I711"/>
    <mergeCell ref="B712:C712"/>
    <mergeCell ref="D712:E712"/>
    <mergeCell ref="F712:G712"/>
    <mergeCell ref="H712:I712"/>
    <mergeCell ref="B713:C713"/>
    <mergeCell ref="D713:E713"/>
    <mergeCell ref="F713:G713"/>
    <mergeCell ref="H713:I713"/>
    <mergeCell ref="B709:C709"/>
    <mergeCell ref="D709:E709"/>
    <mergeCell ref="F709:G709"/>
    <mergeCell ref="H709:I709"/>
    <mergeCell ref="B710:C710"/>
    <mergeCell ref="D710:E711"/>
    <mergeCell ref="F710:G710"/>
    <mergeCell ref="H710:I710"/>
    <mergeCell ref="B711:C711"/>
    <mergeCell ref="F711:G711"/>
    <mergeCell ref="B716:C716"/>
    <mergeCell ref="D716:E718"/>
    <mergeCell ref="F716:G716"/>
    <mergeCell ref="H716:I716"/>
    <mergeCell ref="B717:C717"/>
    <mergeCell ref="F717:G717"/>
    <mergeCell ref="H717:I717"/>
    <mergeCell ref="B718:C718"/>
    <mergeCell ref="F718:G718"/>
    <mergeCell ref="H718:I718"/>
    <mergeCell ref="B714:C714"/>
    <mergeCell ref="D714:E714"/>
    <mergeCell ref="F714:G714"/>
    <mergeCell ref="H714:I714"/>
    <mergeCell ref="B715:C715"/>
    <mergeCell ref="D715:E715"/>
    <mergeCell ref="F715:G715"/>
    <mergeCell ref="H715:I715"/>
    <mergeCell ref="B721:C721"/>
    <mergeCell ref="D721:E721"/>
    <mergeCell ref="F721:G721"/>
    <mergeCell ref="H721:I721"/>
    <mergeCell ref="B722:C722"/>
    <mergeCell ref="D722:E725"/>
    <mergeCell ref="F722:G722"/>
    <mergeCell ref="H722:I722"/>
    <mergeCell ref="B723:C723"/>
    <mergeCell ref="F723:G723"/>
    <mergeCell ref="B719:C719"/>
    <mergeCell ref="D719:E719"/>
    <mergeCell ref="F719:G719"/>
    <mergeCell ref="H719:I719"/>
    <mergeCell ref="B720:C720"/>
    <mergeCell ref="D720:E720"/>
    <mergeCell ref="F720:G720"/>
    <mergeCell ref="H720:I720"/>
    <mergeCell ref="B729:C729"/>
    <mergeCell ref="F729:G729"/>
    <mergeCell ref="H729:I729"/>
    <mergeCell ref="B730:C730"/>
    <mergeCell ref="F730:G730"/>
    <mergeCell ref="H730:I730"/>
    <mergeCell ref="B726:C726"/>
    <mergeCell ref="D726:E730"/>
    <mergeCell ref="F726:G726"/>
    <mergeCell ref="H726:I726"/>
    <mergeCell ref="B727:C727"/>
    <mergeCell ref="F727:G727"/>
    <mergeCell ref="H727:I727"/>
    <mergeCell ref="B728:C728"/>
    <mergeCell ref="F728:G728"/>
    <mergeCell ref="H728:I728"/>
    <mergeCell ref="H723:I723"/>
    <mergeCell ref="B724:C724"/>
    <mergeCell ref="F724:G724"/>
    <mergeCell ref="H724:I724"/>
    <mergeCell ref="B725:C725"/>
    <mergeCell ref="F725:G725"/>
    <mergeCell ref="H725:I725"/>
    <mergeCell ref="H733:I733"/>
    <mergeCell ref="B734:C734"/>
    <mergeCell ref="D734:E737"/>
    <mergeCell ref="F734:G734"/>
    <mergeCell ref="H734:I734"/>
    <mergeCell ref="B735:C735"/>
    <mergeCell ref="F735:G735"/>
    <mergeCell ref="H735:I735"/>
    <mergeCell ref="B736:C736"/>
    <mergeCell ref="F736:G736"/>
    <mergeCell ref="B731:C731"/>
    <mergeCell ref="D731:E731"/>
    <mergeCell ref="F731:G731"/>
    <mergeCell ref="H731:I731"/>
    <mergeCell ref="B732:C732"/>
    <mergeCell ref="D732:E733"/>
    <mergeCell ref="F732:G732"/>
    <mergeCell ref="H732:I732"/>
    <mergeCell ref="B733:C733"/>
    <mergeCell ref="F733:G733"/>
    <mergeCell ref="H739:I739"/>
    <mergeCell ref="B740:C740"/>
    <mergeCell ref="F740:G740"/>
    <mergeCell ref="H740:I740"/>
    <mergeCell ref="B741:C741"/>
    <mergeCell ref="D741:E741"/>
    <mergeCell ref="F741:G741"/>
    <mergeCell ref="H741:I741"/>
    <mergeCell ref="H736:I736"/>
    <mergeCell ref="B737:C737"/>
    <mergeCell ref="F737:G737"/>
    <mergeCell ref="H737:I737"/>
    <mergeCell ref="B738:C738"/>
    <mergeCell ref="D738:E740"/>
    <mergeCell ref="F738:G738"/>
    <mergeCell ref="H738:I738"/>
    <mergeCell ref="B739:C739"/>
    <mergeCell ref="F739:G739"/>
    <mergeCell ref="B744:C744"/>
    <mergeCell ref="D744:E746"/>
    <mergeCell ref="F744:G744"/>
    <mergeCell ref="H744:I744"/>
    <mergeCell ref="B745:C745"/>
    <mergeCell ref="F745:G745"/>
    <mergeCell ref="H745:I745"/>
    <mergeCell ref="B746:C746"/>
    <mergeCell ref="F746:G746"/>
    <mergeCell ref="H746:I746"/>
    <mergeCell ref="B742:C742"/>
    <mergeCell ref="D742:E742"/>
    <mergeCell ref="F742:G742"/>
    <mergeCell ref="H742:I742"/>
    <mergeCell ref="B743:C743"/>
    <mergeCell ref="D743:E743"/>
    <mergeCell ref="F743:G743"/>
    <mergeCell ref="H743:I743"/>
    <mergeCell ref="B753:C753"/>
    <mergeCell ref="F753:G753"/>
    <mergeCell ref="H753:I753"/>
    <mergeCell ref="B754:C754"/>
    <mergeCell ref="F754:G754"/>
    <mergeCell ref="H754:I754"/>
    <mergeCell ref="B750:C750"/>
    <mergeCell ref="D750:E755"/>
    <mergeCell ref="F750:G750"/>
    <mergeCell ref="H750:I750"/>
    <mergeCell ref="B751:C751"/>
    <mergeCell ref="F751:G751"/>
    <mergeCell ref="H751:I751"/>
    <mergeCell ref="B752:C752"/>
    <mergeCell ref="F752:G752"/>
    <mergeCell ref="H752:I752"/>
    <mergeCell ref="B747:C747"/>
    <mergeCell ref="D747:E749"/>
    <mergeCell ref="F747:G747"/>
    <mergeCell ref="H747:I747"/>
    <mergeCell ref="B748:C748"/>
    <mergeCell ref="F748:G748"/>
    <mergeCell ref="H748:I748"/>
    <mergeCell ref="B749:C749"/>
    <mergeCell ref="F749:G749"/>
    <mergeCell ref="H749:I749"/>
    <mergeCell ref="B760:C760"/>
    <mergeCell ref="D760:E760"/>
    <mergeCell ref="F760:G760"/>
    <mergeCell ref="H760:I760"/>
    <mergeCell ref="B761:C761"/>
    <mergeCell ref="D761:E762"/>
    <mergeCell ref="F761:G761"/>
    <mergeCell ref="H761:I761"/>
    <mergeCell ref="B762:C762"/>
    <mergeCell ref="F762:G762"/>
    <mergeCell ref="B758:C758"/>
    <mergeCell ref="F758:G758"/>
    <mergeCell ref="H758:I758"/>
    <mergeCell ref="B759:C759"/>
    <mergeCell ref="F759:G759"/>
    <mergeCell ref="H759:I759"/>
    <mergeCell ref="B755:C755"/>
    <mergeCell ref="F755:G755"/>
    <mergeCell ref="H755:I755"/>
    <mergeCell ref="B756:C756"/>
    <mergeCell ref="D756:E759"/>
    <mergeCell ref="F756:G756"/>
    <mergeCell ref="H756:I756"/>
    <mergeCell ref="B757:C757"/>
    <mergeCell ref="F757:G757"/>
    <mergeCell ref="H757:I757"/>
    <mergeCell ref="B767:C767"/>
    <mergeCell ref="D767:E768"/>
    <mergeCell ref="F767:G767"/>
    <mergeCell ref="H767:I767"/>
    <mergeCell ref="B768:C768"/>
    <mergeCell ref="F768:G768"/>
    <mergeCell ref="H768:I768"/>
    <mergeCell ref="F765:G765"/>
    <mergeCell ref="H765:I765"/>
    <mergeCell ref="B766:C766"/>
    <mergeCell ref="D766:E766"/>
    <mergeCell ref="F766:G766"/>
    <mergeCell ref="H766:I766"/>
    <mergeCell ref="H762:I762"/>
    <mergeCell ref="B763:C763"/>
    <mergeCell ref="D763:E763"/>
    <mergeCell ref="F763:G763"/>
    <mergeCell ref="H763:I763"/>
    <mergeCell ref="B764:C764"/>
    <mergeCell ref="D764:E765"/>
    <mergeCell ref="F764:G764"/>
    <mergeCell ref="H764:I764"/>
    <mergeCell ref="B765:C765"/>
    <mergeCell ref="B773:C773"/>
    <mergeCell ref="D773:E773"/>
    <mergeCell ref="F773:G773"/>
    <mergeCell ref="H773:I773"/>
    <mergeCell ref="B774:C774"/>
    <mergeCell ref="D774:E774"/>
    <mergeCell ref="F774:G774"/>
    <mergeCell ref="H774:I774"/>
    <mergeCell ref="B771:C771"/>
    <mergeCell ref="D771:E771"/>
    <mergeCell ref="F771:G771"/>
    <mergeCell ref="H771:I771"/>
    <mergeCell ref="B772:C772"/>
    <mergeCell ref="D772:E772"/>
    <mergeCell ref="F772:G772"/>
    <mergeCell ref="H772:I772"/>
    <mergeCell ref="B769:C769"/>
    <mergeCell ref="D769:E769"/>
    <mergeCell ref="F769:G769"/>
    <mergeCell ref="H769:I769"/>
    <mergeCell ref="B770:C770"/>
    <mergeCell ref="D770:E770"/>
    <mergeCell ref="F770:G770"/>
    <mergeCell ref="H770:I770"/>
    <mergeCell ref="B779:C779"/>
    <mergeCell ref="D779:E779"/>
    <mergeCell ref="F779:G779"/>
    <mergeCell ref="H779:I779"/>
    <mergeCell ref="B780:C780"/>
    <mergeCell ref="D780:E780"/>
    <mergeCell ref="F780:G780"/>
    <mergeCell ref="H780:I780"/>
    <mergeCell ref="B777:C777"/>
    <mergeCell ref="D777:E777"/>
    <mergeCell ref="F777:G777"/>
    <mergeCell ref="H777:I777"/>
    <mergeCell ref="B778:C778"/>
    <mergeCell ref="D778:E778"/>
    <mergeCell ref="F778:G778"/>
    <mergeCell ref="H778:I778"/>
    <mergeCell ref="B775:C775"/>
    <mergeCell ref="D775:E775"/>
    <mergeCell ref="F775:G775"/>
    <mergeCell ref="H775:I775"/>
    <mergeCell ref="B776:C776"/>
    <mergeCell ref="D776:E776"/>
    <mergeCell ref="F776:G776"/>
    <mergeCell ref="H776:I776"/>
    <mergeCell ref="B786:C786"/>
    <mergeCell ref="D786:E787"/>
    <mergeCell ref="F786:G786"/>
    <mergeCell ref="H786:I786"/>
    <mergeCell ref="B787:C787"/>
    <mergeCell ref="F787:G787"/>
    <mergeCell ref="H787:I787"/>
    <mergeCell ref="H783:I783"/>
    <mergeCell ref="B784:C784"/>
    <mergeCell ref="D784:E784"/>
    <mergeCell ref="F784:G784"/>
    <mergeCell ref="H784:I784"/>
    <mergeCell ref="B785:C785"/>
    <mergeCell ref="D785:E785"/>
    <mergeCell ref="F785:G785"/>
    <mergeCell ref="H785:I785"/>
    <mergeCell ref="B781:C781"/>
    <mergeCell ref="D781:E781"/>
    <mergeCell ref="F781:G781"/>
    <mergeCell ref="H781:I781"/>
    <mergeCell ref="B782:C782"/>
    <mergeCell ref="D782:E783"/>
    <mergeCell ref="F782:G782"/>
    <mergeCell ref="H782:I782"/>
    <mergeCell ref="B783:C783"/>
    <mergeCell ref="F783:G783"/>
    <mergeCell ref="H790:I790"/>
    <mergeCell ref="B791:C791"/>
    <mergeCell ref="D791:E793"/>
    <mergeCell ref="F791:G791"/>
    <mergeCell ref="H791:I791"/>
    <mergeCell ref="B792:C792"/>
    <mergeCell ref="F792:G792"/>
    <mergeCell ref="H792:I792"/>
    <mergeCell ref="B793:C793"/>
    <mergeCell ref="F793:G793"/>
    <mergeCell ref="B788:C788"/>
    <mergeCell ref="D788:E788"/>
    <mergeCell ref="F788:G788"/>
    <mergeCell ref="H788:I788"/>
    <mergeCell ref="B789:C789"/>
    <mergeCell ref="D789:E790"/>
    <mergeCell ref="F789:G789"/>
    <mergeCell ref="H789:I789"/>
    <mergeCell ref="B790:C790"/>
    <mergeCell ref="F790:G790"/>
    <mergeCell ref="H796:I796"/>
    <mergeCell ref="B797:C797"/>
    <mergeCell ref="F797:G797"/>
    <mergeCell ref="H797:I797"/>
    <mergeCell ref="B798:C798"/>
    <mergeCell ref="F798:G798"/>
    <mergeCell ref="H798:I798"/>
    <mergeCell ref="H793:I793"/>
    <mergeCell ref="B794:C794"/>
    <mergeCell ref="D794:E801"/>
    <mergeCell ref="F794:G794"/>
    <mergeCell ref="H794:I794"/>
    <mergeCell ref="B795:C795"/>
    <mergeCell ref="F795:G795"/>
    <mergeCell ref="H795:I795"/>
    <mergeCell ref="B796:C796"/>
    <mergeCell ref="F796:G796"/>
    <mergeCell ref="B804:C804"/>
    <mergeCell ref="F804:G804"/>
    <mergeCell ref="H804:I804"/>
    <mergeCell ref="B805:C805"/>
    <mergeCell ref="F805:G805"/>
    <mergeCell ref="H805:I805"/>
    <mergeCell ref="B801:C801"/>
    <mergeCell ref="F801:G801"/>
    <mergeCell ref="H801:I801"/>
    <mergeCell ref="B802:C802"/>
    <mergeCell ref="D802:E808"/>
    <mergeCell ref="F802:G802"/>
    <mergeCell ref="H802:I802"/>
    <mergeCell ref="B803:C803"/>
    <mergeCell ref="F803:G803"/>
    <mergeCell ref="H803:I803"/>
    <mergeCell ref="B799:C799"/>
    <mergeCell ref="F799:G799"/>
    <mergeCell ref="H799:I799"/>
    <mergeCell ref="B800:C800"/>
    <mergeCell ref="F800:G800"/>
    <mergeCell ref="H800:I800"/>
    <mergeCell ref="B810:C810"/>
    <mergeCell ref="D810:E811"/>
    <mergeCell ref="F810:G810"/>
    <mergeCell ref="H810:I810"/>
    <mergeCell ref="B811:C811"/>
    <mergeCell ref="F811:G811"/>
    <mergeCell ref="H811:I811"/>
    <mergeCell ref="B808:C808"/>
    <mergeCell ref="F808:G808"/>
    <mergeCell ref="H808:I808"/>
    <mergeCell ref="B809:C809"/>
    <mergeCell ref="D809:E809"/>
    <mergeCell ref="F809:G809"/>
    <mergeCell ref="H809:I809"/>
    <mergeCell ref="B806:C806"/>
    <mergeCell ref="F806:G806"/>
    <mergeCell ref="H806:I806"/>
    <mergeCell ref="B807:C807"/>
    <mergeCell ref="F807:G807"/>
    <mergeCell ref="H807:I807"/>
    <mergeCell ref="B817:C817"/>
    <mergeCell ref="F817:G817"/>
    <mergeCell ref="H817:I817"/>
    <mergeCell ref="B818:C818"/>
    <mergeCell ref="F818:G818"/>
    <mergeCell ref="H818:I818"/>
    <mergeCell ref="B814:C814"/>
    <mergeCell ref="D814:E818"/>
    <mergeCell ref="F814:G814"/>
    <mergeCell ref="H814:I814"/>
    <mergeCell ref="B815:C815"/>
    <mergeCell ref="F815:G815"/>
    <mergeCell ref="H815:I815"/>
    <mergeCell ref="B816:C816"/>
    <mergeCell ref="F816:G816"/>
    <mergeCell ref="H816:I816"/>
    <mergeCell ref="B812:C812"/>
    <mergeCell ref="D812:E813"/>
    <mergeCell ref="F812:G812"/>
    <mergeCell ref="H812:I812"/>
    <mergeCell ref="B813:C813"/>
    <mergeCell ref="F813:G813"/>
    <mergeCell ref="H813:I813"/>
    <mergeCell ref="B825:C825"/>
    <mergeCell ref="F825:G825"/>
    <mergeCell ref="H825:I825"/>
    <mergeCell ref="B826:C826"/>
    <mergeCell ref="F826:G826"/>
    <mergeCell ref="H826:I826"/>
    <mergeCell ref="B822:C822"/>
    <mergeCell ref="F822:G822"/>
    <mergeCell ref="H822:I822"/>
    <mergeCell ref="B823:C823"/>
    <mergeCell ref="D823:E827"/>
    <mergeCell ref="F823:G823"/>
    <mergeCell ref="H823:I823"/>
    <mergeCell ref="B824:C824"/>
    <mergeCell ref="F824:G824"/>
    <mergeCell ref="H824:I824"/>
    <mergeCell ref="B819:C819"/>
    <mergeCell ref="D819:E822"/>
    <mergeCell ref="F819:G819"/>
    <mergeCell ref="H819:I819"/>
    <mergeCell ref="B820:C820"/>
    <mergeCell ref="F820:G820"/>
    <mergeCell ref="H820:I820"/>
    <mergeCell ref="B821:C821"/>
    <mergeCell ref="F821:G821"/>
    <mergeCell ref="H821:I821"/>
    <mergeCell ref="B832:C832"/>
    <mergeCell ref="F832:G832"/>
    <mergeCell ref="H832:I832"/>
    <mergeCell ref="B833:C833"/>
    <mergeCell ref="F833:G833"/>
    <mergeCell ref="H833:I833"/>
    <mergeCell ref="B829:C829"/>
    <mergeCell ref="D829:E834"/>
    <mergeCell ref="F829:G829"/>
    <mergeCell ref="H829:I829"/>
    <mergeCell ref="B830:C830"/>
    <mergeCell ref="F830:G830"/>
    <mergeCell ref="H830:I830"/>
    <mergeCell ref="B831:C831"/>
    <mergeCell ref="F831:G831"/>
    <mergeCell ref="H831:I831"/>
    <mergeCell ref="B827:C827"/>
    <mergeCell ref="F827:G827"/>
    <mergeCell ref="H827:I827"/>
    <mergeCell ref="B828:C828"/>
    <mergeCell ref="D828:E828"/>
    <mergeCell ref="F828:G828"/>
    <mergeCell ref="H828:I828"/>
    <mergeCell ref="B840:C840"/>
    <mergeCell ref="F840:G840"/>
    <mergeCell ref="H840:I840"/>
    <mergeCell ref="B841:C841"/>
    <mergeCell ref="F841:G841"/>
    <mergeCell ref="H841:I841"/>
    <mergeCell ref="B837:C837"/>
    <mergeCell ref="D837:E841"/>
    <mergeCell ref="F837:G837"/>
    <mergeCell ref="H837:I837"/>
    <mergeCell ref="B838:C838"/>
    <mergeCell ref="F838:G838"/>
    <mergeCell ref="H838:I838"/>
    <mergeCell ref="B839:C839"/>
    <mergeCell ref="F839:G839"/>
    <mergeCell ref="H839:I839"/>
    <mergeCell ref="B834:C834"/>
    <mergeCell ref="F834:G834"/>
    <mergeCell ref="H834:I834"/>
    <mergeCell ref="B835:C835"/>
    <mergeCell ref="D835:E836"/>
    <mergeCell ref="F835:G835"/>
    <mergeCell ref="H835:I835"/>
    <mergeCell ref="B836:C836"/>
    <mergeCell ref="F836:G836"/>
    <mergeCell ref="H836:I836"/>
    <mergeCell ref="B847:C847"/>
    <mergeCell ref="F847:G847"/>
    <mergeCell ref="H847:I847"/>
    <mergeCell ref="B848:C848"/>
    <mergeCell ref="F848:G848"/>
    <mergeCell ref="H848:I848"/>
    <mergeCell ref="B845:C845"/>
    <mergeCell ref="F845:G845"/>
    <mergeCell ref="H845:I845"/>
    <mergeCell ref="B846:C846"/>
    <mergeCell ref="F846:G846"/>
    <mergeCell ref="H846:I846"/>
    <mergeCell ref="B842:C842"/>
    <mergeCell ref="D842:E848"/>
    <mergeCell ref="F842:G842"/>
    <mergeCell ref="H842:I842"/>
    <mergeCell ref="B843:C843"/>
    <mergeCell ref="F843:G843"/>
    <mergeCell ref="H843:I843"/>
    <mergeCell ref="B844:C844"/>
    <mergeCell ref="F844:G844"/>
    <mergeCell ref="H844:I844"/>
    <mergeCell ref="B852:C852"/>
    <mergeCell ref="F852:G852"/>
    <mergeCell ref="H852:I852"/>
    <mergeCell ref="B853:C853"/>
    <mergeCell ref="D853:E855"/>
    <mergeCell ref="F853:G853"/>
    <mergeCell ref="H853:I853"/>
    <mergeCell ref="B854:C854"/>
    <mergeCell ref="F854:G854"/>
    <mergeCell ref="H854:I854"/>
    <mergeCell ref="B849:C849"/>
    <mergeCell ref="D849:E852"/>
    <mergeCell ref="F849:G849"/>
    <mergeCell ref="H849:I849"/>
    <mergeCell ref="B850:C850"/>
    <mergeCell ref="F850:G850"/>
    <mergeCell ref="H850:I850"/>
    <mergeCell ref="B851:C851"/>
    <mergeCell ref="F851:G851"/>
    <mergeCell ref="H851:I851"/>
    <mergeCell ref="B860:C860"/>
    <mergeCell ref="F860:G860"/>
    <mergeCell ref="H860:I860"/>
    <mergeCell ref="B861:C861"/>
    <mergeCell ref="F861:G861"/>
    <mergeCell ref="H861:I861"/>
    <mergeCell ref="B858:C858"/>
    <mergeCell ref="F858:G858"/>
    <mergeCell ref="H858:I858"/>
    <mergeCell ref="B859:C859"/>
    <mergeCell ref="F859:G859"/>
    <mergeCell ref="H859:I859"/>
    <mergeCell ref="B855:C855"/>
    <mergeCell ref="F855:G855"/>
    <mergeCell ref="H855:I855"/>
    <mergeCell ref="B856:C856"/>
    <mergeCell ref="D856:E861"/>
    <mergeCell ref="F856:G856"/>
    <mergeCell ref="H856:I856"/>
    <mergeCell ref="B857:C857"/>
    <mergeCell ref="F857:G857"/>
    <mergeCell ref="H857:I857"/>
    <mergeCell ref="B867:C867"/>
    <mergeCell ref="D867:E868"/>
    <mergeCell ref="F867:G867"/>
    <mergeCell ref="H867:I867"/>
    <mergeCell ref="B868:C868"/>
    <mergeCell ref="F868:G868"/>
    <mergeCell ref="H868:I868"/>
    <mergeCell ref="B865:C865"/>
    <mergeCell ref="F865:G865"/>
    <mergeCell ref="H865:I865"/>
    <mergeCell ref="B866:C866"/>
    <mergeCell ref="F866:G866"/>
    <mergeCell ref="H866:I866"/>
    <mergeCell ref="B862:C862"/>
    <mergeCell ref="D862:E866"/>
    <mergeCell ref="F862:G862"/>
    <mergeCell ref="H862:I862"/>
    <mergeCell ref="B863:C863"/>
    <mergeCell ref="F863:G863"/>
    <mergeCell ref="H863:I863"/>
    <mergeCell ref="B864:C864"/>
    <mergeCell ref="F864:G864"/>
    <mergeCell ref="H864:I864"/>
    <mergeCell ref="B872:C872"/>
    <mergeCell ref="F872:G872"/>
    <mergeCell ref="H872:I872"/>
    <mergeCell ref="B873:C873"/>
    <mergeCell ref="D873:E875"/>
    <mergeCell ref="F873:G873"/>
    <mergeCell ref="H873:I873"/>
    <mergeCell ref="B874:C874"/>
    <mergeCell ref="F874:G874"/>
    <mergeCell ref="H874:I874"/>
    <mergeCell ref="B869:C869"/>
    <mergeCell ref="D869:E872"/>
    <mergeCell ref="F869:G869"/>
    <mergeCell ref="H869:I869"/>
    <mergeCell ref="B870:C870"/>
    <mergeCell ref="F870:G870"/>
    <mergeCell ref="H870:I870"/>
    <mergeCell ref="B871:C871"/>
    <mergeCell ref="F871:G871"/>
    <mergeCell ref="H871:I871"/>
    <mergeCell ref="B877:C877"/>
    <mergeCell ref="D877:E877"/>
    <mergeCell ref="F877:G877"/>
    <mergeCell ref="H877:I877"/>
    <mergeCell ref="B878:C878"/>
    <mergeCell ref="D878:E880"/>
    <mergeCell ref="F878:G878"/>
    <mergeCell ref="H878:I878"/>
    <mergeCell ref="B879:C879"/>
    <mergeCell ref="F879:G879"/>
    <mergeCell ref="B875:C875"/>
    <mergeCell ref="F875:G875"/>
    <mergeCell ref="H875:I875"/>
    <mergeCell ref="B876:C876"/>
    <mergeCell ref="D876:E876"/>
    <mergeCell ref="F876:G876"/>
    <mergeCell ref="H876:I876"/>
    <mergeCell ref="H882:I882"/>
    <mergeCell ref="B883:C883"/>
    <mergeCell ref="F883:G883"/>
    <mergeCell ref="H883:I883"/>
    <mergeCell ref="B884:C884"/>
    <mergeCell ref="F884:G884"/>
    <mergeCell ref="H884:I884"/>
    <mergeCell ref="H879:I879"/>
    <mergeCell ref="B880:C880"/>
    <mergeCell ref="F880:G880"/>
    <mergeCell ref="H880:I880"/>
    <mergeCell ref="B881:C881"/>
    <mergeCell ref="D881:E884"/>
    <mergeCell ref="F881:G881"/>
    <mergeCell ref="H881:I881"/>
    <mergeCell ref="B882:C882"/>
    <mergeCell ref="F882:G882"/>
    <mergeCell ref="B890:C890"/>
    <mergeCell ref="D890:E890"/>
    <mergeCell ref="F890:G890"/>
    <mergeCell ref="H890:I890"/>
    <mergeCell ref="B891:C891"/>
    <mergeCell ref="D891:E891"/>
    <mergeCell ref="F891:G891"/>
    <mergeCell ref="H891:I891"/>
    <mergeCell ref="B888:C888"/>
    <mergeCell ref="F888:G888"/>
    <mergeCell ref="H888:I888"/>
    <mergeCell ref="B889:C889"/>
    <mergeCell ref="D889:E889"/>
    <mergeCell ref="F889:G889"/>
    <mergeCell ref="H889:I889"/>
    <mergeCell ref="B885:C885"/>
    <mergeCell ref="D885:E888"/>
    <mergeCell ref="F885:G885"/>
    <mergeCell ref="H885:I885"/>
    <mergeCell ref="B886:C886"/>
    <mergeCell ref="F886:G886"/>
    <mergeCell ref="H886:I886"/>
    <mergeCell ref="B887:C887"/>
    <mergeCell ref="F887:G887"/>
    <mergeCell ref="H887:I887"/>
    <mergeCell ref="B895:C895"/>
    <mergeCell ref="F895:G895"/>
    <mergeCell ref="H895:I895"/>
    <mergeCell ref="B896:C896"/>
    <mergeCell ref="D896:E896"/>
    <mergeCell ref="F896:G896"/>
    <mergeCell ref="H896:I896"/>
    <mergeCell ref="B892:C892"/>
    <mergeCell ref="D892:E895"/>
    <mergeCell ref="F892:G892"/>
    <mergeCell ref="H892:I892"/>
    <mergeCell ref="B893:C893"/>
    <mergeCell ref="F893:G893"/>
    <mergeCell ref="H893:I893"/>
    <mergeCell ref="B894:C894"/>
    <mergeCell ref="F894:G894"/>
    <mergeCell ref="H894:I894"/>
    <mergeCell ref="B901:C901"/>
    <mergeCell ref="D901:E902"/>
    <mergeCell ref="F901:G901"/>
    <mergeCell ref="H901:I901"/>
    <mergeCell ref="B902:C902"/>
    <mergeCell ref="F902:G902"/>
    <mergeCell ref="H902:I902"/>
    <mergeCell ref="B899:C899"/>
    <mergeCell ref="D899:E899"/>
    <mergeCell ref="F899:G899"/>
    <mergeCell ref="H899:I899"/>
    <mergeCell ref="B900:C900"/>
    <mergeCell ref="D900:E900"/>
    <mergeCell ref="F900:G900"/>
    <mergeCell ref="H900:I900"/>
    <mergeCell ref="B897:C897"/>
    <mergeCell ref="D897:E897"/>
    <mergeCell ref="F897:G897"/>
    <mergeCell ref="H897:I897"/>
    <mergeCell ref="B898:C898"/>
    <mergeCell ref="D898:E898"/>
    <mergeCell ref="F898:G898"/>
    <mergeCell ref="H898:I898"/>
    <mergeCell ref="B905:C905"/>
    <mergeCell ref="D905:E905"/>
    <mergeCell ref="F905:G905"/>
    <mergeCell ref="H905:I905"/>
    <mergeCell ref="B906:C906"/>
    <mergeCell ref="D906:E907"/>
    <mergeCell ref="F906:G906"/>
    <mergeCell ref="H906:I906"/>
    <mergeCell ref="B907:C907"/>
    <mergeCell ref="F907:G907"/>
    <mergeCell ref="B903:C903"/>
    <mergeCell ref="D903:E903"/>
    <mergeCell ref="F903:G903"/>
    <mergeCell ref="H903:I903"/>
    <mergeCell ref="B904:C904"/>
    <mergeCell ref="D904:E904"/>
    <mergeCell ref="F904:G904"/>
    <mergeCell ref="H904:I904"/>
    <mergeCell ref="B910:C910"/>
    <mergeCell ref="D910:E910"/>
    <mergeCell ref="F910:G910"/>
    <mergeCell ref="H910:I910"/>
    <mergeCell ref="B911:C911"/>
    <mergeCell ref="D911:E912"/>
    <mergeCell ref="F911:G911"/>
    <mergeCell ref="H911:I911"/>
    <mergeCell ref="B912:C912"/>
    <mergeCell ref="F912:G912"/>
    <mergeCell ref="H907:I907"/>
    <mergeCell ref="B908:C908"/>
    <mergeCell ref="D908:E908"/>
    <mergeCell ref="F908:G908"/>
    <mergeCell ref="H908:I908"/>
    <mergeCell ref="B909:C909"/>
    <mergeCell ref="D909:E909"/>
    <mergeCell ref="F909:G909"/>
    <mergeCell ref="H909:I909"/>
    <mergeCell ref="B915:C915"/>
    <mergeCell ref="D915:E915"/>
    <mergeCell ref="F915:G915"/>
    <mergeCell ref="H915:I915"/>
    <mergeCell ref="B916:C916"/>
    <mergeCell ref="D916:E919"/>
    <mergeCell ref="F916:G916"/>
    <mergeCell ref="H916:I916"/>
    <mergeCell ref="B917:C917"/>
    <mergeCell ref="F917:G917"/>
    <mergeCell ref="H912:I912"/>
    <mergeCell ref="B913:C913"/>
    <mergeCell ref="D913:E914"/>
    <mergeCell ref="F913:G913"/>
    <mergeCell ref="H913:I913"/>
    <mergeCell ref="B914:C914"/>
    <mergeCell ref="F914:G914"/>
    <mergeCell ref="H914:I914"/>
    <mergeCell ref="B920:C920"/>
    <mergeCell ref="D920:E920"/>
    <mergeCell ref="F920:G920"/>
    <mergeCell ref="H920:I920"/>
    <mergeCell ref="B921:C921"/>
    <mergeCell ref="D921:E922"/>
    <mergeCell ref="F921:G921"/>
    <mergeCell ref="H921:I921"/>
    <mergeCell ref="B922:C922"/>
    <mergeCell ref="F922:G922"/>
    <mergeCell ref="H917:I917"/>
    <mergeCell ref="B918:C918"/>
    <mergeCell ref="F918:G918"/>
    <mergeCell ref="H918:I918"/>
    <mergeCell ref="B919:C919"/>
    <mergeCell ref="F919:G919"/>
    <mergeCell ref="H919:I919"/>
    <mergeCell ref="B925:C925"/>
    <mergeCell ref="D925:E925"/>
    <mergeCell ref="F925:G925"/>
    <mergeCell ref="H925:I925"/>
    <mergeCell ref="B926:C926"/>
    <mergeCell ref="D926:E930"/>
    <mergeCell ref="F926:G926"/>
    <mergeCell ref="H926:I926"/>
    <mergeCell ref="B927:C927"/>
    <mergeCell ref="F927:G927"/>
    <mergeCell ref="H922:I922"/>
    <mergeCell ref="B923:C923"/>
    <mergeCell ref="D923:E923"/>
    <mergeCell ref="F923:G923"/>
    <mergeCell ref="H923:I923"/>
    <mergeCell ref="B924:C924"/>
    <mergeCell ref="D924:E924"/>
    <mergeCell ref="F924:G924"/>
    <mergeCell ref="H924:I924"/>
    <mergeCell ref="B930:C930"/>
    <mergeCell ref="F930:G930"/>
    <mergeCell ref="H930:I930"/>
    <mergeCell ref="B931:C931"/>
    <mergeCell ref="D931:E932"/>
    <mergeCell ref="F931:G931"/>
    <mergeCell ref="H931:I931"/>
    <mergeCell ref="B932:C932"/>
    <mergeCell ref="F932:G932"/>
    <mergeCell ref="H932:I932"/>
    <mergeCell ref="H927:I927"/>
    <mergeCell ref="B928:C928"/>
    <mergeCell ref="F928:G928"/>
    <mergeCell ref="H928:I928"/>
    <mergeCell ref="B929:C929"/>
    <mergeCell ref="F929:G929"/>
    <mergeCell ref="H929:I929"/>
    <mergeCell ref="B937:C937"/>
    <mergeCell ref="D937:E938"/>
    <mergeCell ref="F937:G937"/>
    <mergeCell ref="H937:I937"/>
    <mergeCell ref="B938:C938"/>
    <mergeCell ref="F938:G938"/>
    <mergeCell ref="H938:I938"/>
    <mergeCell ref="B935:C935"/>
    <mergeCell ref="D935:E936"/>
    <mergeCell ref="F935:G935"/>
    <mergeCell ref="H935:I935"/>
    <mergeCell ref="B936:C936"/>
    <mergeCell ref="F936:G936"/>
    <mergeCell ref="H936:I936"/>
    <mergeCell ref="B933:C933"/>
    <mergeCell ref="D933:E934"/>
    <mergeCell ref="F933:G933"/>
    <mergeCell ref="H933:I933"/>
    <mergeCell ref="B934:C934"/>
    <mergeCell ref="F934:G934"/>
    <mergeCell ref="H934:I934"/>
    <mergeCell ref="H941:I941"/>
    <mergeCell ref="B942:C942"/>
    <mergeCell ref="F942:G942"/>
    <mergeCell ref="H942:I942"/>
    <mergeCell ref="B943:C943"/>
    <mergeCell ref="D943:E944"/>
    <mergeCell ref="F943:G943"/>
    <mergeCell ref="H943:I943"/>
    <mergeCell ref="B944:C944"/>
    <mergeCell ref="F944:G944"/>
    <mergeCell ref="B939:C939"/>
    <mergeCell ref="D939:E939"/>
    <mergeCell ref="F939:G939"/>
    <mergeCell ref="H939:I939"/>
    <mergeCell ref="B940:C940"/>
    <mergeCell ref="D940:E942"/>
    <mergeCell ref="F940:G940"/>
    <mergeCell ref="H940:I940"/>
    <mergeCell ref="B941:C941"/>
    <mergeCell ref="F941:G941"/>
    <mergeCell ref="B950:C950"/>
    <mergeCell ref="F950:G950"/>
    <mergeCell ref="H950:I950"/>
    <mergeCell ref="B951:C951"/>
    <mergeCell ref="F951:G951"/>
    <mergeCell ref="H951:I951"/>
    <mergeCell ref="B947:C947"/>
    <mergeCell ref="D947:E952"/>
    <mergeCell ref="F947:G947"/>
    <mergeCell ref="H947:I947"/>
    <mergeCell ref="B948:C948"/>
    <mergeCell ref="F948:G948"/>
    <mergeCell ref="H948:I948"/>
    <mergeCell ref="B949:C949"/>
    <mergeCell ref="F949:G949"/>
    <mergeCell ref="H949:I949"/>
    <mergeCell ref="H944:I944"/>
    <mergeCell ref="B945:C945"/>
    <mergeCell ref="D945:E946"/>
    <mergeCell ref="F945:G945"/>
    <mergeCell ref="H945:I945"/>
    <mergeCell ref="B946:C946"/>
    <mergeCell ref="F946:G946"/>
    <mergeCell ref="H946:I946"/>
    <mergeCell ref="B958:C958"/>
    <mergeCell ref="F958:G958"/>
    <mergeCell ref="H958:I958"/>
    <mergeCell ref="B959:C959"/>
    <mergeCell ref="F959:G959"/>
    <mergeCell ref="H959:I959"/>
    <mergeCell ref="B955:C955"/>
    <mergeCell ref="F955:G955"/>
    <mergeCell ref="H955:I955"/>
    <mergeCell ref="B956:C956"/>
    <mergeCell ref="D956:E959"/>
    <mergeCell ref="F956:G956"/>
    <mergeCell ref="H956:I956"/>
    <mergeCell ref="B957:C957"/>
    <mergeCell ref="F957:G957"/>
    <mergeCell ref="H957:I957"/>
    <mergeCell ref="B952:C952"/>
    <mergeCell ref="F952:G952"/>
    <mergeCell ref="H952:I952"/>
    <mergeCell ref="B953:C953"/>
    <mergeCell ref="D953:E955"/>
    <mergeCell ref="F953:G953"/>
    <mergeCell ref="H953:I953"/>
    <mergeCell ref="B954:C954"/>
    <mergeCell ref="F954:G954"/>
    <mergeCell ref="H954:I954"/>
    <mergeCell ref="B963:C963"/>
    <mergeCell ref="D963:E965"/>
    <mergeCell ref="F963:G963"/>
    <mergeCell ref="H963:I963"/>
    <mergeCell ref="B964:C964"/>
    <mergeCell ref="F964:G964"/>
    <mergeCell ref="H964:I964"/>
    <mergeCell ref="B965:C965"/>
    <mergeCell ref="F965:G965"/>
    <mergeCell ref="H965:I965"/>
    <mergeCell ref="B960:C960"/>
    <mergeCell ref="D960:E962"/>
    <mergeCell ref="F960:G960"/>
    <mergeCell ref="H960:I960"/>
    <mergeCell ref="B961:C961"/>
    <mergeCell ref="F961:G961"/>
    <mergeCell ref="H961:I961"/>
    <mergeCell ref="B962:C962"/>
    <mergeCell ref="F962:G962"/>
    <mergeCell ref="H962:I962"/>
    <mergeCell ref="B968:C968"/>
    <mergeCell ref="D968:E968"/>
    <mergeCell ref="F968:G968"/>
    <mergeCell ref="H968:I968"/>
    <mergeCell ref="B969:C969"/>
    <mergeCell ref="D969:E971"/>
    <mergeCell ref="F969:G969"/>
    <mergeCell ref="H969:I969"/>
    <mergeCell ref="B970:C970"/>
    <mergeCell ref="F970:G970"/>
    <mergeCell ref="B966:C966"/>
    <mergeCell ref="D966:E967"/>
    <mergeCell ref="F966:G966"/>
    <mergeCell ref="H966:I966"/>
    <mergeCell ref="B967:C967"/>
    <mergeCell ref="F967:G967"/>
    <mergeCell ref="H967:I967"/>
    <mergeCell ref="B975:C975"/>
    <mergeCell ref="D975:E975"/>
    <mergeCell ref="F975:G975"/>
    <mergeCell ref="H975:I975"/>
    <mergeCell ref="B976:C976"/>
    <mergeCell ref="D976:E976"/>
    <mergeCell ref="F976:G976"/>
    <mergeCell ref="H976:I976"/>
    <mergeCell ref="B973:C973"/>
    <mergeCell ref="D973:E973"/>
    <mergeCell ref="F973:G973"/>
    <mergeCell ref="H973:I973"/>
    <mergeCell ref="B974:C974"/>
    <mergeCell ref="D974:E974"/>
    <mergeCell ref="F974:G974"/>
    <mergeCell ref="H974:I974"/>
    <mergeCell ref="H970:I970"/>
    <mergeCell ref="B971:C971"/>
    <mergeCell ref="F971:G971"/>
    <mergeCell ref="H971:I971"/>
    <mergeCell ref="B972:C972"/>
    <mergeCell ref="D972:E972"/>
    <mergeCell ref="F972:G972"/>
    <mergeCell ref="H972:I972"/>
    <mergeCell ref="H979:I979"/>
    <mergeCell ref="B980:C980"/>
    <mergeCell ref="D980:E980"/>
    <mergeCell ref="F980:G980"/>
    <mergeCell ref="H980:I980"/>
    <mergeCell ref="B981:C981"/>
    <mergeCell ref="D981:E981"/>
    <mergeCell ref="F981:G981"/>
    <mergeCell ref="H981:I981"/>
    <mergeCell ref="B977:C977"/>
    <mergeCell ref="D977:E977"/>
    <mergeCell ref="F977:G977"/>
    <mergeCell ref="H977:I977"/>
    <mergeCell ref="B978:C978"/>
    <mergeCell ref="D978:E979"/>
    <mergeCell ref="F978:G978"/>
    <mergeCell ref="H978:I978"/>
    <mergeCell ref="B979:C979"/>
    <mergeCell ref="F979:G979"/>
    <mergeCell ref="H984:I984"/>
    <mergeCell ref="B985:C985"/>
    <mergeCell ref="F985:G985"/>
    <mergeCell ref="H985:I985"/>
    <mergeCell ref="B986:C986"/>
    <mergeCell ref="D986:E987"/>
    <mergeCell ref="F986:G986"/>
    <mergeCell ref="H986:I986"/>
    <mergeCell ref="B987:C987"/>
    <mergeCell ref="F987:G987"/>
    <mergeCell ref="B982:C982"/>
    <mergeCell ref="D982:E982"/>
    <mergeCell ref="F982:G982"/>
    <mergeCell ref="H982:I982"/>
    <mergeCell ref="B983:C983"/>
    <mergeCell ref="D983:E985"/>
    <mergeCell ref="F983:G983"/>
    <mergeCell ref="H983:I983"/>
    <mergeCell ref="B984:C984"/>
    <mergeCell ref="F984:G984"/>
    <mergeCell ref="B992:C992"/>
    <mergeCell ref="D992:E994"/>
    <mergeCell ref="F992:G992"/>
    <mergeCell ref="H992:I992"/>
    <mergeCell ref="B993:C993"/>
    <mergeCell ref="F993:G993"/>
    <mergeCell ref="H993:I993"/>
    <mergeCell ref="B994:C994"/>
    <mergeCell ref="F994:G994"/>
    <mergeCell ref="H994:I994"/>
    <mergeCell ref="F990:G990"/>
    <mergeCell ref="H990:I990"/>
    <mergeCell ref="B991:C991"/>
    <mergeCell ref="D991:E991"/>
    <mergeCell ref="F991:G991"/>
    <mergeCell ref="H991:I991"/>
    <mergeCell ref="H987:I987"/>
    <mergeCell ref="B988:C988"/>
    <mergeCell ref="D988:E988"/>
    <mergeCell ref="F988:G988"/>
    <mergeCell ref="H988:I988"/>
    <mergeCell ref="B989:C989"/>
    <mergeCell ref="D989:E990"/>
    <mergeCell ref="F989:G989"/>
    <mergeCell ref="H989:I989"/>
    <mergeCell ref="B990:C990"/>
    <mergeCell ref="B1000:C1000"/>
    <mergeCell ref="F1000:G1000"/>
    <mergeCell ref="H1000:I1000"/>
    <mergeCell ref="B1001:C1001"/>
    <mergeCell ref="D1001:E1003"/>
    <mergeCell ref="F1001:G1001"/>
    <mergeCell ref="H1001:I1001"/>
    <mergeCell ref="B1002:C1002"/>
    <mergeCell ref="F1002:G1002"/>
    <mergeCell ref="H1002:I1002"/>
    <mergeCell ref="B998:C998"/>
    <mergeCell ref="F998:G998"/>
    <mergeCell ref="H998:I998"/>
    <mergeCell ref="B999:C999"/>
    <mergeCell ref="F999:G999"/>
    <mergeCell ref="H999:I999"/>
    <mergeCell ref="B995:C995"/>
    <mergeCell ref="D995:E1000"/>
    <mergeCell ref="F995:G995"/>
    <mergeCell ref="H995:I995"/>
    <mergeCell ref="B996:C996"/>
    <mergeCell ref="F996:G996"/>
    <mergeCell ref="H996:I996"/>
    <mergeCell ref="B997:C997"/>
    <mergeCell ref="F997:G997"/>
    <mergeCell ref="H997:I997"/>
    <mergeCell ref="B1008:C1008"/>
    <mergeCell ref="F1008:G1008"/>
    <mergeCell ref="H1008:I1008"/>
    <mergeCell ref="B1009:C1009"/>
    <mergeCell ref="F1009:G1009"/>
    <mergeCell ref="H1009:I1009"/>
    <mergeCell ref="B1006:C1006"/>
    <mergeCell ref="F1006:G1006"/>
    <mergeCell ref="H1006:I1006"/>
    <mergeCell ref="B1007:C1007"/>
    <mergeCell ref="F1007:G1007"/>
    <mergeCell ref="H1007:I1007"/>
    <mergeCell ref="B1003:C1003"/>
    <mergeCell ref="F1003:G1003"/>
    <mergeCell ref="H1003:I1003"/>
    <mergeCell ref="B1004:C1004"/>
    <mergeCell ref="D1004:E1010"/>
    <mergeCell ref="F1004:G1004"/>
    <mergeCell ref="H1004:I1004"/>
    <mergeCell ref="B1005:C1005"/>
    <mergeCell ref="F1005:G1005"/>
    <mergeCell ref="H1005:I1005"/>
    <mergeCell ref="B1015:C1015"/>
    <mergeCell ref="F1015:G1015"/>
    <mergeCell ref="H1015:I1015"/>
    <mergeCell ref="B1016:C1016"/>
    <mergeCell ref="F1016:G1016"/>
    <mergeCell ref="H1016:I1016"/>
    <mergeCell ref="B1013:C1013"/>
    <mergeCell ref="F1013:G1013"/>
    <mergeCell ref="H1013:I1013"/>
    <mergeCell ref="B1014:C1014"/>
    <mergeCell ref="F1014:G1014"/>
    <mergeCell ref="H1014:I1014"/>
    <mergeCell ref="B1010:C1010"/>
    <mergeCell ref="F1010:G1010"/>
    <mergeCell ref="H1010:I1010"/>
    <mergeCell ref="B1011:C1011"/>
    <mergeCell ref="D1011:E1018"/>
    <mergeCell ref="F1011:G1011"/>
    <mergeCell ref="H1011:I1011"/>
    <mergeCell ref="B1012:C1012"/>
    <mergeCell ref="F1012:G1012"/>
    <mergeCell ref="H1012:I1012"/>
    <mergeCell ref="B1022:C1022"/>
    <mergeCell ref="F1022:G1022"/>
    <mergeCell ref="H1022:I1022"/>
    <mergeCell ref="B1023:C1023"/>
    <mergeCell ref="F1023:G1023"/>
    <mergeCell ref="H1023:I1023"/>
    <mergeCell ref="B1019:C1019"/>
    <mergeCell ref="D1019:E1024"/>
    <mergeCell ref="F1019:G1019"/>
    <mergeCell ref="H1019:I1019"/>
    <mergeCell ref="B1020:C1020"/>
    <mergeCell ref="F1020:G1020"/>
    <mergeCell ref="H1020:I1020"/>
    <mergeCell ref="B1021:C1021"/>
    <mergeCell ref="F1021:G1021"/>
    <mergeCell ref="H1021:I1021"/>
    <mergeCell ref="B1017:C1017"/>
    <mergeCell ref="F1017:G1017"/>
    <mergeCell ref="H1017:I1017"/>
    <mergeCell ref="B1018:C1018"/>
    <mergeCell ref="F1018:G1018"/>
    <mergeCell ref="H1018:I1018"/>
    <mergeCell ref="B1027:C1027"/>
    <mergeCell ref="F1027:G1027"/>
    <mergeCell ref="H1027:I1027"/>
    <mergeCell ref="B1028:C1028"/>
    <mergeCell ref="D1028:E1032"/>
    <mergeCell ref="F1028:G1028"/>
    <mergeCell ref="H1028:I1028"/>
    <mergeCell ref="B1029:C1029"/>
    <mergeCell ref="F1029:G1029"/>
    <mergeCell ref="H1029:I1029"/>
    <mergeCell ref="B1024:C1024"/>
    <mergeCell ref="F1024:G1024"/>
    <mergeCell ref="H1024:I1024"/>
    <mergeCell ref="B1025:C1025"/>
    <mergeCell ref="D1025:E1027"/>
    <mergeCell ref="F1025:G1025"/>
    <mergeCell ref="H1025:I1025"/>
    <mergeCell ref="B1026:C1026"/>
    <mergeCell ref="F1026:G1026"/>
    <mergeCell ref="H1026:I1026"/>
    <mergeCell ref="B1035:C1035"/>
    <mergeCell ref="F1035:G1035"/>
    <mergeCell ref="H1035:I1035"/>
    <mergeCell ref="B1036:C1036"/>
    <mergeCell ref="F1036:G1036"/>
    <mergeCell ref="H1036:I1036"/>
    <mergeCell ref="B1032:C1032"/>
    <mergeCell ref="F1032:G1032"/>
    <mergeCell ref="H1032:I1032"/>
    <mergeCell ref="B1033:C1033"/>
    <mergeCell ref="D1033:E1037"/>
    <mergeCell ref="F1033:G1033"/>
    <mergeCell ref="H1033:I1033"/>
    <mergeCell ref="B1034:C1034"/>
    <mergeCell ref="F1034:G1034"/>
    <mergeCell ref="H1034:I1034"/>
    <mergeCell ref="B1030:C1030"/>
    <mergeCell ref="F1030:G1030"/>
    <mergeCell ref="H1030:I1030"/>
    <mergeCell ref="B1031:C1031"/>
    <mergeCell ref="F1031:G1031"/>
    <mergeCell ref="H1031:I1031"/>
    <mergeCell ref="B1042:C1042"/>
    <mergeCell ref="F1042:G1042"/>
    <mergeCell ref="H1042:I1042"/>
    <mergeCell ref="B1043:C1043"/>
    <mergeCell ref="F1043:G1043"/>
    <mergeCell ref="H1043:I1043"/>
    <mergeCell ref="B1040:C1040"/>
    <mergeCell ref="F1040:G1040"/>
    <mergeCell ref="H1040:I1040"/>
    <mergeCell ref="B1041:C1041"/>
    <mergeCell ref="F1041:G1041"/>
    <mergeCell ref="H1041:I1041"/>
    <mergeCell ref="B1037:C1037"/>
    <mergeCell ref="F1037:G1037"/>
    <mergeCell ref="H1037:I1037"/>
    <mergeCell ref="B1038:C1038"/>
    <mergeCell ref="D1038:E1043"/>
    <mergeCell ref="F1038:G1038"/>
    <mergeCell ref="H1038:I1038"/>
    <mergeCell ref="B1039:C1039"/>
    <mergeCell ref="F1039:G1039"/>
    <mergeCell ref="H1039:I1039"/>
    <mergeCell ref="H1046:I1046"/>
    <mergeCell ref="B1047:C1047"/>
    <mergeCell ref="F1047:G1047"/>
    <mergeCell ref="H1047:I1047"/>
    <mergeCell ref="B1048:C1048"/>
    <mergeCell ref="F1048:G1048"/>
    <mergeCell ref="H1048:I1048"/>
    <mergeCell ref="B1044:C1044"/>
    <mergeCell ref="D1044:E1044"/>
    <mergeCell ref="F1044:G1044"/>
    <mergeCell ref="H1044:I1044"/>
    <mergeCell ref="B1045:C1045"/>
    <mergeCell ref="D1045:E1052"/>
    <mergeCell ref="F1045:G1045"/>
    <mergeCell ref="H1045:I1045"/>
    <mergeCell ref="B1046:C1046"/>
    <mergeCell ref="F1046:G1046"/>
    <mergeCell ref="B1053:C1053"/>
    <mergeCell ref="D1053:E1060"/>
    <mergeCell ref="F1053:G1053"/>
    <mergeCell ref="H1053:I1053"/>
    <mergeCell ref="B1054:C1054"/>
    <mergeCell ref="F1054:G1054"/>
    <mergeCell ref="H1054:I1054"/>
    <mergeCell ref="B1055:C1055"/>
    <mergeCell ref="F1055:G1055"/>
    <mergeCell ref="H1055:I1055"/>
    <mergeCell ref="B1051:C1051"/>
    <mergeCell ref="F1051:G1051"/>
    <mergeCell ref="H1051:I1051"/>
    <mergeCell ref="B1052:C1052"/>
    <mergeCell ref="F1052:G1052"/>
    <mergeCell ref="H1052:I1052"/>
    <mergeCell ref="B1049:C1049"/>
    <mergeCell ref="F1049:G1049"/>
    <mergeCell ref="H1049:I1049"/>
    <mergeCell ref="B1050:C1050"/>
    <mergeCell ref="F1050:G1050"/>
    <mergeCell ref="H1050:I1050"/>
    <mergeCell ref="B1060:C1060"/>
    <mergeCell ref="F1060:G1060"/>
    <mergeCell ref="H1060:I1060"/>
    <mergeCell ref="B1061:C1061"/>
    <mergeCell ref="D1061:E1061"/>
    <mergeCell ref="F1061:G1061"/>
    <mergeCell ref="H1061:I1061"/>
    <mergeCell ref="B1058:C1058"/>
    <mergeCell ref="F1058:G1058"/>
    <mergeCell ref="H1058:I1058"/>
    <mergeCell ref="B1059:C1059"/>
    <mergeCell ref="F1059:G1059"/>
    <mergeCell ref="H1059:I1059"/>
    <mergeCell ref="B1056:C1056"/>
    <mergeCell ref="F1056:G1056"/>
    <mergeCell ref="H1056:I1056"/>
    <mergeCell ref="B1057:C1057"/>
    <mergeCell ref="F1057:G1057"/>
    <mergeCell ref="H1057:I1057"/>
    <mergeCell ref="B1067:C1067"/>
    <mergeCell ref="F1067:G1067"/>
    <mergeCell ref="H1067:I1067"/>
    <mergeCell ref="B1068:C1068"/>
    <mergeCell ref="D1068:E1073"/>
    <mergeCell ref="F1068:G1068"/>
    <mergeCell ref="H1068:I1068"/>
    <mergeCell ref="B1069:C1069"/>
    <mergeCell ref="F1069:G1069"/>
    <mergeCell ref="H1069:I1069"/>
    <mergeCell ref="B1065:C1065"/>
    <mergeCell ref="F1065:G1065"/>
    <mergeCell ref="H1065:I1065"/>
    <mergeCell ref="B1066:C1066"/>
    <mergeCell ref="F1066:G1066"/>
    <mergeCell ref="H1066:I1066"/>
    <mergeCell ref="B1062:C1062"/>
    <mergeCell ref="D1062:E1067"/>
    <mergeCell ref="F1062:G1062"/>
    <mergeCell ref="H1062:I1062"/>
    <mergeCell ref="B1063:C1063"/>
    <mergeCell ref="F1063:G1063"/>
    <mergeCell ref="H1063:I1063"/>
    <mergeCell ref="B1064:C1064"/>
    <mergeCell ref="F1064:G1064"/>
    <mergeCell ref="H1064:I1064"/>
    <mergeCell ref="B1074:C1074"/>
    <mergeCell ref="D1074:E1074"/>
    <mergeCell ref="F1074:G1074"/>
    <mergeCell ref="H1074:I1074"/>
    <mergeCell ref="B1075:C1075"/>
    <mergeCell ref="D1075:E1081"/>
    <mergeCell ref="F1075:G1075"/>
    <mergeCell ref="H1075:I1075"/>
    <mergeCell ref="B1076:C1076"/>
    <mergeCell ref="F1076:G1076"/>
    <mergeCell ref="B1072:C1072"/>
    <mergeCell ref="F1072:G1072"/>
    <mergeCell ref="H1072:I1072"/>
    <mergeCell ref="B1073:C1073"/>
    <mergeCell ref="F1073:G1073"/>
    <mergeCell ref="H1073:I1073"/>
    <mergeCell ref="B1070:C1070"/>
    <mergeCell ref="F1070:G1070"/>
    <mergeCell ref="H1070:I1070"/>
    <mergeCell ref="B1071:C1071"/>
    <mergeCell ref="F1071:G1071"/>
    <mergeCell ref="H1071:I1071"/>
    <mergeCell ref="B1081:C1081"/>
    <mergeCell ref="F1081:G1081"/>
    <mergeCell ref="H1081:I1081"/>
    <mergeCell ref="B1082:C1082"/>
    <mergeCell ref="D1082:E1082"/>
    <mergeCell ref="F1082:G1082"/>
    <mergeCell ref="H1082:I1082"/>
    <mergeCell ref="B1079:C1079"/>
    <mergeCell ref="F1079:G1079"/>
    <mergeCell ref="H1079:I1079"/>
    <mergeCell ref="B1080:C1080"/>
    <mergeCell ref="F1080:G1080"/>
    <mergeCell ref="H1080:I1080"/>
    <mergeCell ref="H1076:I1076"/>
    <mergeCell ref="B1077:C1077"/>
    <mergeCell ref="F1077:G1077"/>
    <mergeCell ref="H1077:I1077"/>
    <mergeCell ref="B1078:C1078"/>
    <mergeCell ref="F1078:G1078"/>
    <mergeCell ref="H1078:I1078"/>
    <mergeCell ref="B1086:C1086"/>
    <mergeCell ref="F1086:G1086"/>
    <mergeCell ref="H1086:I1086"/>
    <mergeCell ref="B1087:C1087"/>
    <mergeCell ref="D1087:E1091"/>
    <mergeCell ref="F1087:G1087"/>
    <mergeCell ref="H1087:I1087"/>
    <mergeCell ref="B1088:C1088"/>
    <mergeCell ref="F1088:G1088"/>
    <mergeCell ref="H1088:I1088"/>
    <mergeCell ref="B1083:C1083"/>
    <mergeCell ref="D1083:E1086"/>
    <mergeCell ref="F1083:G1083"/>
    <mergeCell ref="H1083:I1083"/>
    <mergeCell ref="B1084:C1084"/>
    <mergeCell ref="F1084:G1084"/>
    <mergeCell ref="H1084:I1084"/>
    <mergeCell ref="B1085:C1085"/>
    <mergeCell ref="F1085:G1085"/>
    <mergeCell ref="H1085:I1085"/>
    <mergeCell ref="B1094:C1094"/>
    <mergeCell ref="F1094:G1094"/>
    <mergeCell ref="H1094:I1094"/>
    <mergeCell ref="B1095:C1095"/>
    <mergeCell ref="F1095:G1095"/>
    <mergeCell ref="H1095:I1095"/>
    <mergeCell ref="B1091:C1091"/>
    <mergeCell ref="F1091:G1091"/>
    <mergeCell ref="H1091:I1091"/>
    <mergeCell ref="B1092:C1092"/>
    <mergeCell ref="D1092:E1099"/>
    <mergeCell ref="F1092:G1092"/>
    <mergeCell ref="H1092:I1092"/>
    <mergeCell ref="B1093:C1093"/>
    <mergeCell ref="F1093:G1093"/>
    <mergeCell ref="H1093:I1093"/>
    <mergeCell ref="B1089:C1089"/>
    <mergeCell ref="F1089:G1089"/>
    <mergeCell ref="H1089:I1089"/>
    <mergeCell ref="B1090:C1090"/>
    <mergeCell ref="F1090:G1090"/>
    <mergeCell ref="H1090:I1090"/>
    <mergeCell ref="B1100:C1100"/>
    <mergeCell ref="D1100:E1102"/>
    <mergeCell ref="F1100:G1100"/>
    <mergeCell ref="H1100:I1100"/>
    <mergeCell ref="B1101:C1101"/>
    <mergeCell ref="F1101:G1101"/>
    <mergeCell ref="H1101:I1101"/>
    <mergeCell ref="B1102:C1102"/>
    <mergeCell ref="F1102:G1102"/>
    <mergeCell ref="H1102:I1102"/>
    <mergeCell ref="B1098:C1098"/>
    <mergeCell ref="F1098:G1098"/>
    <mergeCell ref="H1098:I1098"/>
    <mergeCell ref="B1099:C1099"/>
    <mergeCell ref="F1099:G1099"/>
    <mergeCell ref="H1099:I1099"/>
    <mergeCell ref="B1096:C1096"/>
    <mergeCell ref="F1096:G1096"/>
    <mergeCell ref="H1096:I1096"/>
    <mergeCell ref="B1097:C1097"/>
    <mergeCell ref="F1097:G1097"/>
    <mergeCell ref="H1097:I1097"/>
    <mergeCell ref="B1106:C1106"/>
    <mergeCell ref="D1106:E1108"/>
    <mergeCell ref="F1106:G1106"/>
    <mergeCell ref="H1106:I1106"/>
    <mergeCell ref="B1107:C1107"/>
    <mergeCell ref="F1107:G1107"/>
    <mergeCell ref="H1107:I1107"/>
    <mergeCell ref="B1108:C1108"/>
    <mergeCell ref="F1108:G1108"/>
    <mergeCell ref="H1108:I1108"/>
    <mergeCell ref="B1103:C1103"/>
    <mergeCell ref="D1103:E1105"/>
    <mergeCell ref="F1103:G1103"/>
    <mergeCell ref="H1103:I1103"/>
    <mergeCell ref="B1104:C1104"/>
    <mergeCell ref="F1104:G1104"/>
    <mergeCell ref="H1104:I1104"/>
    <mergeCell ref="B1105:C1105"/>
    <mergeCell ref="F1105:G1105"/>
    <mergeCell ref="H1105:I1105"/>
    <mergeCell ref="B1114:C1114"/>
    <mergeCell ref="F1114:G1114"/>
    <mergeCell ref="H1114:I1114"/>
    <mergeCell ref="B1115:C1115"/>
    <mergeCell ref="F1115:G1115"/>
    <mergeCell ref="H1115:I1115"/>
    <mergeCell ref="B1112:C1112"/>
    <mergeCell ref="F1112:G1112"/>
    <mergeCell ref="H1112:I1112"/>
    <mergeCell ref="B1113:C1113"/>
    <mergeCell ref="F1113:G1113"/>
    <mergeCell ref="H1113:I1113"/>
    <mergeCell ref="B1109:C1109"/>
    <mergeCell ref="D1109:E1116"/>
    <mergeCell ref="F1109:G1109"/>
    <mergeCell ref="H1109:I1109"/>
    <mergeCell ref="B1110:C1110"/>
    <mergeCell ref="F1110:G1110"/>
    <mergeCell ref="H1110:I1110"/>
    <mergeCell ref="B1111:C1111"/>
    <mergeCell ref="F1111:G1111"/>
    <mergeCell ref="H1111:I1111"/>
    <mergeCell ref="B1121:C1121"/>
    <mergeCell ref="D1121:E1122"/>
    <mergeCell ref="F1121:G1121"/>
    <mergeCell ref="H1121:I1121"/>
    <mergeCell ref="B1122:C1122"/>
    <mergeCell ref="F1122:G1122"/>
    <mergeCell ref="H1122:I1122"/>
    <mergeCell ref="B1119:C1119"/>
    <mergeCell ref="F1119:G1119"/>
    <mergeCell ref="H1119:I1119"/>
    <mergeCell ref="B1120:C1120"/>
    <mergeCell ref="F1120:G1120"/>
    <mergeCell ref="H1120:I1120"/>
    <mergeCell ref="B1116:C1116"/>
    <mergeCell ref="F1116:G1116"/>
    <mergeCell ref="H1116:I1116"/>
    <mergeCell ref="B1117:C1117"/>
    <mergeCell ref="D1117:E1120"/>
    <mergeCell ref="F1117:G1117"/>
    <mergeCell ref="H1117:I1117"/>
    <mergeCell ref="B1118:C1118"/>
    <mergeCell ref="F1118:G1118"/>
    <mergeCell ref="H1118:I1118"/>
    <mergeCell ref="H1125:I1125"/>
    <mergeCell ref="B1126:C1126"/>
    <mergeCell ref="F1126:G1126"/>
    <mergeCell ref="H1126:I1126"/>
    <mergeCell ref="B1127:C1127"/>
    <mergeCell ref="F1127:G1127"/>
    <mergeCell ref="H1127:I1127"/>
    <mergeCell ref="B1123:C1123"/>
    <mergeCell ref="D1123:E1123"/>
    <mergeCell ref="F1123:G1123"/>
    <mergeCell ref="H1123:I1123"/>
    <mergeCell ref="B1124:C1124"/>
    <mergeCell ref="D1124:E1128"/>
    <mergeCell ref="F1124:G1124"/>
    <mergeCell ref="H1124:I1124"/>
    <mergeCell ref="B1125:C1125"/>
    <mergeCell ref="F1125:G1125"/>
    <mergeCell ref="B1130:C1130"/>
    <mergeCell ref="D1130:E1134"/>
    <mergeCell ref="F1130:G1130"/>
    <mergeCell ref="H1130:I1130"/>
    <mergeCell ref="B1131:C1131"/>
    <mergeCell ref="F1131:G1131"/>
    <mergeCell ref="H1131:I1131"/>
    <mergeCell ref="B1132:C1132"/>
    <mergeCell ref="F1132:G1132"/>
    <mergeCell ref="H1132:I1132"/>
    <mergeCell ref="B1128:C1128"/>
    <mergeCell ref="F1128:G1128"/>
    <mergeCell ref="H1128:I1128"/>
    <mergeCell ref="B1129:C1129"/>
    <mergeCell ref="D1129:E1129"/>
    <mergeCell ref="F1129:G1129"/>
    <mergeCell ref="H1129:I1129"/>
    <mergeCell ref="B1137:C1137"/>
    <mergeCell ref="D1137:E1137"/>
    <mergeCell ref="F1137:G1137"/>
    <mergeCell ref="H1137:I1137"/>
    <mergeCell ref="B1138:C1138"/>
    <mergeCell ref="D1138:E1138"/>
    <mergeCell ref="F1138:G1138"/>
    <mergeCell ref="H1138:I1138"/>
    <mergeCell ref="B1135:C1135"/>
    <mergeCell ref="D1135:E1136"/>
    <mergeCell ref="F1135:G1135"/>
    <mergeCell ref="H1135:I1135"/>
    <mergeCell ref="B1136:C1136"/>
    <mergeCell ref="F1136:G1136"/>
    <mergeCell ref="H1136:I1136"/>
    <mergeCell ref="B1133:C1133"/>
    <mergeCell ref="F1133:G1133"/>
    <mergeCell ref="H1133:I1133"/>
    <mergeCell ref="B1134:C1134"/>
    <mergeCell ref="F1134:G1134"/>
    <mergeCell ref="H1134:I1134"/>
    <mergeCell ref="H1141:I1141"/>
    <mergeCell ref="B1142:C1142"/>
    <mergeCell ref="F1142:G1142"/>
    <mergeCell ref="H1142:I1142"/>
    <mergeCell ref="B1143:C1143"/>
    <mergeCell ref="F1143:G1143"/>
    <mergeCell ref="H1143:I1143"/>
    <mergeCell ref="B1139:C1139"/>
    <mergeCell ref="D1139:E1139"/>
    <mergeCell ref="F1139:G1139"/>
    <mergeCell ref="H1139:I1139"/>
    <mergeCell ref="B1140:C1140"/>
    <mergeCell ref="D1140:E1146"/>
    <mergeCell ref="F1140:G1140"/>
    <mergeCell ref="H1140:I1140"/>
    <mergeCell ref="B1141:C1141"/>
    <mergeCell ref="F1141:G1141"/>
    <mergeCell ref="B1148:C1148"/>
    <mergeCell ref="D1148:E1148"/>
    <mergeCell ref="F1148:G1148"/>
    <mergeCell ref="H1148:I1148"/>
    <mergeCell ref="B1149:C1149"/>
    <mergeCell ref="D1149:E1149"/>
    <mergeCell ref="F1149:G1149"/>
    <mergeCell ref="H1149:I1149"/>
    <mergeCell ref="B1146:C1146"/>
    <mergeCell ref="F1146:G1146"/>
    <mergeCell ref="H1146:I1146"/>
    <mergeCell ref="B1147:C1147"/>
    <mergeCell ref="D1147:E1147"/>
    <mergeCell ref="F1147:G1147"/>
    <mergeCell ref="H1147:I1147"/>
    <mergeCell ref="B1144:C1144"/>
    <mergeCell ref="F1144:G1144"/>
    <mergeCell ref="H1144:I1144"/>
    <mergeCell ref="B1145:C1145"/>
    <mergeCell ref="F1145:G1145"/>
    <mergeCell ref="H1145:I1145"/>
    <mergeCell ref="B1154:C1154"/>
    <mergeCell ref="D1154:E1154"/>
    <mergeCell ref="F1154:G1154"/>
    <mergeCell ref="H1154:I1154"/>
    <mergeCell ref="B1155:C1155"/>
    <mergeCell ref="D1155:E1155"/>
    <mergeCell ref="F1155:G1155"/>
    <mergeCell ref="H1155:I1155"/>
    <mergeCell ref="B1152:C1152"/>
    <mergeCell ref="D1152:E1152"/>
    <mergeCell ref="F1152:G1152"/>
    <mergeCell ref="H1152:I1152"/>
    <mergeCell ref="B1153:C1153"/>
    <mergeCell ref="D1153:E1153"/>
    <mergeCell ref="F1153:G1153"/>
    <mergeCell ref="H1153:I1153"/>
    <mergeCell ref="B1150:C1150"/>
    <mergeCell ref="D1150:E1150"/>
    <mergeCell ref="F1150:G1150"/>
    <mergeCell ref="H1150:I1150"/>
    <mergeCell ref="B1151:C1151"/>
    <mergeCell ref="D1151:E1151"/>
    <mergeCell ref="F1151:G1151"/>
    <mergeCell ref="H1151:I1151"/>
    <mergeCell ref="B1159:C1159"/>
    <mergeCell ref="D1159:E1161"/>
    <mergeCell ref="F1159:G1159"/>
    <mergeCell ref="H1159:I1159"/>
    <mergeCell ref="B1160:C1160"/>
    <mergeCell ref="F1160:G1160"/>
    <mergeCell ref="H1160:I1160"/>
    <mergeCell ref="B1161:C1161"/>
    <mergeCell ref="F1161:G1161"/>
    <mergeCell ref="H1161:I1161"/>
    <mergeCell ref="B1156:C1156"/>
    <mergeCell ref="D1156:E1158"/>
    <mergeCell ref="F1156:G1156"/>
    <mergeCell ref="H1156:I1156"/>
    <mergeCell ref="B1157:C1157"/>
    <mergeCell ref="F1157:G1157"/>
    <mergeCell ref="H1157:I1157"/>
    <mergeCell ref="B1158:C1158"/>
    <mergeCell ref="F1158:G1158"/>
    <mergeCell ref="H1158:I1158"/>
    <mergeCell ref="B1167:C1167"/>
    <mergeCell ref="D1167:E1168"/>
    <mergeCell ref="F1167:G1167"/>
    <mergeCell ref="H1167:I1167"/>
    <mergeCell ref="B1168:C1168"/>
    <mergeCell ref="F1168:G1168"/>
    <mergeCell ref="H1168:I1168"/>
    <mergeCell ref="B1165:C1165"/>
    <mergeCell ref="D1165:E1165"/>
    <mergeCell ref="F1165:G1165"/>
    <mergeCell ref="H1165:I1165"/>
    <mergeCell ref="B1166:C1166"/>
    <mergeCell ref="D1166:E1166"/>
    <mergeCell ref="F1166:G1166"/>
    <mergeCell ref="H1166:I1166"/>
    <mergeCell ref="B1162:C1162"/>
    <mergeCell ref="D1162:E1164"/>
    <mergeCell ref="F1162:G1162"/>
    <mergeCell ref="H1162:I1162"/>
    <mergeCell ref="B1163:C1163"/>
    <mergeCell ref="F1163:G1163"/>
    <mergeCell ref="H1163:I1163"/>
    <mergeCell ref="B1164:C1164"/>
    <mergeCell ref="F1164:G1164"/>
    <mergeCell ref="H1164:I1164"/>
    <mergeCell ref="B1172:C1172"/>
    <mergeCell ref="F1172:G1172"/>
    <mergeCell ref="H1172:I1172"/>
    <mergeCell ref="B1173:C1173"/>
    <mergeCell ref="D1173:E1173"/>
    <mergeCell ref="F1173:G1173"/>
    <mergeCell ref="H1173:I1173"/>
    <mergeCell ref="B1169:C1169"/>
    <mergeCell ref="D1169:E1172"/>
    <mergeCell ref="F1169:G1169"/>
    <mergeCell ref="H1169:I1169"/>
    <mergeCell ref="B1170:C1170"/>
    <mergeCell ref="F1170:G1170"/>
    <mergeCell ref="H1170:I1170"/>
    <mergeCell ref="B1171:C1171"/>
    <mergeCell ref="F1171:G1171"/>
    <mergeCell ref="H1171:I1171"/>
    <mergeCell ref="H1176:I1176"/>
    <mergeCell ref="B1177:C1177"/>
    <mergeCell ref="D1177:E1177"/>
    <mergeCell ref="F1177:G1177"/>
    <mergeCell ref="H1177:I1177"/>
    <mergeCell ref="B1178:C1178"/>
    <mergeCell ref="D1178:E1178"/>
    <mergeCell ref="F1178:G1178"/>
    <mergeCell ref="H1178:I1178"/>
    <mergeCell ref="B1174:C1174"/>
    <mergeCell ref="D1174:E1174"/>
    <mergeCell ref="F1174:G1174"/>
    <mergeCell ref="H1174:I1174"/>
    <mergeCell ref="B1175:C1175"/>
    <mergeCell ref="D1175:E1176"/>
    <mergeCell ref="F1175:G1175"/>
    <mergeCell ref="H1175:I1175"/>
    <mergeCell ref="B1176:C1176"/>
    <mergeCell ref="F1176:G1176"/>
    <mergeCell ref="B1184:C1184"/>
    <mergeCell ref="D1184:E1185"/>
    <mergeCell ref="F1184:G1184"/>
    <mergeCell ref="H1184:I1184"/>
    <mergeCell ref="B1185:C1185"/>
    <mergeCell ref="F1185:G1185"/>
    <mergeCell ref="H1185:I1185"/>
    <mergeCell ref="B1182:C1182"/>
    <mergeCell ref="D1182:E1183"/>
    <mergeCell ref="F1182:G1182"/>
    <mergeCell ref="H1182:I1182"/>
    <mergeCell ref="B1183:C1183"/>
    <mergeCell ref="F1183:G1183"/>
    <mergeCell ref="H1183:I1183"/>
    <mergeCell ref="B1179:C1179"/>
    <mergeCell ref="D1179:E1181"/>
    <mergeCell ref="F1179:G1179"/>
    <mergeCell ref="H1179:I1179"/>
    <mergeCell ref="B1180:C1180"/>
    <mergeCell ref="F1180:G1180"/>
    <mergeCell ref="H1180:I1180"/>
    <mergeCell ref="B1181:C1181"/>
    <mergeCell ref="F1181:G1181"/>
    <mergeCell ref="H1181:I1181"/>
    <mergeCell ref="B1188:C1188"/>
    <mergeCell ref="D1188:E1188"/>
    <mergeCell ref="F1188:G1188"/>
    <mergeCell ref="H1188:I1188"/>
    <mergeCell ref="B1189:C1189"/>
    <mergeCell ref="D1189:E1191"/>
    <mergeCell ref="F1189:G1189"/>
    <mergeCell ref="H1189:I1189"/>
    <mergeCell ref="B1190:C1190"/>
    <mergeCell ref="F1190:G1190"/>
    <mergeCell ref="B1186:C1186"/>
    <mergeCell ref="D1186:E1186"/>
    <mergeCell ref="F1186:G1186"/>
    <mergeCell ref="H1186:I1186"/>
    <mergeCell ref="B1187:C1187"/>
    <mergeCell ref="D1187:E1187"/>
    <mergeCell ref="F1187:G1187"/>
    <mergeCell ref="H1187:I1187"/>
    <mergeCell ref="H1193:I1193"/>
    <mergeCell ref="B1194:C1194"/>
    <mergeCell ref="D1194:E1194"/>
    <mergeCell ref="F1194:G1194"/>
    <mergeCell ref="H1194:I1194"/>
    <mergeCell ref="B1195:C1195"/>
    <mergeCell ref="D1195:E1197"/>
    <mergeCell ref="F1195:G1195"/>
    <mergeCell ref="H1195:I1195"/>
    <mergeCell ref="B1196:C1196"/>
    <mergeCell ref="H1190:I1190"/>
    <mergeCell ref="B1191:C1191"/>
    <mergeCell ref="F1191:G1191"/>
    <mergeCell ref="H1191:I1191"/>
    <mergeCell ref="B1192:C1192"/>
    <mergeCell ref="D1192:E1193"/>
    <mergeCell ref="F1192:G1192"/>
    <mergeCell ref="H1192:I1192"/>
    <mergeCell ref="B1193:C1193"/>
    <mergeCell ref="F1193:G1193"/>
    <mergeCell ref="B1199:C1199"/>
    <mergeCell ref="D1199:E1199"/>
    <mergeCell ref="F1199:G1199"/>
    <mergeCell ref="H1199:I1199"/>
    <mergeCell ref="B1200:C1200"/>
    <mergeCell ref="D1200:E1200"/>
    <mergeCell ref="F1200:G1200"/>
    <mergeCell ref="H1200:I1200"/>
    <mergeCell ref="F1196:G1196"/>
    <mergeCell ref="H1196:I1196"/>
    <mergeCell ref="B1197:C1197"/>
    <mergeCell ref="F1197:G1197"/>
    <mergeCell ref="H1197:I1197"/>
    <mergeCell ref="B1198:C1198"/>
    <mergeCell ref="D1198:E1198"/>
    <mergeCell ref="F1198:G1198"/>
    <mergeCell ref="H1198:I1198"/>
    <mergeCell ref="B1204:C1204"/>
    <mergeCell ref="F1204:G1204"/>
    <mergeCell ref="H1204:I1204"/>
    <mergeCell ref="B1205:C1205"/>
    <mergeCell ref="D1205:E1205"/>
    <mergeCell ref="F1205:G1205"/>
    <mergeCell ref="H1205:I1205"/>
    <mergeCell ref="B1201:C1201"/>
    <mergeCell ref="D1201:E1204"/>
    <mergeCell ref="F1201:G1201"/>
    <mergeCell ref="H1201:I1201"/>
    <mergeCell ref="B1202:C1202"/>
    <mergeCell ref="F1202:G1202"/>
    <mergeCell ref="H1202:I1202"/>
    <mergeCell ref="B1203:C1203"/>
    <mergeCell ref="F1203:G1203"/>
    <mergeCell ref="H1203:I1203"/>
    <mergeCell ref="B1208:C1208"/>
    <mergeCell ref="D1208:E1214"/>
    <mergeCell ref="F1208:G1208"/>
    <mergeCell ref="H1208:I1208"/>
    <mergeCell ref="B1209:C1209"/>
    <mergeCell ref="F1209:G1209"/>
    <mergeCell ref="H1209:I1209"/>
    <mergeCell ref="B1210:C1210"/>
    <mergeCell ref="F1210:G1210"/>
    <mergeCell ref="H1210:I1210"/>
    <mergeCell ref="B1206:C1206"/>
    <mergeCell ref="D1206:E1207"/>
    <mergeCell ref="F1206:G1206"/>
    <mergeCell ref="H1206:I1206"/>
    <mergeCell ref="B1207:C1207"/>
    <mergeCell ref="F1207:G1207"/>
    <mergeCell ref="H1207:I1207"/>
    <mergeCell ref="B1215:C1215"/>
    <mergeCell ref="D1215:E1218"/>
    <mergeCell ref="F1215:G1215"/>
    <mergeCell ref="H1215:I1215"/>
    <mergeCell ref="B1216:C1216"/>
    <mergeCell ref="F1216:G1216"/>
    <mergeCell ref="H1216:I1216"/>
    <mergeCell ref="B1217:C1217"/>
    <mergeCell ref="F1217:G1217"/>
    <mergeCell ref="H1217:I1217"/>
    <mergeCell ref="B1213:C1213"/>
    <mergeCell ref="F1213:G1213"/>
    <mergeCell ref="H1213:I1213"/>
    <mergeCell ref="B1214:C1214"/>
    <mergeCell ref="F1214:G1214"/>
    <mergeCell ref="H1214:I1214"/>
    <mergeCell ref="B1211:C1211"/>
    <mergeCell ref="F1211:G1211"/>
    <mergeCell ref="H1211:I1211"/>
    <mergeCell ref="B1212:C1212"/>
    <mergeCell ref="F1212:G1212"/>
    <mergeCell ref="H1212:I1212"/>
    <mergeCell ref="B1221:C1221"/>
    <mergeCell ref="D1221:E1222"/>
    <mergeCell ref="F1221:G1221"/>
    <mergeCell ref="H1221:I1221"/>
    <mergeCell ref="B1222:C1222"/>
    <mergeCell ref="F1222:G1222"/>
    <mergeCell ref="H1222:I1222"/>
    <mergeCell ref="B1218:C1218"/>
    <mergeCell ref="F1218:G1218"/>
    <mergeCell ref="H1218:I1218"/>
    <mergeCell ref="B1219:C1219"/>
    <mergeCell ref="D1219:E1220"/>
    <mergeCell ref="F1219:G1219"/>
    <mergeCell ref="H1219:I1219"/>
    <mergeCell ref="B1220:C1220"/>
    <mergeCell ref="F1220:G1220"/>
    <mergeCell ref="H1220:I1220"/>
    <mergeCell ref="B1227:C1227"/>
    <mergeCell ref="D1227:E1227"/>
    <mergeCell ref="F1227:G1227"/>
    <mergeCell ref="H1227:I1227"/>
    <mergeCell ref="B1228:C1228"/>
    <mergeCell ref="D1228:E1228"/>
    <mergeCell ref="F1228:G1228"/>
    <mergeCell ref="H1228:I1228"/>
    <mergeCell ref="B1225:C1225"/>
    <mergeCell ref="D1225:E1226"/>
    <mergeCell ref="F1225:G1225"/>
    <mergeCell ref="H1225:I1225"/>
    <mergeCell ref="B1226:C1226"/>
    <mergeCell ref="F1226:G1226"/>
    <mergeCell ref="H1226:I1226"/>
    <mergeCell ref="B1223:C1223"/>
    <mergeCell ref="D1223:E1224"/>
    <mergeCell ref="F1223:G1223"/>
    <mergeCell ref="H1223:I1223"/>
    <mergeCell ref="B1224:C1224"/>
    <mergeCell ref="F1224:G1224"/>
    <mergeCell ref="H1224:I1224"/>
    <mergeCell ref="H1231:I1231"/>
    <mergeCell ref="B1232:C1232"/>
    <mergeCell ref="D1232:E1232"/>
    <mergeCell ref="F1232:G1232"/>
    <mergeCell ref="H1232:I1232"/>
    <mergeCell ref="B1233:C1233"/>
    <mergeCell ref="D1233:E1234"/>
    <mergeCell ref="F1233:G1233"/>
    <mergeCell ref="H1233:I1233"/>
    <mergeCell ref="B1234:C1234"/>
    <mergeCell ref="B1229:C1229"/>
    <mergeCell ref="D1229:E1229"/>
    <mergeCell ref="F1229:G1229"/>
    <mergeCell ref="H1229:I1229"/>
    <mergeCell ref="B1230:C1230"/>
    <mergeCell ref="D1230:E1231"/>
    <mergeCell ref="F1230:G1230"/>
    <mergeCell ref="H1230:I1230"/>
    <mergeCell ref="B1231:C1231"/>
    <mergeCell ref="F1231:G1231"/>
    <mergeCell ref="B1238:C1238"/>
    <mergeCell ref="D1238:E1238"/>
    <mergeCell ref="F1238:G1238"/>
    <mergeCell ref="H1238:I1238"/>
    <mergeCell ref="B1239:C1239"/>
    <mergeCell ref="D1239:E1239"/>
    <mergeCell ref="F1239:G1239"/>
    <mergeCell ref="H1239:I1239"/>
    <mergeCell ref="B1236:C1236"/>
    <mergeCell ref="D1236:E1237"/>
    <mergeCell ref="F1236:G1236"/>
    <mergeCell ref="H1236:I1236"/>
    <mergeCell ref="B1237:C1237"/>
    <mergeCell ref="F1237:G1237"/>
    <mergeCell ref="H1237:I1237"/>
    <mergeCell ref="F1234:G1234"/>
    <mergeCell ref="H1234:I1234"/>
    <mergeCell ref="B1235:C1235"/>
    <mergeCell ref="D1235:E1235"/>
    <mergeCell ref="F1235:G1235"/>
    <mergeCell ref="H1235:I1235"/>
    <mergeCell ref="B1244:C1244"/>
    <mergeCell ref="D1244:E1245"/>
    <mergeCell ref="F1244:G1244"/>
    <mergeCell ref="H1244:I1244"/>
    <mergeCell ref="B1245:C1245"/>
    <mergeCell ref="F1245:G1245"/>
    <mergeCell ref="H1245:I1245"/>
    <mergeCell ref="B1242:C1242"/>
    <mergeCell ref="D1242:E1242"/>
    <mergeCell ref="F1242:G1242"/>
    <mergeCell ref="H1242:I1242"/>
    <mergeCell ref="B1243:C1243"/>
    <mergeCell ref="D1243:E1243"/>
    <mergeCell ref="F1243:G1243"/>
    <mergeCell ref="H1243:I1243"/>
    <mergeCell ref="B1240:C1240"/>
    <mergeCell ref="D1240:E1240"/>
    <mergeCell ref="F1240:G1240"/>
    <mergeCell ref="H1240:I1240"/>
    <mergeCell ref="B1241:C1241"/>
    <mergeCell ref="D1241:E1241"/>
    <mergeCell ref="F1241:G1241"/>
    <mergeCell ref="H1241:I1241"/>
    <mergeCell ref="H1248:I1248"/>
    <mergeCell ref="B1249:C1249"/>
    <mergeCell ref="F1249:G1249"/>
    <mergeCell ref="H1249:I1249"/>
    <mergeCell ref="B1250:C1250"/>
    <mergeCell ref="F1250:G1250"/>
    <mergeCell ref="H1250:I1250"/>
    <mergeCell ref="B1246:C1246"/>
    <mergeCell ref="D1246:E1246"/>
    <mergeCell ref="F1246:G1246"/>
    <mergeCell ref="H1246:I1246"/>
    <mergeCell ref="B1247:C1247"/>
    <mergeCell ref="D1247:E1251"/>
    <mergeCell ref="F1247:G1247"/>
    <mergeCell ref="H1247:I1247"/>
    <mergeCell ref="B1248:C1248"/>
    <mergeCell ref="F1248:G1248"/>
    <mergeCell ref="B1256:C1256"/>
    <mergeCell ref="F1256:G1256"/>
    <mergeCell ref="H1256:I1256"/>
    <mergeCell ref="B1257:C1257"/>
    <mergeCell ref="F1257:G1257"/>
    <mergeCell ref="H1257:I1257"/>
    <mergeCell ref="B1254:C1254"/>
    <mergeCell ref="F1254:G1254"/>
    <mergeCell ref="H1254:I1254"/>
    <mergeCell ref="B1255:C1255"/>
    <mergeCell ref="F1255:G1255"/>
    <mergeCell ref="H1255:I1255"/>
    <mergeCell ref="B1251:C1251"/>
    <mergeCell ref="F1251:G1251"/>
    <mergeCell ref="H1251:I1251"/>
    <mergeCell ref="B1252:C1252"/>
    <mergeCell ref="D1252:E1258"/>
    <mergeCell ref="F1252:G1252"/>
    <mergeCell ref="H1252:I1252"/>
    <mergeCell ref="B1253:C1253"/>
    <mergeCell ref="F1253:G1253"/>
    <mergeCell ref="H1253:I1253"/>
    <mergeCell ref="B1261:C1261"/>
    <mergeCell ref="D1261:E1270"/>
    <mergeCell ref="F1261:G1261"/>
    <mergeCell ref="H1261:I1261"/>
    <mergeCell ref="B1262:C1262"/>
    <mergeCell ref="F1262:G1262"/>
    <mergeCell ref="H1262:I1262"/>
    <mergeCell ref="B1263:C1263"/>
    <mergeCell ref="F1263:G1263"/>
    <mergeCell ref="H1263:I1263"/>
    <mergeCell ref="B1258:C1258"/>
    <mergeCell ref="F1258:G1258"/>
    <mergeCell ref="H1258:I1258"/>
    <mergeCell ref="B1259:C1259"/>
    <mergeCell ref="D1259:E1260"/>
    <mergeCell ref="F1259:G1259"/>
    <mergeCell ref="H1259:I1259"/>
    <mergeCell ref="B1260:C1260"/>
    <mergeCell ref="F1260:G1260"/>
    <mergeCell ref="H1260:I1260"/>
    <mergeCell ref="B1268:C1268"/>
    <mergeCell ref="F1268:G1268"/>
    <mergeCell ref="H1268:I1268"/>
    <mergeCell ref="B1269:C1269"/>
    <mergeCell ref="F1269:G1269"/>
    <mergeCell ref="H1269:I1269"/>
    <mergeCell ref="B1266:C1266"/>
    <mergeCell ref="F1266:G1266"/>
    <mergeCell ref="H1266:I1266"/>
    <mergeCell ref="B1267:C1267"/>
    <mergeCell ref="F1267:G1267"/>
    <mergeCell ref="H1267:I1267"/>
    <mergeCell ref="B1264:C1264"/>
    <mergeCell ref="F1264:G1264"/>
    <mergeCell ref="H1264:I1264"/>
    <mergeCell ref="B1265:C1265"/>
    <mergeCell ref="F1265:G1265"/>
    <mergeCell ref="H1265:I1265"/>
    <mergeCell ref="B1275:C1275"/>
    <mergeCell ref="F1275:G1275"/>
    <mergeCell ref="H1275:I1275"/>
    <mergeCell ref="B1276:C1276"/>
    <mergeCell ref="F1276:G1276"/>
    <mergeCell ref="H1276:I1276"/>
    <mergeCell ref="B1273:C1273"/>
    <mergeCell ref="F1273:G1273"/>
    <mergeCell ref="H1273:I1273"/>
    <mergeCell ref="B1274:C1274"/>
    <mergeCell ref="F1274:G1274"/>
    <mergeCell ref="H1274:I1274"/>
    <mergeCell ref="B1270:C1270"/>
    <mergeCell ref="F1270:G1270"/>
    <mergeCell ref="H1270:I1270"/>
    <mergeCell ref="B1271:C1271"/>
    <mergeCell ref="D1271:E1277"/>
    <mergeCell ref="F1271:G1271"/>
    <mergeCell ref="H1271:I1271"/>
    <mergeCell ref="B1272:C1272"/>
    <mergeCell ref="F1272:G1272"/>
    <mergeCell ref="H1272:I1272"/>
    <mergeCell ref="B1279:C1279"/>
    <mergeCell ref="D1279:E1282"/>
    <mergeCell ref="F1279:G1279"/>
    <mergeCell ref="H1279:I1279"/>
    <mergeCell ref="B1280:C1280"/>
    <mergeCell ref="F1280:G1280"/>
    <mergeCell ref="H1280:I1280"/>
    <mergeCell ref="B1281:C1281"/>
    <mergeCell ref="F1281:G1281"/>
    <mergeCell ref="H1281:I1281"/>
    <mergeCell ref="B1277:C1277"/>
    <mergeCell ref="F1277:G1277"/>
    <mergeCell ref="H1277:I1277"/>
    <mergeCell ref="B1278:C1278"/>
    <mergeCell ref="D1278:E1278"/>
    <mergeCell ref="F1278:G1278"/>
    <mergeCell ref="H1278:I1278"/>
    <mergeCell ref="B1287:C1287"/>
    <mergeCell ref="D1287:E1293"/>
    <mergeCell ref="F1287:G1287"/>
    <mergeCell ref="H1287:I1287"/>
    <mergeCell ref="B1288:C1288"/>
    <mergeCell ref="F1288:G1288"/>
    <mergeCell ref="H1288:I1288"/>
    <mergeCell ref="B1289:C1289"/>
    <mergeCell ref="F1289:G1289"/>
    <mergeCell ref="H1289:I1289"/>
    <mergeCell ref="B1285:C1285"/>
    <mergeCell ref="F1285:G1285"/>
    <mergeCell ref="H1285:I1285"/>
    <mergeCell ref="B1286:C1286"/>
    <mergeCell ref="F1286:G1286"/>
    <mergeCell ref="H1286:I1286"/>
    <mergeCell ref="B1282:C1282"/>
    <mergeCell ref="F1282:G1282"/>
    <mergeCell ref="H1282:I1282"/>
    <mergeCell ref="B1283:C1283"/>
    <mergeCell ref="D1283:E1286"/>
    <mergeCell ref="F1283:G1283"/>
    <mergeCell ref="H1283:I1283"/>
    <mergeCell ref="B1284:C1284"/>
    <mergeCell ref="F1284:G1284"/>
    <mergeCell ref="H1284:I1284"/>
    <mergeCell ref="B1294:C1294"/>
    <mergeCell ref="D1294:E1294"/>
    <mergeCell ref="F1294:G1294"/>
    <mergeCell ref="H1294:I1294"/>
    <mergeCell ref="B1295:C1295"/>
    <mergeCell ref="D1295:E1299"/>
    <mergeCell ref="F1295:G1295"/>
    <mergeCell ref="H1295:I1295"/>
    <mergeCell ref="B1296:C1296"/>
    <mergeCell ref="F1296:G1296"/>
    <mergeCell ref="B1292:C1292"/>
    <mergeCell ref="F1292:G1292"/>
    <mergeCell ref="H1292:I1292"/>
    <mergeCell ref="B1293:C1293"/>
    <mergeCell ref="F1293:G1293"/>
    <mergeCell ref="H1293:I1293"/>
    <mergeCell ref="B1290:C1290"/>
    <mergeCell ref="F1290:G1290"/>
    <mergeCell ref="H1290:I1290"/>
    <mergeCell ref="B1291:C1291"/>
    <mergeCell ref="F1291:G1291"/>
    <mergeCell ref="H1291:I1291"/>
    <mergeCell ref="B1299:C1299"/>
    <mergeCell ref="F1299:G1299"/>
    <mergeCell ref="H1299:I1299"/>
    <mergeCell ref="B1300:C1300"/>
    <mergeCell ref="D1300:E1304"/>
    <mergeCell ref="F1300:G1300"/>
    <mergeCell ref="H1300:I1300"/>
    <mergeCell ref="B1301:C1301"/>
    <mergeCell ref="F1301:G1301"/>
    <mergeCell ref="H1301:I1301"/>
    <mergeCell ref="H1296:I1296"/>
    <mergeCell ref="B1297:C1297"/>
    <mergeCell ref="F1297:G1297"/>
    <mergeCell ref="H1297:I1297"/>
    <mergeCell ref="B1298:C1298"/>
    <mergeCell ref="F1298:G1298"/>
    <mergeCell ref="H1298:I1298"/>
    <mergeCell ref="B1307:C1307"/>
    <mergeCell ref="F1307:G1307"/>
    <mergeCell ref="H1307:I1307"/>
    <mergeCell ref="B1308:C1308"/>
    <mergeCell ref="F1308:G1308"/>
    <mergeCell ref="H1308:I1308"/>
    <mergeCell ref="B1304:C1304"/>
    <mergeCell ref="F1304:G1304"/>
    <mergeCell ref="H1304:I1304"/>
    <mergeCell ref="B1305:C1305"/>
    <mergeCell ref="D1305:E1315"/>
    <mergeCell ref="F1305:G1305"/>
    <mergeCell ref="H1305:I1305"/>
    <mergeCell ref="B1306:C1306"/>
    <mergeCell ref="F1306:G1306"/>
    <mergeCell ref="H1306:I1306"/>
    <mergeCell ref="B1302:C1302"/>
    <mergeCell ref="F1302:G1302"/>
    <mergeCell ref="H1302:I1302"/>
    <mergeCell ref="B1303:C1303"/>
    <mergeCell ref="F1303:G1303"/>
    <mergeCell ref="H1303:I1303"/>
    <mergeCell ref="B1313:C1313"/>
    <mergeCell ref="F1313:G1313"/>
    <mergeCell ref="H1313:I1313"/>
    <mergeCell ref="B1314:C1314"/>
    <mergeCell ref="F1314:G1314"/>
    <mergeCell ref="H1314:I1314"/>
    <mergeCell ref="B1311:C1311"/>
    <mergeCell ref="F1311:G1311"/>
    <mergeCell ref="H1311:I1311"/>
    <mergeCell ref="B1312:C1312"/>
    <mergeCell ref="F1312:G1312"/>
    <mergeCell ref="H1312:I1312"/>
    <mergeCell ref="B1309:C1309"/>
    <mergeCell ref="F1309:G1309"/>
    <mergeCell ref="H1309:I1309"/>
    <mergeCell ref="B1310:C1310"/>
    <mergeCell ref="F1310:G1310"/>
    <mergeCell ref="H1310:I1310"/>
    <mergeCell ref="B1317:C1317"/>
    <mergeCell ref="D1317:E1319"/>
    <mergeCell ref="F1317:G1317"/>
    <mergeCell ref="H1317:I1317"/>
    <mergeCell ref="B1318:C1318"/>
    <mergeCell ref="F1318:G1318"/>
    <mergeCell ref="H1318:I1318"/>
    <mergeCell ref="B1319:C1319"/>
    <mergeCell ref="F1319:G1319"/>
    <mergeCell ref="H1319:I1319"/>
    <mergeCell ref="B1315:C1315"/>
    <mergeCell ref="F1315:G1315"/>
    <mergeCell ref="H1315:I1315"/>
    <mergeCell ref="B1316:C1316"/>
    <mergeCell ref="D1316:E1316"/>
    <mergeCell ref="F1316:G1316"/>
    <mergeCell ref="H1316:I1316"/>
    <mergeCell ref="H1322:I1322"/>
    <mergeCell ref="B1323:C1323"/>
    <mergeCell ref="F1323:G1323"/>
    <mergeCell ref="H1323:I1323"/>
    <mergeCell ref="B1324:C1324"/>
    <mergeCell ref="F1324:G1324"/>
    <mergeCell ref="H1324:I1324"/>
    <mergeCell ref="B1320:C1320"/>
    <mergeCell ref="D1320:E1320"/>
    <mergeCell ref="F1320:G1320"/>
    <mergeCell ref="H1320:I1320"/>
    <mergeCell ref="B1321:C1321"/>
    <mergeCell ref="D1321:E1330"/>
    <mergeCell ref="F1321:G1321"/>
    <mergeCell ref="H1321:I1321"/>
    <mergeCell ref="B1322:C1322"/>
    <mergeCell ref="F1322:G1322"/>
    <mergeCell ref="B1329:C1329"/>
    <mergeCell ref="F1329:G1329"/>
    <mergeCell ref="H1329:I1329"/>
    <mergeCell ref="B1330:C1330"/>
    <mergeCell ref="F1330:G1330"/>
    <mergeCell ref="H1330:I1330"/>
    <mergeCell ref="B1327:C1327"/>
    <mergeCell ref="F1327:G1327"/>
    <mergeCell ref="H1327:I1327"/>
    <mergeCell ref="B1328:C1328"/>
    <mergeCell ref="F1328:G1328"/>
    <mergeCell ref="H1328:I1328"/>
    <mergeCell ref="B1325:C1325"/>
    <mergeCell ref="F1325:G1325"/>
    <mergeCell ref="H1325:I1325"/>
    <mergeCell ref="B1326:C1326"/>
    <mergeCell ref="F1326:G1326"/>
    <mergeCell ref="H1326:I1326"/>
    <mergeCell ref="B1334:C1334"/>
    <mergeCell ref="F1334:G1334"/>
    <mergeCell ref="H1334:I1334"/>
    <mergeCell ref="B1335:C1335"/>
    <mergeCell ref="D1335:E1335"/>
    <mergeCell ref="F1335:G1335"/>
    <mergeCell ref="H1335:I1335"/>
    <mergeCell ref="B1331:C1331"/>
    <mergeCell ref="D1331:E1334"/>
    <mergeCell ref="F1331:G1331"/>
    <mergeCell ref="H1331:I1331"/>
    <mergeCell ref="B1332:C1332"/>
    <mergeCell ref="F1332:G1332"/>
    <mergeCell ref="H1332:I1332"/>
    <mergeCell ref="B1333:C1333"/>
    <mergeCell ref="F1333:G1333"/>
    <mergeCell ref="H1333:I1333"/>
    <mergeCell ref="B1338:C1338"/>
    <mergeCell ref="D1338:E1345"/>
    <mergeCell ref="F1338:G1338"/>
    <mergeCell ref="H1338:I1338"/>
    <mergeCell ref="B1339:C1339"/>
    <mergeCell ref="F1339:G1339"/>
    <mergeCell ref="H1339:I1339"/>
    <mergeCell ref="B1340:C1340"/>
    <mergeCell ref="F1340:G1340"/>
    <mergeCell ref="H1340:I1340"/>
    <mergeCell ref="B1336:C1336"/>
    <mergeCell ref="D1336:E1337"/>
    <mergeCell ref="F1336:G1336"/>
    <mergeCell ref="H1336:I1336"/>
    <mergeCell ref="B1337:C1337"/>
    <mergeCell ref="F1337:G1337"/>
    <mergeCell ref="H1337:I1337"/>
    <mergeCell ref="B1345:C1345"/>
    <mergeCell ref="F1345:G1345"/>
    <mergeCell ref="H1345:I1345"/>
    <mergeCell ref="B1346:C1346"/>
    <mergeCell ref="D1346:E1351"/>
    <mergeCell ref="F1346:G1346"/>
    <mergeCell ref="H1346:I1346"/>
    <mergeCell ref="B1347:C1347"/>
    <mergeCell ref="F1347:G1347"/>
    <mergeCell ref="H1347:I1347"/>
    <mergeCell ref="B1343:C1343"/>
    <mergeCell ref="F1343:G1343"/>
    <mergeCell ref="H1343:I1343"/>
    <mergeCell ref="B1344:C1344"/>
    <mergeCell ref="F1344:G1344"/>
    <mergeCell ref="H1344:I1344"/>
    <mergeCell ref="B1341:C1341"/>
    <mergeCell ref="F1341:G1341"/>
    <mergeCell ref="H1341:I1341"/>
    <mergeCell ref="B1342:C1342"/>
    <mergeCell ref="F1342:G1342"/>
    <mergeCell ref="H1342:I1342"/>
    <mergeCell ref="B1352:C1352"/>
    <mergeCell ref="D1352:E1353"/>
    <mergeCell ref="F1352:G1352"/>
    <mergeCell ref="H1352:I1352"/>
    <mergeCell ref="B1353:C1353"/>
    <mergeCell ref="F1353:G1353"/>
    <mergeCell ref="H1353:I1353"/>
    <mergeCell ref="B1350:C1350"/>
    <mergeCell ref="F1350:G1350"/>
    <mergeCell ref="H1350:I1350"/>
    <mergeCell ref="B1351:C1351"/>
    <mergeCell ref="F1351:G1351"/>
    <mergeCell ref="H1351:I1351"/>
    <mergeCell ref="B1348:C1348"/>
    <mergeCell ref="F1348:G1348"/>
    <mergeCell ref="H1348:I1348"/>
    <mergeCell ref="B1349:C1349"/>
    <mergeCell ref="F1349:G1349"/>
    <mergeCell ref="H1349:I1349"/>
    <mergeCell ref="B1359:C1359"/>
    <mergeCell ref="D1359:E1362"/>
    <mergeCell ref="F1359:G1359"/>
    <mergeCell ref="H1359:I1359"/>
    <mergeCell ref="B1360:C1360"/>
    <mergeCell ref="F1360:G1360"/>
    <mergeCell ref="H1360:I1360"/>
    <mergeCell ref="B1361:C1361"/>
    <mergeCell ref="F1361:G1361"/>
    <mergeCell ref="H1361:I1361"/>
    <mergeCell ref="B1357:C1357"/>
    <mergeCell ref="F1357:G1357"/>
    <mergeCell ref="H1357:I1357"/>
    <mergeCell ref="B1358:C1358"/>
    <mergeCell ref="F1358:G1358"/>
    <mergeCell ref="H1358:I1358"/>
    <mergeCell ref="B1354:C1354"/>
    <mergeCell ref="D1354:E1358"/>
    <mergeCell ref="F1354:G1354"/>
    <mergeCell ref="H1354:I1354"/>
    <mergeCell ref="B1355:C1355"/>
    <mergeCell ref="F1355:G1355"/>
    <mergeCell ref="H1355:I1355"/>
    <mergeCell ref="B1356:C1356"/>
    <mergeCell ref="F1356:G1356"/>
    <mergeCell ref="H1356:I1356"/>
    <mergeCell ref="B1365:C1365"/>
    <mergeCell ref="D1365:E1365"/>
    <mergeCell ref="F1365:G1365"/>
    <mergeCell ref="H1365:I1365"/>
    <mergeCell ref="B1366:C1366"/>
    <mergeCell ref="D1366:E1368"/>
    <mergeCell ref="F1366:G1366"/>
    <mergeCell ref="H1366:I1366"/>
    <mergeCell ref="B1367:C1367"/>
    <mergeCell ref="F1367:G1367"/>
    <mergeCell ref="B1362:C1362"/>
    <mergeCell ref="F1362:G1362"/>
    <mergeCell ref="H1362:I1362"/>
    <mergeCell ref="B1363:C1363"/>
    <mergeCell ref="D1363:E1364"/>
    <mergeCell ref="F1363:G1363"/>
    <mergeCell ref="H1363:I1363"/>
    <mergeCell ref="B1364:C1364"/>
    <mergeCell ref="F1364:G1364"/>
    <mergeCell ref="H1364:I1364"/>
    <mergeCell ref="B1373:C1373"/>
    <mergeCell ref="F1373:G1373"/>
    <mergeCell ref="H1373:I1373"/>
    <mergeCell ref="B1374:C1374"/>
    <mergeCell ref="F1374:G1374"/>
    <mergeCell ref="H1374:I1374"/>
    <mergeCell ref="B1370:C1370"/>
    <mergeCell ref="D1370:E1375"/>
    <mergeCell ref="F1370:G1370"/>
    <mergeCell ref="H1370:I1370"/>
    <mergeCell ref="B1371:C1371"/>
    <mergeCell ref="F1371:G1371"/>
    <mergeCell ref="H1371:I1371"/>
    <mergeCell ref="B1372:C1372"/>
    <mergeCell ref="F1372:G1372"/>
    <mergeCell ref="H1372:I1372"/>
    <mergeCell ref="H1367:I1367"/>
    <mergeCell ref="B1368:C1368"/>
    <mergeCell ref="F1368:G1368"/>
    <mergeCell ref="H1368:I1368"/>
    <mergeCell ref="B1369:C1369"/>
    <mergeCell ref="D1369:E1369"/>
    <mergeCell ref="F1369:G1369"/>
    <mergeCell ref="H1369:I1369"/>
    <mergeCell ref="B1377:C1377"/>
    <mergeCell ref="D1377:E1377"/>
    <mergeCell ref="F1377:G1377"/>
    <mergeCell ref="H1377:I1377"/>
    <mergeCell ref="B1378:C1378"/>
    <mergeCell ref="D1378:E1382"/>
    <mergeCell ref="F1378:G1378"/>
    <mergeCell ref="H1378:I1378"/>
    <mergeCell ref="B1379:C1379"/>
    <mergeCell ref="F1379:G1379"/>
    <mergeCell ref="B1375:C1375"/>
    <mergeCell ref="F1375:G1375"/>
    <mergeCell ref="H1375:I1375"/>
    <mergeCell ref="B1376:C1376"/>
    <mergeCell ref="D1376:E1376"/>
    <mergeCell ref="F1376:G1376"/>
    <mergeCell ref="H1376:I1376"/>
    <mergeCell ref="B1384:C1384"/>
    <mergeCell ref="D1384:E1384"/>
    <mergeCell ref="F1384:G1384"/>
    <mergeCell ref="H1384:I1384"/>
    <mergeCell ref="B1385:C1385"/>
    <mergeCell ref="D1385:E1385"/>
    <mergeCell ref="F1385:G1385"/>
    <mergeCell ref="H1385:I1385"/>
    <mergeCell ref="B1382:C1382"/>
    <mergeCell ref="F1382:G1382"/>
    <mergeCell ref="H1382:I1382"/>
    <mergeCell ref="B1383:C1383"/>
    <mergeCell ref="D1383:E1383"/>
    <mergeCell ref="F1383:G1383"/>
    <mergeCell ref="H1383:I1383"/>
    <mergeCell ref="H1379:I1379"/>
    <mergeCell ref="B1380:C1380"/>
    <mergeCell ref="F1380:G1380"/>
    <mergeCell ref="H1380:I1380"/>
    <mergeCell ref="B1381:C1381"/>
    <mergeCell ref="F1381:G1381"/>
    <mergeCell ref="H1381:I1381"/>
    <mergeCell ref="B1388:C1388"/>
    <mergeCell ref="D1388:E1388"/>
    <mergeCell ref="F1388:G1388"/>
    <mergeCell ref="H1388:I1388"/>
    <mergeCell ref="B1389:C1389"/>
    <mergeCell ref="D1389:E1391"/>
    <mergeCell ref="F1389:G1389"/>
    <mergeCell ref="H1389:I1389"/>
    <mergeCell ref="B1390:C1390"/>
    <mergeCell ref="F1390:G1390"/>
    <mergeCell ref="B1386:C1386"/>
    <mergeCell ref="D1386:E1386"/>
    <mergeCell ref="F1386:G1386"/>
    <mergeCell ref="H1386:I1386"/>
    <mergeCell ref="B1387:C1387"/>
    <mergeCell ref="D1387:E1387"/>
    <mergeCell ref="F1387:G1387"/>
    <mergeCell ref="H1387:I1387"/>
    <mergeCell ref="H1393:I1393"/>
    <mergeCell ref="B1394:C1394"/>
    <mergeCell ref="D1394:E1394"/>
    <mergeCell ref="F1394:G1394"/>
    <mergeCell ref="H1394:I1394"/>
    <mergeCell ref="B1395:C1395"/>
    <mergeCell ref="D1395:E1396"/>
    <mergeCell ref="F1395:G1395"/>
    <mergeCell ref="H1395:I1395"/>
    <mergeCell ref="B1396:C1396"/>
    <mergeCell ref="H1390:I1390"/>
    <mergeCell ref="B1391:C1391"/>
    <mergeCell ref="F1391:G1391"/>
    <mergeCell ref="H1391:I1391"/>
    <mergeCell ref="B1392:C1392"/>
    <mergeCell ref="D1392:E1393"/>
    <mergeCell ref="F1392:G1392"/>
    <mergeCell ref="H1392:I1392"/>
    <mergeCell ref="B1393:C1393"/>
    <mergeCell ref="F1393:G1393"/>
    <mergeCell ref="F1399:G1399"/>
    <mergeCell ref="H1399:I1399"/>
    <mergeCell ref="B1400:C1400"/>
    <mergeCell ref="D1400:E1403"/>
    <mergeCell ref="F1400:G1400"/>
    <mergeCell ref="H1400:I1400"/>
    <mergeCell ref="B1401:C1401"/>
    <mergeCell ref="F1401:G1401"/>
    <mergeCell ref="H1401:I1401"/>
    <mergeCell ref="B1402:C1402"/>
    <mergeCell ref="F1396:G1396"/>
    <mergeCell ref="H1396:I1396"/>
    <mergeCell ref="B1397:C1397"/>
    <mergeCell ref="D1397:E1399"/>
    <mergeCell ref="F1397:G1397"/>
    <mergeCell ref="H1397:I1397"/>
    <mergeCell ref="B1398:C1398"/>
    <mergeCell ref="F1398:G1398"/>
    <mergeCell ref="H1398:I1398"/>
    <mergeCell ref="B1399:C1399"/>
    <mergeCell ref="B1405:C1405"/>
    <mergeCell ref="D1405:E1405"/>
    <mergeCell ref="F1405:G1405"/>
    <mergeCell ref="H1405:I1405"/>
    <mergeCell ref="B1406:C1406"/>
    <mergeCell ref="D1406:E1407"/>
    <mergeCell ref="F1406:G1406"/>
    <mergeCell ref="H1406:I1406"/>
    <mergeCell ref="B1407:C1407"/>
    <mergeCell ref="F1407:G1407"/>
    <mergeCell ref="F1402:G1402"/>
    <mergeCell ref="H1402:I1402"/>
    <mergeCell ref="B1403:C1403"/>
    <mergeCell ref="F1403:G1403"/>
    <mergeCell ref="H1403:I1403"/>
    <mergeCell ref="B1404:C1404"/>
    <mergeCell ref="D1404:E1404"/>
    <mergeCell ref="F1404:G1404"/>
    <mergeCell ref="H1404:I1404"/>
    <mergeCell ref="F1410:G1410"/>
    <mergeCell ref="H1410:I1410"/>
    <mergeCell ref="B1411:C1411"/>
    <mergeCell ref="F1411:G1411"/>
    <mergeCell ref="H1411:I1411"/>
    <mergeCell ref="B1412:C1412"/>
    <mergeCell ref="D1412:E1414"/>
    <mergeCell ref="F1412:G1412"/>
    <mergeCell ref="H1412:I1412"/>
    <mergeCell ref="B1413:C1413"/>
    <mergeCell ref="H1407:I1407"/>
    <mergeCell ref="B1408:C1408"/>
    <mergeCell ref="D1408:E1408"/>
    <mergeCell ref="F1408:G1408"/>
    <mergeCell ref="H1408:I1408"/>
    <mergeCell ref="B1409:C1409"/>
    <mergeCell ref="D1409:E1411"/>
    <mergeCell ref="F1409:G1409"/>
    <mergeCell ref="H1409:I1409"/>
    <mergeCell ref="B1410:C1410"/>
    <mergeCell ref="B1419:C1419"/>
    <mergeCell ref="F1419:G1419"/>
    <mergeCell ref="H1419:I1419"/>
    <mergeCell ref="B1420:C1420"/>
    <mergeCell ref="F1420:G1420"/>
    <mergeCell ref="H1420:I1420"/>
    <mergeCell ref="B1416:C1416"/>
    <mergeCell ref="D1416:E1420"/>
    <mergeCell ref="F1416:G1416"/>
    <mergeCell ref="H1416:I1416"/>
    <mergeCell ref="B1417:C1417"/>
    <mergeCell ref="F1417:G1417"/>
    <mergeCell ref="H1417:I1417"/>
    <mergeCell ref="B1418:C1418"/>
    <mergeCell ref="F1418:G1418"/>
    <mergeCell ref="H1418:I1418"/>
    <mergeCell ref="F1413:G1413"/>
    <mergeCell ref="H1413:I1413"/>
    <mergeCell ref="B1414:C1414"/>
    <mergeCell ref="F1414:G1414"/>
    <mergeCell ref="H1414:I1414"/>
    <mergeCell ref="B1415:C1415"/>
    <mergeCell ref="D1415:E1415"/>
    <mergeCell ref="F1415:G1415"/>
    <mergeCell ref="H1415:I1415"/>
    <mergeCell ref="B1426:C1426"/>
    <mergeCell ref="F1426:G1426"/>
    <mergeCell ref="H1426:I1426"/>
    <mergeCell ref="B1427:C1427"/>
    <mergeCell ref="D1427:E1427"/>
    <mergeCell ref="F1427:G1427"/>
    <mergeCell ref="H1427:I1427"/>
    <mergeCell ref="B1424:C1424"/>
    <mergeCell ref="F1424:G1424"/>
    <mergeCell ref="H1424:I1424"/>
    <mergeCell ref="B1425:C1425"/>
    <mergeCell ref="F1425:G1425"/>
    <mergeCell ref="H1425:I1425"/>
    <mergeCell ref="B1421:C1421"/>
    <mergeCell ref="D1421:E1426"/>
    <mergeCell ref="F1421:G1421"/>
    <mergeCell ref="H1421:I1421"/>
    <mergeCell ref="B1422:C1422"/>
    <mergeCell ref="F1422:G1422"/>
    <mergeCell ref="H1422:I1422"/>
    <mergeCell ref="B1423:C1423"/>
    <mergeCell ref="F1423:G1423"/>
    <mergeCell ref="H1423:I1423"/>
    <mergeCell ref="B1431:C1431"/>
    <mergeCell ref="F1431:G1431"/>
    <mergeCell ref="H1431:I1431"/>
    <mergeCell ref="B1432:C1432"/>
    <mergeCell ref="D1432:E1432"/>
    <mergeCell ref="F1432:G1432"/>
    <mergeCell ref="H1432:I1432"/>
    <mergeCell ref="B1428:C1428"/>
    <mergeCell ref="D1428:E1431"/>
    <mergeCell ref="F1428:G1428"/>
    <mergeCell ref="H1428:I1428"/>
    <mergeCell ref="B1429:C1429"/>
    <mergeCell ref="F1429:G1429"/>
    <mergeCell ref="H1429:I1429"/>
    <mergeCell ref="B1430:C1430"/>
    <mergeCell ref="F1430:G1430"/>
    <mergeCell ref="H1430:I1430"/>
    <mergeCell ref="B1438:C1438"/>
    <mergeCell ref="D1438:E1439"/>
    <mergeCell ref="F1438:G1438"/>
    <mergeCell ref="H1438:I1438"/>
    <mergeCell ref="B1439:C1439"/>
    <mergeCell ref="F1439:G1439"/>
    <mergeCell ref="H1439:I1439"/>
    <mergeCell ref="B1436:C1436"/>
    <mergeCell ref="D1436:E1437"/>
    <mergeCell ref="F1436:G1436"/>
    <mergeCell ref="H1436:I1436"/>
    <mergeCell ref="B1437:C1437"/>
    <mergeCell ref="F1437:G1437"/>
    <mergeCell ref="H1437:I1437"/>
    <mergeCell ref="B1433:C1433"/>
    <mergeCell ref="D1433:E1435"/>
    <mergeCell ref="F1433:G1433"/>
    <mergeCell ref="H1433:I1433"/>
    <mergeCell ref="B1434:C1434"/>
    <mergeCell ref="F1434:G1434"/>
    <mergeCell ref="H1434:I1434"/>
    <mergeCell ref="B1435:C1435"/>
    <mergeCell ref="F1435:G1435"/>
    <mergeCell ref="H1435:I1435"/>
    <mergeCell ref="B1445:C1445"/>
    <mergeCell ref="D1445:E1446"/>
    <mergeCell ref="F1445:G1445"/>
    <mergeCell ref="H1445:I1445"/>
    <mergeCell ref="B1446:C1446"/>
    <mergeCell ref="F1446:G1446"/>
    <mergeCell ref="H1446:I1446"/>
    <mergeCell ref="H1442:I1442"/>
    <mergeCell ref="B1443:C1443"/>
    <mergeCell ref="F1443:G1443"/>
    <mergeCell ref="H1443:I1443"/>
    <mergeCell ref="B1444:C1444"/>
    <mergeCell ref="F1444:G1444"/>
    <mergeCell ref="H1444:I1444"/>
    <mergeCell ref="B1440:C1440"/>
    <mergeCell ref="D1440:E1440"/>
    <mergeCell ref="F1440:G1440"/>
    <mergeCell ref="H1440:I1440"/>
    <mergeCell ref="B1441:C1441"/>
    <mergeCell ref="D1441:E1444"/>
    <mergeCell ref="F1441:G1441"/>
    <mergeCell ref="H1441:I1441"/>
    <mergeCell ref="B1442:C1442"/>
    <mergeCell ref="F1442:G1442"/>
    <mergeCell ref="B1452:C1452"/>
    <mergeCell ref="F1452:G1452"/>
    <mergeCell ref="H1452:I1452"/>
    <mergeCell ref="B1453:C1453"/>
    <mergeCell ref="F1453:G1453"/>
    <mergeCell ref="H1453:I1453"/>
    <mergeCell ref="B1449:C1449"/>
    <mergeCell ref="D1449:E1454"/>
    <mergeCell ref="F1449:G1449"/>
    <mergeCell ref="H1449:I1449"/>
    <mergeCell ref="B1450:C1450"/>
    <mergeCell ref="F1450:G1450"/>
    <mergeCell ref="H1450:I1450"/>
    <mergeCell ref="B1451:C1451"/>
    <mergeCell ref="F1451:G1451"/>
    <mergeCell ref="H1451:I1451"/>
    <mergeCell ref="B1447:C1447"/>
    <mergeCell ref="D1447:E1448"/>
    <mergeCell ref="F1447:G1447"/>
    <mergeCell ref="H1447:I1447"/>
    <mergeCell ref="B1448:C1448"/>
    <mergeCell ref="F1448:G1448"/>
    <mergeCell ref="H1448:I1448"/>
    <mergeCell ref="B1456:C1456"/>
    <mergeCell ref="D1456:E1458"/>
    <mergeCell ref="F1456:G1456"/>
    <mergeCell ref="H1456:I1456"/>
    <mergeCell ref="B1457:C1457"/>
    <mergeCell ref="F1457:G1457"/>
    <mergeCell ref="H1457:I1457"/>
    <mergeCell ref="B1458:C1458"/>
    <mergeCell ref="F1458:G1458"/>
    <mergeCell ref="H1458:I1458"/>
    <mergeCell ref="B1454:C1454"/>
    <mergeCell ref="F1454:G1454"/>
    <mergeCell ref="H1454:I1454"/>
    <mergeCell ref="B1455:C1455"/>
    <mergeCell ref="D1455:E1455"/>
    <mergeCell ref="F1455:G1455"/>
    <mergeCell ref="H1455:I1455"/>
    <mergeCell ref="B1462:C1462"/>
    <mergeCell ref="D1462:E1464"/>
    <mergeCell ref="F1462:G1462"/>
    <mergeCell ref="H1462:I1462"/>
    <mergeCell ref="B1463:C1463"/>
    <mergeCell ref="F1463:G1463"/>
    <mergeCell ref="H1463:I1463"/>
    <mergeCell ref="B1464:C1464"/>
    <mergeCell ref="F1464:G1464"/>
    <mergeCell ref="H1464:I1464"/>
    <mergeCell ref="B1459:C1459"/>
    <mergeCell ref="D1459:E1461"/>
    <mergeCell ref="F1459:G1459"/>
    <mergeCell ref="H1459:I1459"/>
    <mergeCell ref="B1460:C1460"/>
    <mergeCell ref="F1460:G1460"/>
    <mergeCell ref="H1460:I1460"/>
    <mergeCell ref="B1461:C1461"/>
    <mergeCell ref="F1461:G1461"/>
    <mergeCell ref="H1461:I1461"/>
    <mergeCell ref="B1469:C1469"/>
    <mergeCell ref="D1469:E1469"/>
    <mergeCell ref="F1469:G1469"/>
    <mergeCell ref="H1469:I1469"/>
    <mergeCell ref="B1470:C1470"/>
    <mergeCell ref="D1470:E1470"/>
    <mergeCell ref="F1470:G1470"/>
    <mergeCell ref="H1470:I1470"/>
    <mergeCell ref="B1467:C1467"/>
    <mergeCell ref="D1467:E1467"/>
    <mergeCell ref="F1467:G1467"/>
    <mergeCell ref="H1467:I1467"/>
    <mergeCell ref="B1468:C1468"/>
    <mergeCell ref="D1468:E1468"/>
    <mergeCell ref="F1468:G1468"/>
    <mergeCell ref="H1468:I1468"/>
    <mergeCell ref="B1465:C1465"/>
    <mergeCell ref="D1465:E1465"/>
    <mergeCell ref="F1465:G1465"/>
    <mergeCell ref="H1465:I1465"/>
    <mergeCell ref="B1466:C1466"/>
    <mergeCell ref="D1466:E1466"/>
    <mergeCell ref="F1466:G1466"/>
    <mergeCell ref="H1466:I1466"/>
    <mergeCell ref="H1473:I1473"/>
    <mergeCell ref="B1474:C1474"/>
    <mergeCell ref="F1474:G1474"/>
    <mergeCell ref="H1474:I1474"/>
    <mergeCell ref="B1475:C1475"/>
    <mergeCell ref="D1475:E1475"/>
    <mergeCell ref="F1475:G1475"/>
    <mergeCell ref="H1475:I1475"/>
    <mergeCell ref="B1471:C1471"/>
    <mergeCell ref="D1471:E1471"/>
    <mergeCell ref="F1471:G1471"/>
    <mergeCell ref="H1471:I1471"/>
    <mergeCell ref="B1472:C1472"/>
    <mergeCell ref="D1472:E1474"/>
    <mergeCell ref="F1472:G1472"/>
    <mergeCell ref="H1472:I1472"/>
    <mergeCell ref="B1473:C1473"/>
    <mergeCell ref="F1473:G1473"/>
    <mergeCell ref="B1490:C1490"/>
    <mergeCell ref="F1490:G1490"/>
    <mergeCell ref="H1490:I1490"/>
    <mergeCell ref="B1502:C1502"/>
    <mergeCell ref="F1502:G1502"/>
    <mergeCell ref="H1502:I1502"/>
    <mergeCell ref="B1498:C1498"/>
    <mergeCell ref="F1498:G1498"/>
    <mergeCell ref="H1498:I1498"/>
    <mergeCell ref="B1499:C1499"/>
    <mergeCell ref="D1499:E1502"/>
    <mergeCell ref="F1499:G1499"/>
    <mergeCell ref="H1499:I1499"/>
    <mergeCell ref="B1500:C1500"/>
    <mergeCell ref="F1500:G1500"/>
    <mergeCell ref="H1500:I1500"/>
    <mergeCell ref="B1481:C1481"/>
    <mergeCell ref="F1481:G1481"/>
    <mergeCell ref="H1481:I1481"/>
    <mergeCell ref="B1482:C1482"/>
    <mergeCell ref="F1482:G1482"/>
    <mergeCell ref="H1482:I1482"/>
    <mergeCell ref="B1478:C1478"/>
    <mergeCell ref="D1478:E1482"/>
    <mergeCell ref="F1478:G1478"/>
    <mergeCell ref="H1478:I1478"/>
    <mergeCell ref="B1479:C1479"/>
    <mergeCell ref="F1479:G1479"/>
    <mergeCell ref="H1479:I1479"/>
    <mergeCell ref="B1480:C1480"/>
    <mergeCell ref="F1480:G1480"/>
    <mergeCell ref="H1480:I1480"/>
    <mergeCell ref="B1476:C1476"/>
    <mergeCell ref="D1476:E1476"/>
    <mergeCell ref="F1476:G1476"/>
    <mergeCell ref="H1476:I1476"/>
    <mergeCell ref="B1477:C1477"/>
    <mergeCell ref="D1477:E1477"/>
    <mergeCell ref="F1477:G1477"/>
    <mergeCell ref="H1477:I1477"/>
    <mergeCell ref="H1485:I1485"/>
    <mergeCell ref="B1486:C1486"/>
    <mergeCell ref="F1486:G1486"/>
    <mergeCell ref="H1486:I1486"/>
    <mergeCell ref="B1487:C1487"/>
    <mergeCell ref="F1487:G1487"/>
    <mergeCell ref="H1487:I1487"/>
    <mergeCell ref="B1483:C1483"/>
    <mergeCell ref="D1483:E1483"/>
    <mergeCell ref="F1483:G1483"/>
    <mergeCell ref="H1483:I1483"/>
    <mergeCell ref="B1484:C1484"/>
    <mergeCell ref="D1484:E1487"/>
    <mergeCell ref="F1484:G1484"/>
    <mergeCell ref="H1484:I1484"/>
    <mergeCell ref="B1485:C1485"/>
    <mergeCell ref="F1485:G1485"/>
    <mergeCell ref="B1510:C1510"/>
    <mergeCell ref="F1510:G1510"/>
    <mergeCell ref="H1510:I1510"/>
    <mergeCell ref="B1496:C1496"/>
    <mergeCell ref="F1496:G1496"/>
    <mergeCell ref="H1496:I1496"/>
    <mergeCell ref="B1497:C1497"/>
    <mergeCell ref="F1497:G1497"/>
    <mergeCell ref="H1497:I1497"/>
    <mergeCell ref="B1511:C1511"/>
    <mergeCell ref="D1511:E1511"/>
    <mergeCell ref="F1511:G1511"/>
    <mergeCell ref="H1511:I1511"/>
    <mergeCell ref="P1472:Q1472"/>
    <mergeCell ref="R1472:S1472"/>
    <mergeCell ref="B1508:C1508"/>
    <mergeCell ref="F1508:G1508"/>
    <mergeCell ref="H1508:I1508"/>
    <mergeCell ref="B1509:C1509"/>
    <mergeCell ref="F1509:G1509"/>
    <mergeCell ref="H1509:I1509"/>
    <mergeCell ref="H1505:I1505"/>
    <mergeCell ref="B1506:C1506"/>
    <mergeCell ref="F1506:G1506"/>
    <mergeCell ref="H1506:I1506"/>
    <mergeCell ref="B1507:C1507"/>
    <mergeCell ref="F1507:G1507"/>
    <mergeCell ref="H1507:I1507"/>
    <mergeCell ref="B1503:C1503"/>
    <mergeCell ref="D1503:E1503"/>
    <mergeCell ref="F1503:G1503"/>
    <mergeCell ref="H1503:I1503"/>
    <mergeCell ref="B1504:C1504"/>
    <mergeCell ref="D1504:E1510"/>
    <mergeCell ref="F1504:G1504"/>
    <mergeCell ref="H1504:I1504"/>
    <mergeCell ref="B1505:C1505"/>
    <mergeCell ref="F1505:G1505"/>
    <mergeCell ref="B1501:C1501"/>
    <mergeCell ref="F1501:G1501"/>
    <mergeCell ref="H1501:I1501"/>
    <mergeCell ref="B1494:C1494"/>
    <mergeCell ref="F1494:G1494"/>
    <mergeCell ref="H1494:I1494"/>
    <mergeCell ref="B1495:C1495"/>
    <mergeCell ref="F1495:G1495"/>
    <mergeCell ref="H1495:I1495"/>
    <mergeCell ref="B1491:C1491"/>
    <mergeCell ref="F1491:G1491"/>
    <mergeCell ref="H1491:I1491"/>
    <mergeCell ref="B1492:C1492"/>
    <mergeCell ref="D1492:E1498"/>
    <mergeCell ref="F1492:G1492"/>
    <mergeCell ref="H1492:I1492"/>
    <mergeCell ref="B1493:C1493"/>
    <mergeCell ref="F1493:G1493"/>
    <mergeCell ref="H1493:I1493"/>
    <mergeCell ref="B1488:C1488"/>
    <mergeCell ref="D1488:E1491"/>
    <mergeCell ref="F1488:G1488"/>
    <mergeCell ref="H1488:I1488"/>
    <mergeCell ref="B1489:C1489"/>
    <mergeCell ref="F1489:G1489"/>
    <mergeCell ref="H1489:I1489"/>
    <mergeCell ref="B1515:C1515"/>
    <mergeCell ref="D1515:E1515"/>
    <mergeCell ref="F1515:G1515"/>
    <mergeCell ref="H1515:I1515"/>
    <mergeCell ref="B1516:C1516"/>
    <mergeCell ref="D1516:E1522"/>
    <mergeCell ref="F1516:G1516"/>
    <mergeCell ref="H1516:I1516"/>
    <mergeCell ref="B1517:C1517"/>
    <mergeCell ref="F1517:G1517"/>
    <mergeCell ref="B1512:C1512"/>
    <mergeCell ref="D1512:E1514"/>
    <mergeCell ref="F1512:G1512"/>
    <mergeCell ref="H1512:I1512"/>
    <mergeCell ref="B1513:C1513"/>
    <mergeCell ref="F1513:G1513"/>
    <mergeCell ref="H1513:I1513"/>
    <mergeCell ref="B1514:C1514"/>
    <mergeCell ref="F1514:G1514"/>
    <mergeCell ref="H1514:I1514"/>
    <mergeCell ref="B1522:C1522"/>
    <mergeCell ref="F1522:G1522"/>
    <mergeCell ref="H1522:I1522"/>
    <mergeCell ref="B1523:C1523"/>
    <mergeCell ref="D1523:E1525"/>
    <mergeCell ref="F1523:G1523"/>
    <mergeCell ref="H1523:I1523"/>
    <mergeCell ref="B1524:C1524"/>
    <mergeCell ref="F1524:G1524"/>
    <mergeCell ref="H1524:I1524"/>
    <mergeCell ref="B1520:C1520"/>
    <mergeCell ref="F1520:G1520"/>
    <mergeCell ref="H1520:I1520"/>
    <mergeCell ref="B1521:C1521"/>
    <mergeCell ref="F1521:G1521"/>
    <mergeCell ref="H1521:I1521"/>
    <mergeCell ref="H1517:I1517"/>
    <mergeCell ref="B1518:C1518"/>
    <mergeCell ref="F1518:G1518"/>
    <mergeCell ref="H1518:I1518"/>
    <mergeCell ref="B1519:C1519"/>
    <mergeCell ref="F1519:G1519"/>
    <mergeCell ref="H1519:I1519"/>
    <mergeCell ref="B1530:C1530"/>
    <mergeCell ref="F1530:G1530"/>
    <mergeCell ref="H1530:I1530"/>
    <mergeCell ref="B1531:C1531"/>
    <mergeCell ref="F1531:G1531"/>
    <mergeCell ref="H1531:I1531"/>
    <mergeCell ref="B1528:C1528"/>
    <mergeCell ref="F1528:G1528"/>
    <mergeCell ref="H1528:I1528"/>
    <mergeCell ref="B1529:C1529"/>
    <mergeCell ref="F1529:G1529"/>
    <mergeCell ref="H1529:I1529"/>
    <mergeCell ref="B1525:C1525"/>
    <mergeCell ref="F1525:G1525"/>
    <mergeCell ref="H1525:I1525"/>
    <mergeCell ref="B1526:C1526"/>
    <mergeCell ref="D1526:E1531"/>
    <mergeCell ref="F1526:G1526"/>
    <mergeCell ref="H1526:I1526"/>
    <mergeCell ref="B1527:C1527"/>
    <mergeCell ref="F1527:G1527"/>
    <mergeCell ref="H1527:I1527"/>
    <mergeCell ref="B1537:C1537"/>
    <mergeCell ref="F1537:G1537"/>
    <mergeCell ref="H1537:I1537"/>
    <mergeCell ref="B1538:C1538"/>
    <mergeCell ref="F1538:G1538"/>
    <mergeCell ref="H1538:I1538"/>
    <mergeCell ref="B1534:C1534"/>
    <mergeCell ref="D1534:E1545"/>
    <mergeCell ref="F1534:G1534"/>
    <mergeCell ref="H1534:I1534"/>
    <mergeCell ref="B1535:C1535"/>
    <mergeCell ref="F1535:G1535"/>
    <mergeCell ref="H1535:I1535"/>
    <mergeCell ref="B1536:C1536"/>
    <mergeCell ref="F1536:G1536"/>
    <mergeCell ref="H1536:I1536"/>
    <mergeCell ref="B1532:C1532"/>
    <mergeCell ref="D1532:E1533"/>
    <mergeCell ref="F1532:G1532"/>
    <mergeCell ref="H1532:I1532"/>
    <mergeCell ref="B1533:C1533"/>
    <mergeCell ref="F1533:G1533"/>
    <mergeCell ref="H1533:I1533"/>
    <mergeCell ref="B1543:C1543"/>
    <mergeCell ref="F1543:G1543"/>
    <mergeCell ref="H1543:I1543"/>
    <mergeCell ref="B1544:C1544"/>
    <mergeCell ref="F1544:G1544"/>
    <mergeCell ref="H1544:I1544"/>
    <mergeCell ref="B1541:C1541"/>
    <mergeCell ref="F1541:G1541"/>
    <mergeCell ref="H1541:I1541"/>
    <mergeCell ref="B1542:C1542"/>
    <mergeCell ref="F1542:G1542"/>
    <mergeCell ref="H1542:I1542"/>
    <mergeCell ref="B1539:C1539"/>
    <mergeCell ref="F1539:G1539"/>
    <mergeCell ref="H1539:I1539"/>
    <mergeCell ref="B1540:C1540"/>
    <mergeCell ref="F1540:G1540"/>
    <mergeCell ref="H1540:I1540"/>
    <mergeCell ref="B1550:C1550"/>
    <mergeCell ref="D1550:E1552"/>
    <mergeCell ref="F1550:G1550"/>
    <mergeCell ref="H1550:I1550"/>
    <mergeCell ref="B1551:C1551"/>
    <mergeCell ref="F1551:G1551"/>
    <mergeCell ref="H1551:I1551"/>
    <mergeCell ref="B1552:C1552"/>
    <mergeCell ref="F1552:G1552"/>
    <mergeCell ref="H1552:I1552"/>
    <mergeCell ref="B1548:C1548"/>
    <mergeCell ref="F1548:G1548"/>
    <mergeCell ref="H1548:I1548"/>
    <mergeCell ref="B1549:C1549"/>
    <mergeCell ref="F1549:G1549"/>
    <mergeCell ref="H1549:I1549"/>
    <mergeCell ref="B1545:C1545"/>
    <mergeCell ref="F1545:G1545"/>
    <mergeCell ref="H1545:I1545"/>
    <mergeCell ref="B1546:C1546"/>
    <mergeCell ref="D1546:E1549"/>
    <mergeCell ref="F1546:G1546"/>
    <mergeCell ref="H1546:I1546"/>
    <mergeCell ref="B1547:C1547"/>
    <mergeCell ref="F1547:G1547"/>
    <mergeCell ref="H1547:I1547"/>
    <mergeCell ref="B1556:C1556"/>
    <mergeCell ref="D1556:E1561"/>
    <mergeCell ref="F1556:G1556"/>
    <mergeCell ref="H1556:I1556"/>
    <mergeCell ref="B1557:C1557"/>
    <mergeCell ref="F1557:G1557"/>
    <mergeCell ref="H1557:I1557"/>
    <mergeCell ref="B1558:C1558"/>
    <mergeCell ref="F1558:G1558"/>
    <mergeCell ref="H1558:I1558"/>
    <mergeCell ref="B1553:C1553"/>
    <mergeCell ref="D1553:E1555"/>
    <mergeCell ref="F1553:G1553"/>
    <mergeCell ref="H1553:I1553"/>
    <mergeCell ref="B1554:C1554"/>
    <mergeCell ref="F1554:G1554"/>
    <mergeCell ref="H1554:I1554"/>
    <mergeCell ref="B1555:C1555"/>
    <mergeCell ref="F1555:G1555"/>
    <mergeCell ref="H1555:I1555"/>
    <mergeCell ref="B1564:C1564"/>
    <mergeCell ref="F1564:G1564"/>
    <mergeCell ref="H1564:I1564"/>
    <mergeCell ref="B1565:C1565"/>
    <mergeCell ref="F1565:G1565"/>
    <mergeCell ref="H1565:I1565"/>
    <mergeCell ref="B1561:C1561"/>
    <mergeCell ref="F1561:G1561"/>
    <mergeCell ref="H1561:I1561"/>
    <mergeCell ref="B1562:C1562"/>
    <mergeCell ref="D1562:E1568"/>
    <mergeCell ref="F1562:G1562"/>
    <mergeCell ref="H1562:I1562"/>
    <mergeCell ref="B1563:C1563"/>
    <mergeCell ref="F1563:G1563"/>
    <mergeCell ref="H1563:I1563"/>
    <mergeCell ref="B1559:C1559"/>
    <mergeCell ref="F1559:G1559"/>
    <mergeCell ref="H1559:I1559"/>
    <mergeCell ref="B1560:C1560"/>
    <mergeCell ref="F1560:G1560"/>
    <mergeCell ref="H1560:I1560"/>
    <mergeCell ref="B1571:C1571"/>
    <mergeCell ref="F1571:G1571"/>
    <mergeCell ref="H1571:I1571"/>
    <mergeCell ref="B1572:C1572"/>
    <mergeCell ref="F1572:G1572"/>
    <mergeCell ref="H1572:I1572"/>
    <mergeCell ref="B1568:C1568"/>
    <mergeCell ref="F1568:G1568"/>
    <mergeCell ref="H1568:I1568"/>
    <mergeCell ref="B1569:C1569"/>
    <mergeCell ref="D1569:E1572"/>
    <mergeCell ref="F1569:G1569"/>
    <mergeCell ref="H1569:I1569"/>
    <mergeCell ref="B1570:C1570"/>
    <mergeCell ref="F1570:G1570"/>
    <mergeCell ref="H1570:I1570"/>
    <mergeCell ref="B1566:C1566"/>
    <mergeCell ref="F1566:G1566"/>
    <mergeCell ref="H1566:I1566"/>
    <mergeCell ref="B1567:C1567"/>
    <mergeCell ref="F1567:G1567"/>
    <mergeCell ref="H1567:I1567"/>
    <mergeCell ref="B1578:C1578"/>
    <mergeCell ref="D1578:E1583"/>
    <mergeCell ref="F1578:G1578"/>
    <mergeCell ref="H1578:I1578"/>
    <mergeCell ref="B1579:C1579"/>
    <mergeCell ref="F1579:G1579"/>
    <mergeCell ref="H1579:I1579"/>
    <mergeCell ref="B1580:C1580"/>
    <mergeCell ref="F1580:G1580"/>
    <mergeCell ref="H1580:I1580"/>
    <mergeCell ref="B1576:C1576"/>
    <mergeCell ref="F1576:G1576"/>
    <mergeCell ref="H1576:I1576"/>
    <mergeCell ref="B1577:C1577"/>
    <mergeCell ref="F1577:G1577"/>
    <mergeCell ref="H1577:I1577"/>
    <mergeCell ref="B1573:C1573"/>
    <mergeCell ref="D1573:E1577"/>
    <mergeCell ref="F1573:G1573"/>
    <mergeCell ref="H1573:I1573"/>
    <mergeCell ref="B1574:C1574"/>
    <mergeCell ref="F1574:G1574"/>
    <mergeCell ref="H1574:I1574"/>
    <mergeCell ref="B1575:C1575"/>
    <mergeCell ref="F1575:G1575"/>
    <mergeCell ref="H1575:I1575"/>
    <mergeCell ref="B1586:C1586"/>
    <mergeCell ref="F1586:G1586"/>
    <mergeCell ref="H1586:I1586"/>
    <mergeCell ref="B1587:C1587"/>
    <mergeCell ref="F1587:G1587"/>
    <mergeCell ref="H1587:I1587"/>
    <mergeCell ref="B1583:C1583"/>
    <mergeCell ref="F1583:G1583"/>
    <mergeCell ref="H1583:I1583"/>
    <mergeCell ref="B1584:C1584"/>
    <mergeCell ref="D1584:E1587"/>
    <mergeCell ref="F1584:G1584"/>
    <mergeCell ref="H1584:I1584"/>
    <mergeCell ref="B1585:C1585"/>
    <mergeCell ref="F1585:G1585"/>
    <mergeCell ref="H1585:I1585"/>
    <mergeCell ref="B1581:C1581"/>
    <mergeCell ref="F1581:G1581"/>
    <mergeCell ref="H1581:I1581"/>
    <mergeCell ref="B1582:C1582"/>
    <mergeCell ref="F1582:G1582"/>
    <mergeCell ref="H1582:I1582"/>
    <mergeCell ref="H1590:I1590"/>
    <mergeCell ref="B1591:C1591"/>
    <mergeCell ref="F1591:G1591"/>
    <mergeCell ref="H1591:I1591"/>
    <mergeCell ref="B1592:C1592"/>
    <mergeCell ref="F1592:G1592"/>
    <mergeCell ref="H1592:I1592"/>
    <mergeCell ref="B1588:C1588"/>
    <mergeCell ref="D1588:E1588"/>
    <mergeCell ref="F1588:G1588"/>
    <mergeCell ref="H1588:I1588"/>
    <mergeCell ref="B1589:C1589"/>
    <mergeCell ref="D1589:E1593"/>
    <mergeCell ref="F1589:G1589"/>
    <mergeCell ref="H1589:I1589"/>
    <mergeCell ref="B1590:C1590"/>
    <mergeCell ref="F1590:G1590"/>
    <mergeCell ref="B1596:C1596"/>
    <mergeCell ref="D1596:E1597"/>
    <mergeCell ref="F1596:G1596"/>
    <mergeCell ref="H1596:I1596"/>
    <mergeCell ref="B1597:C1597"/>
    <mergeCell ref="F1597:G1597"/>
    <mergeCell ref="H1597:I1597"/>
    <mergeCell ref="B1593:C1593"/>
    <mergeCell ref="F1593:G1593"/>
    <mergeCell ref="H1593:I1593"/>
    <mergeCell ref="B1594:C1594"/>
    <mergeCell ref="D1594:E1595"/>
    <mergeCell ref="F1594:G1594"/>
    <mergeCell ref="H1594:I1594"/>
    <mergeCell ref="B1595:C1595"/>
    <mergeCell ref="F1595:G1595"/>
    <mergeCell ref="H1595:I1595"/>
    <mergeCell ref="B1602:C1602"/>
    <mergeCell ref="D1602:E1603"/>
    <mergeCell ref="F1602:G1602"/>
    <mergeCell ref="H1602:I1602"/>
    <mergeCell ref="B1603:C1603"/>
    <mergeCell ref="F1603:G1603"/>
    <mergeCell ref="H1603:I1603"/>
    <mergeCell ref="B1600:C1600"/>
    <mergeCell ref="D1600:E1600"/>
    <mergeCell ref="F1600:G1600"/>
    <mergeCell ref="H1600:I1600"/>
    <mergeCell ref="B1601:C1601"/>
    <mergeCell ref="D1601:E1601"/>
    <mergeCell ref="F1601:G1601"/>
    <mergeCell ref="H1601:I1601"/>
    <mergeCell ref="B1598:C1598"/>
    <mergeCell ref="D1598:E1598"/>
    <mergeCell ref="F1598:G1598"/>
    <mergeCell ref="H1598:I1598"/>
    <mergeCell ref="B1599:C1599"/>
    <mergeCell ref="D1599:E1599"/>
    <mergeCell ref="F1599:G1599"/>
    <mergeCell ref="H1599:I1599"/>
    <mergeCell ref="H1606:I1606"/>
    <mergeCell ref="B1607:C1607"/>
    <mergeCell ref="D1607:E1607"/>
    <mergeCell ref="F1607:G1607"/>
    <mergeCell ref="H1607:I1607"/>
    <mergeCell ref="B1608:C1608"/>
    <mergeCell ref="D1608:E1608"/>
    <mergeCell ref="F1608:G1608"/>
    <mergeCell ref="H1608:I1608"/>
    <mergeCell ref="B1604:C1604"/>
    <mergeCell ref="D1604:E1604"/>
    <mergeCell ref="F1604:G1604"/>
    <mergeCell ref="H1604:I1604"/>
    <mergeCell ref="B1605:C1605"/>
    <mergeCell ref="D1605:E1606"/>
    <mergeCell ref="F1605:G1605"/>
    <mergeCell ref="H1605:I1605"/>
    <mergeCell ref="B1606:C1606"/>
    <mergeCell ref="F1606:G1606"/>
    <mergeCell ref="B1613:C1613"/>
    <mergeCell ref="D1613:E1613"/>
    <mergeCell ref="F1613:G1613"/>
    <mergeCell ref="H1613:I1613"/>
    <mergeCell ref="B1614:C1614"/>
    <mergeCell ref="D1614:E1614"/>
    <mergeCell ref="F1614:G1614"/>
    <mergeCell ref="H1614:I1614"/>
    <mergeCell ref="B1611:C1611"/>
    <mergeCell ref="D1611:E1612"/>
    <mergeCell ref="F1611:G1611"/>
    <mergeCell ref="H1611:I1611"/>
    <mergeCell ref="B1612:C1612"/>
    <mergeCell ref="F1612:G1612"/>
    <mergeCell ref="H1612:I1612"/>
    <mergeCell ref="B1609:C1609"/>
    <mergeCell ref="D1609:E1609"/>
    <mergeCell ref="F1609:G1609"/>
    <mergeCell ref="H1609:I1609"/>
    <mergeCell ref="B1610:C1610"/>
    <mergeCell ref="D1610:E1610"/>
    <mergeCell ref="F1610:G1610"/>
    <mergeCell ref="H1610:I1610"/>
    <mergeCell ref="B1618:C1618"/>
    <mergeCell ref="D1618:E1618"/>
    <mergeCell ref="F1618:G1618"/>
    <mergeCell ref="H1618:I1618"/>
    <mergeCell ref="B1619:C1619"/>
    <mergeCell ref="D1619:E1621"/>
    <mergeCell ref="F1619:G1619"/>
    <mergeCell ref="H1619:I1619"/>
    <mergeCell ref="B1620:C1620"/>
    <mergeCell ref="F1620:G1620"/>
    <mergeCell ref="B1615:C1615"/>
    <mergeCell ref="D1615:E1617"/>
    <mergeCell ref="F1615:G1615"/>
    <mergeCell ref="H1615:I1615"/>
    <mergeCell ref="B1616:C1616"/>
    <mergeCell ref="F1616:G1616"/>
    <mergeCell ref="H1616:I1616"/>
    <mergeCell ref="B1617:C1617"/>
    <mergeCell ref="F1617:G1617"/>
    <mergeCell ref="H1617:I1617"/>
    <mergeCell ref="B1625:C1625"/>
    <mergeCell ref="D1625:E1626"/>
    <mergeCell ref="F1625:G1625"/>
    <mergeCell ref="H1625:I1625"/>
    <mergeCell ref="B1626:C1626"/>
    <mergeCell ref="F1626:G1626"/>
    <mergeCell ref="H1626:I1626"/>
    <mergeCell ref="B1623:C1623"/>
    <mergeCell ref="D1623:E1623"/>
    <mergeCell ref="F1623:G1623"/>
    <mergeCell ref="H1623:I1623"/>
    <mergeCell ref="B1624:C1624"/>
    <mergeCell ref="D1624:E1624"/>
    <mergeCell ref="F1624:G1624"/>
    <mergeCell ref="H1624:I1624"/>
    <mergeCell ref="H1620:I1620"/>
    <mergeCell ref="B1621:C1621"/>
    <mergeCell ref="F1621:G1621"/>
    <mergeCell ref="H1621:I1621"/>
    <mergeCell ref="B1622:C1622"/>
    <mergeCell ref="D1622:E1622"/>
    <mergeCell ref="F1622:G1622"/>
    <mergeCell ref="H1622:I1622"/>
    <mergeCell ref="B1630:C1630"/>
    <mergeCell ref="F1630:G1630"/>
    <mergeCell ref="H1630:I1630"/>
    <mergeCell ref="B1631:C1631"/>
    <mergeCell ref="D1631:E1632"/>
    <mergeCell ref="F1631:G1631"/>
    <mergeCell ref="H1631:I1631"/>
    <mergeCell ref="B1632:C1632"/>
    <mergeCell ref="F1632:G1632"/>
    <mergeCell ref="H1632:I1632"/>
    <mergeCell ref="B1627:C1627"/>
    <mergeCell ref="D1627:E1630"/>
    <mergeCell ref="F1627:G1627"/>
    <mergeCell ref="H1627:I1627"/>
    <mergeCell ref="B1628:C1628"/>
    <mergeCell ref="F1628:G1628"/>
    <mergeCell ref="H1628:I1628"/>
    <mergeCell ref="B1629:C1629"/>
    <mergeCell ref="F1629:G1629"/>
    <mergeCell ref="H1629:I1629"/>
    <mergeCell ref="B1636:C1636"/>
    <mergeCell ref="D1636:E1636"/>
    <mergeCell ref="F1636:G1636"/>
    <mergeCell ref="H1636:I1636"/>
    <mergeCell ref="B1637:C1637"/>
    <mergeCell ref="D1637:E1639"/>
    <mergeCell ref="F1637:G1637"/>
    <mergeCell ref="H1637:I1637"/>
    <mergeCell ref="B1638:C1638"/>
    <mergeCell ref="F1638:G1638"/>
    <mergeCell ref="B1633:C1633"/>
    <mergeCell ref="D1633:E1635"/>
    <mergeCell ref="F1633:G1633"/>
    <mergeCell ref="H1633:I1633"/>
    <mergeCell ref="B1634:C1634"/>
    <mergeCell ref="F1634:G1634"/>
    <mergeCell ref="H1634:I1634"/>
    <mergeCell ref="B1635:C1635"/>
    <mergeCell ref="F1635:G1635"/>
    <mergeCell ref="H1635:I1635"/>
    <mergeCell ref="H1641:I1641"/>
    <mergeCell ref="B1642:C1642"/>
    <mergeCell ref="F1642:G1642"/>
    <mergeCell ref="H1642:I1642"/>
    <mergeCell ref="B1643:C1643"/>
    <mergeCell ref="D1643:E1643"/>
    <mergeCell ref="F1643:G1643"/>
    <mergeCell ref="H1643:I1643"/>
    <mergeCell ref="H1638:I1638"/>
    <mergeCell ref="B1639:C1639"/>
    <mergeCell ref="F1639:G1639"/>
    <mergeCell ref="H1639:I1639"/>
    <mergeCell ref="B1640:C1640"/>
    <mergeCell ref="D1640:E1642"/>
    <mergeCell ref="F1640:G1640"/>
    <mergeCell ref="H1640:I1640"/>
    <mergeCell ref="B1641:C1641"/>
    <mergeCell ref="F1641:G1641"/>
    <mergeCell ref="B1646:C1646"/>
    <mergeCell ref="D1646:E1646"/>
    <mergeCell ref="F1646:G1646"/>
    <mergeCell ref="H1646:I1646"/>
    <mergeCell ref="B1647:C1647"/>
    <mergeCell ref="D1647:E1649"/>
    <mergeCell ref="F1647:G1647"/>
    <mergeCell ref="H1647:I1647"/>
    <mergeCell ref="B1648:C1648"/>
    <mergeCell ref="F1648:G1648"/>
    <mergeCell ref="B1644:C1644"/>
    <mergeCell ref="D1644:E1644"/>
    <mergeCell ref="F1644:G1644"/>
    <mergeCell ref="H1644:I1644"/>
    <mergeCell ref="B1645:C1645"/>
    <mergeCell ref="D1645:E1645"/>
    <mergeCell ref="F1645:G1645"/>
    <mergeCell ref="H1645:I1645"/>
    <mergeCell ref="H1651:I1651"/>
    <mergeCell ref="B1652:C1652"/>
    <mergeCell ref="F1652:G1652"/>
    <mergeCell ref="H1652:I1652"/>
    <mergeCell ref="B1653:C1653"/>
    <mergeCell ref="D1653:E1653"/>
    <mergeCell ref="F1653:G1653"/>
    <mergeCell ref="H1653:I1653"/>
    <mergeCell ref="H1648:I1648"/>
    <mergeCell ref="B1649:C1649"/>
    <mergeCell ref="F1649:G1649"/>
    <mergeCell ref="H1649:I1649"/>
    <mergeCell ref="B1650:C1650"/>
    <mergeCell ref="D1650:E1652"/>
    <mergeCell ref="F1650:G1650"/>
    <mergeCell ref="H1650:I1650"/>
    <mergeCell ref="B1651:C1651"/>
    <mergeCell ref="F1651:G1651"/>
    <mergeCell ref="B1657:C1657"/>
    <mergeCell ref="D1657:E1657"/>
    <mergeCell ref="F1657:G1657"/>
    <mergeCell ref="H1657:I1657"/>
    <mergeCell ref="B1658:C1658"/>
    <mergeCell ref="D1658:E1658"/>
    <mergeCell ref="F1658:G1658"/>
    <mergeCell ref="H1658:I1658"/>
    <mergeCell ref="B1654:C1654"/>
    <mergeCell ref="D1654:E1656"/>
    <mergeCell ref="F1654:G1654"/>
    <mergeCell ref="H1654:I1654"/>
    <mergeCell ref="B1655:C1655"/>
    <mergeCell ref="F1655:G1655"/>
    <mergeCell ref="H1655:I1655"/>
    <mergeCell ref="B1656:C1656"/>
    <mergeCell ref="F1656:G1656"/>
    <mergeCell ref="H1656:I1656"/>
    <mergeCell ref="B1662:C1662"/>
    <mergeCell ref="D1662:E1662"/>
    <mergeCell ref="F1662:G1662"/>
    <mergeCell ref="H1662:I1662"/>
    <mergeCell ref="B1663:C1663"/>
    <mergeCell ref="D1663:E1664"/>
    <mergeCell ref="F1663:G1663"/>
    <mergeCell ref="H1663:I1663"/>
    <mergeCell ref="B1664:C1664"/>
    <mergeCell ref="F1664:G1664"/>
    <mergeCell ref="B1659:C1659"/>
    <mergeCell ref="D1659:E1661"/>
    <mergeCell ref="F1659:G1659"/>
    <mergeCell ref="H1659:I1659"/>
    <mergeCell ref="B1660:C1660"/>
    <mergeCell ref="F1660:G1660"/>
    <mergeCell ref="H1660:I1660"/>
    <mergeCell ref="B1661:C1661"/>
    <mergeCell ref="F1661:G1661"/>
    <mergeCell ref="H1661:I1661"/>
    <mergeCell ref="B1669:C1669"/>
    <mergeCell ref="D1669:E1671"/>
    <mergeCell ref="F1669:G1669"/>
    <mergeCell ref="H1669:I1669"/>
    <mergeCell ref="B1670:C1670"/>
    <mergeCell ref="F1670:G1670"/>
    <mergeCell ref="H1670:I1670"/>
    <mergeCell ref="B1671:C1671"/>
    <mergeCell ref="F1671:G1671"/>
    <mergeCell ref="H1671:I1671"/>
    <mergeCell ref="F1667:G1667"/>
    <mergeCell ref="H1667:I1667"/>
    <mergeCell ref="B1668:C1668"/>
    <mergeCell ref="D1668:E1668"/>
    <mergeCell ref="F1668:G1668"/>
    <mergeCell ref="H1668:I1668"/>
    <mergeCell ref="H1664:I1664"/>
    <mergeCell ref="B1665:C1665"/>
    <mergeCell ref="D1665:E1665"/>
    <mergeCell ref="F1665:G1665"/>
    <mergeCell ref="H1665:I1665"/>
    <mergeCell ref="B1666:C1666"/>
    <mergeCell ref="D1666:E1667"/>
    <mergeCell ref="F1666:G1666"/>
    <mergeCell ref="H1666:I1666"/>
    <mergeCell ref="B1667:C1667"/>
    <mergeCell ref="H1674:I1674"/>
    <mergeCell ref="B1675:C1675"/>
    <mergeCell ref="D1675:E1675"/>
    <mergeCell ref="F1675:G1675"/>
    <mergeCell ref="H1675:I1675"/>
    <mergeCell ref="B1676:C1676"/>
    <mergeCell ref="D1676:E1679"/>
    <mergeCell ref="F1676:G1676"/>
    <mergeCell ref="H1676:I1676"/>
    <mergeCell ref="B1677:C1677"/>
    <mergeCell ref="B1672:C1672"/>
    <mergeCell ref="D1672:E1672"/>
    <mergeCell ref="F1672:G1672"/>
    <mergeCell ref="H1672:I1672"/>
    <mergeCell ref="B1673:C1673"/>
    <mergeCell ref="D1673:E1674"/>
    <mergeCell ref="F1673:G1673"/>
    <mergeCell ref="H1673:I1673"/>
    <mergeCell ref="B1674:C1674"/>
    <mergeCell ref="F1674:G1674"/>
    <mergeCell ref="B1682:C1682"/>
    <mergeCell ref="D1682:E1683"/>
    <mergeCell ref="F1682:G1682"/>
    <mergeCell ref="H1682:I1682"/>
    <mergeCell ref="B1683:C1683"/>
    <mergeCell ref="F1683:G1683"/>
    <mergeCell ref="H1683:I1683"/>
    <mergeCell ref="B1680:C1680"/>
    <mergeCell ref="D1680:E1681"/>
    <mergeCell ref="F1680:G1680"/>
    <mergeCell ref="H1680:I1680"/>
    <mergeCell ref="B1681:C1681"/>
    <mergeCell ref="F1681:G1681"/>
    <mergeCell ref="H1681:I1681"/>
    <mergeCell ref="F1677:G1677"/>
    <mergeCell ref="H1677:I1677"/>
    <mergeCell ref="B1678:C1678"/>
    <mergeCell ref="F1678:G1678"/>
    <mergeCell ref="H1678:I1678"/>
    <mergeCell ref="B1679:C1679"/>
    <mergeCell ref="F1679:G1679"/>
    <mergeCell ref="H1679:I1679"/>
    <mergeCell ref="B1688:C1688"/>
    <mergeCell ref="D1688:E1689"/>
    <mergeCell ref="F1688:G1688"/>
    <mergeCell ref="H1688:I1688"/>
    <mergeCell ref="B1689:C1689"/>
    <mergeCell ref="F1689:G1689"/>
    <mergeCell ref="H1689:I1689"/>
    <mergeCell ref="B1686:C1686"/>
    <mergeCell ref="D1686:E1686"/>
    <mergeCell ref="F1686:G1686"/>
    <mergeCell ref="H1686:I1686"/>
    <mergeCell ref="B1687:C1687"/>
    <mergeCell ref="D1687:E1687"/>
    <mergeCell ref="F1687:G1687"/>
    <mergeCell ref="H1687:I1687"/>
    <mergeCell ref="B1684:C1684"/>
    <mergeCell ref="D1684:E1685"/>
    <mergeCell ref="F1684:G1684"/>
    <mergeCell ref="H1684:I1684"/>
    <mergeCell ref="B1685:C1685"/>
    <mergeCell ref="F1685:G1685"/>
    <mergeCell ref="H1685:I1685"/>
    <mergeCell ref="B1692:C1692"/>
    <mergeCell ref="D1692:E1692"/>
    <mergeCell ref="F1692:G1692"/>
    <mergeCell ref="H1692:I1692"/>
    <mergeCell ref="B1693:C1693"/>
    <mergeCell ref="D1693:E1694"/>
    <mergeCell ref="F1693:G1693"/>
    <mergeCell ref="H1693:I1693"/>
    <mergeCell ref="B1694:C1694"/>
    <mergeCell ref="F1694:G1694"/>
    <mergeCell ref="B1690:C1690"/>
    <mergeCell ref="D1690:E1691"/>
    <mergeCell ref="F1690:G1690"/>
    <mergeCell ref="H1690:I1690"/>
    <mergeCell ref="B1691:C1691"/>
    <mergeCell ref="F1691:G1691"/>
    <mergeCell ref="H1691:I1691"/>
    <mergeCell ref="B1699:C1699"/>
    <mergeCell ref="D1699:E1699"/>
    <mergeCell ref="F1699:G1699"/>
    <mergeCell ref="H1699:I1699"/>
    <mergeCell ref="B1700:C1700"/>
    <mergeCell ref="D1700:E1700"/>
    <mergeCell ref="F1700:G1700"/>
    <mergeCell ref="H1700:I1700"/>
    <mergeCell ref="B1697:C1697"/>
    <mergeCell ref="D1697:E1698"/>
    <mergeCell ref="F1697:G1697"/>
    <mergeCell ref="H1697:I1697"/>
    <mergeCell ref="B1698:C1698"/>
    <mergeCell ref="F1698:G1698"/>
    <mergeCell ref="H1698:I1698"/>
    <mergeCell ref="H1694:I1694"/>
    <mergeCell ref="B1695:C1695"/>
    <mergeCell ref="D1695:E1696"/>
    <mergeCell ref="F1695:G1695"/>
    <mergeCell ref="H1695:I1695"/>
    <mergeCell ref="B1696:C1696"/>
    <mergeCell ref="F1696:G1696"/>
    <mergeCell ref="H1696:I1696"/>
    <mergeCell ref="H1703:I1703"/>
    <mergeCell ref="B1704:C1704"/>
    <mergeCell ref="D1704:E1704"/>
    <mergeCell ref="F1704:G1704"/>
    <mergeCell ref="H1704:I1704"/>
    <mergeCell ref="B1705:C1705"/>
    <mergeCell ref="D1705:E1705"/>
    <mergeCell ref="F1705:G1705"/>
    <mergeCell ref="H1705:I1705"/>
    <mergeCell ref="B1701:C1701"/>
    <mergeCell ref="D1701:E1701"/>
    <mergeCell ref="F1701:G1701"/>
    <mergeCell ref="H1701:I1701"/>
    <mergeCell ref="B1702:C1702"/>
    <mergeCell ref="D1702:E1703"/>
    <mergeCell ref="F1702:G1702"/>
    <mergeCell ref="H1702:I1702"/>
    <mergeCell ref="B1703:C1703"/>
    <mergeCell ref="F1703:G1703"/>
    <mergeCell ref="B1711:C1711"/>
    <mergeCell ref="F1711:G1711"/>
    <mergeCell ref="H1711:I1711"/>
    <mergeCell ref="B1712:C1712"/>
    <mergeCell ref="F1712:G1712"/>
    <mergeCell ref="H1712:I1712"/>
    <mergeCell ref="B1708:C1708"/>
    <mergeCell ref="D1708:E1712"/>
    <mergeCell ref="F1708:G1708"/>
    <mergeCell ref="H1708:I1708"/>
    <mergeCell ref="B1709:C1709"/>
    <mergeCell ref="F1709:G1709"/>
    <mergeCell ref="H1709:I1709"/>
    <mergeCell ref="B1710:C1710"/>
    <mergeCell ref="F1710:G1710"/>
    <mergeCell ref="H1710:I1710"/>
    <mergeCell ref="B1706:C1706"/>
    <mergeCell ref="D1706:E1706"/>
    <mergeCell ref="F1706:G1706"/>
    <mergeCell ref="H1706:I1706"/>
    <mergeCell ref="B1707:C1707"/>
    <mergeCell ref="D1707:E1707"/>
    <mergeCell ref="F1707:G1707"/>
    <mergeCell ref="H1707:I1707"/>
    <mergeCell ref="B1718:C1718"/>
    <mergeCell ref="F1718:G1718"/>
    <mergeCell ref="H1718:I1718"/>
    <mergeCell ref="B1719:C1719"/>
    <mergeCell ref="F1719:G1719"/>
    <mergeCell ref="H1719:I1719"/>
    <mergeCell ref="H1715:I1715"/>
    <mergeCell ref="B1716:C1716"/>
    <mergeCell ref="F1716:G1716"/>
    <mergeCell ref="H1716:I1716"/>
    <mergeCell ref="B1717:C1717"/>
    <mergeCell ref="F1717:G1717"/>
    <mergeCell ref="H1717:I1717"/>
    <mergeCell ref="B1713:C1713"/>
    <mergeCell ref="D1713:E1713"/>
    <mergeCell ref="F1713:G1713"/>
    <mergeCell ref="H1713:I1713"/>
    <mergeCell ref="B1714:C1714"/>
    <mergeCell ref="D1714:E1722"/>
    <mergeCell ref="F1714:G1714"/>
    <mergeCell ref="H1714:I1714"/>
    <mergeCell ref="B1715:C1715"/>
    <mergeCell ref="F1715:G1715"/>
    <mergeCell ref="B1725:C1725"/>
    <mergeCell ref="F1725:G1725"/>
    <mergeCell ref="H1725:I1725"/>
    <mergeCell ref="B1726:C1726"/>
    <mergeCell ref="F1726:G1726"/>
    <mergeCell ref="H1726:I1726"/>
    <mergeCell ref="B1722:C1722"/>
    <mergeCell ref="F1722:G1722"/>
    <mergeCell ref="H1722:I1722"/>
    <mergeCell ref="B1723:C1723"/>
    <mergeCell ref="D1723:E1727"/>
    <mergeCell ref="F1723:G1723"/>
    <mergeCell ref="H1723:I1723"/>
    <mergeCell ref="B1724:C1724"/>
    <mergeCell ref="F1724:G1724"/>
    <mergeCell ref="H1724:I1724"/>
    <mergeCell ref="B1720:C1720"/>
    <mergeCell ref="F1720:G1720"/>
    <mergeCell ref="H1720:I1720"/>
    <mergeCell ref="B1721:C1721"/>
    <mergeCell ref="F1721:G1721"/>
    <mergeCell ref="H1721:I1721"/>
    <mergeCell ref="B1732:C1732"/>
    <mergeCell ref="F1732:G1732"/>
    <mergeCell ref="H1732:I1732"/>
    <mergeCell ref="B1733:C1733"/>
    <mergeCell ref="D1733:E1733"/>
    <mergeCell ref="F1733:G1733"/>
    <mergeCell ref="H1733:I1733"/>
    <mergeCell ref="B1730:C1730"/>
    <mergeCell ref="F1730:G1730"/>
    <mergeCell ref="H1730:I1730"/>
    <mergeCell ref="B1731:C1731"/>
    <mergeCell ref="F1731:G1731"/>
    <mergeCell ref="H1731:I1731"/>
    <mergeCell ref="B1727:C1727"/>
    <mergeCell ref="F1727:G1727"/>
    <mergeCell ref="H1727:I1727"/>
    <mergeCell ref="B1728:C1728"/>
    <mergeCell ref="D1728:E1732"/>
    <mergeCell ref="F1728:G1728"/>
    <mergeCell ref="H1728:I1728"/>
    <mergeCell ref="B1729:C1729"/>
    <mergeCell ref="F1729:G1729"/>
    <mergeCell ref="H1729:I1729"/>
    <mergeCell ref="B1739:C1739"/>
    <mergeCell ref="F1739:G1739"/>
    <mergeCell ref="H1739:I1739"/>
    <mergeCell ref="B1740:C1740"/>
    <mergeCell ref="F1740:G1740"/>
    <mergeCell ref="H1740:I1740"/>
    <mergeCell ref="B1737:C1737"/>
    <mergeCell ref="F1737:G1737"/>
    <mergeCell ref="H1737:I1737"/>
    <mergeCell ref="B1738:C1738"/>
    <mergeCell ref="F1738:G1738"/>
    <mergeCell ref="H1738:I1738"/>
    <mergeCell ref="B1734:C1734"/>
    <mergeCell ref="D1734:E1740"/>
    <mergeCell ref="F1734:G1734"/>
    <mergeCell ref="H1734:I1734"/>
    <mergeCell ref="B1735:C1735"/>
    <mergeCell ref="F1735:G1735"/>
    <mergeCell ref="H1735:I1735"/>
    <mergeCell ref="B1736:C1736"/>
    <mergeCell ref="F1736:G1736"/>
    <mergeCell ref="H1736:I1736"/>
    <mergeCell ref="B1744:C1744"/>
    <mergeCell ref="F1744:G1744"/>
    <mergeCell ref="H1744:I1744"/>
    <mergeCell ref="B1745:C1745"/>
    <mergeCell ref="D1745:E1745"/>
    <mergeCell ref="F1745:G1745"/>
    <mergeCell ref="H1745:I1745"/>
    <mergeCell ref="B1741:C1741"/>
    <mergeCell ref="D1741:E1744"/>
    <mergeCell ref="F1741:G1741"/>
    <mergeCell ref="H1741:I1741"/>
    <mergeCell ref="B1742:C1742"/>
    <mergeCell ref="F1742:G1742"/>
    <mergeCell ref="H1742:I1742"/>
    <mergeCell ref="B1743:C1743"/>
    <mergeCell ref="F1743:G1743"/>
    <mergeCell ref="H1743:I1743"/>
    <mergeCell ref="B1751:C1751"/>
    <mergeCell ref="F1751:G1751"/>
    <mergeCell ref="H1751:I1751"/>
    <mergeCell ref="B1752:C1752"/>
    <mergeCell ref="F1752:G1752"/>
    <mergeCell ref="H1752:I1752"/>
    <mergeCell ref="B1749:C1749"/>
    <mergeCell ref="F1749:G1749"/>
    <mergeCell ref="H1749:I1749"/>
    <mergeCell ref="B1750:C1750"/>
    <mergeCell ref="F1750:G1750"/>
    <mergeCell ref="H1750:I1750"/>
    <mergeCell ref="B1746:C1746"/>
    <mergeCell ref="D1746:E1756"/>
    <mergeCell ref="F1746:G1746"/>
    <mergeCell ref="H1746:I1746"/>
    <mergeCell ref="B1747:C1747"/>
    <mergeCell ref="F1747:G1747"/>
    <mergeCell ref="H1747:I1747"/>
    <mergeCell ref="B1748:C1748"/>
    <mergeCell ref="F1748:G1748"/>
    <mergeCell ref="H1748:I1748"/>
    <mergeCell ref="B1757:C1757"/>
    <mergeCell ref="D1757:E1757"/>
    <mergeCell ref="F1757:G1757"/>
    <mergeCell ref="H1757:I1757"/>
    <mergeCell ref="B1758:C1758"/>
    <mergeCell ref="D1758:E1769"/>
    <mergeCell ref="F1758:G1758"/>
    <mergeCell ref="H1758:I1758"/>
    <mergeCell ref="B1759:C1759"/>
    <mergeCell ref="F1759:G1759"/>
    <mergeCell ref="B1755:C1755"/>
    <mergeCell ref="F1755:G1755"/>
    <mergeCell ref="H1755:I1755"/>
    <mergeCell ref="B1756:C1756"/>
    <mergeCell ref="F1756:G1756"/>
    <mergeCell ref="H1756:I1756"/>
    <mergeCell ref="B1753:C1753"/>
    <mergeCell ref="F1753:G1753"/>
    <mergeCell ref="H1753:I1753"/>
    <mergeCell ref="B1754:C1754"/>
    <mergeCell ref="F1754:G1754"/>
    <mergeCell ref="H1754:I1754"/>
    <mergeCell ref="B1764:C1764"/>
    <mergeCell ref="F1764:G1764"/>
    <mergeCell ref="H1764:I1764"/>
    <mergeCell ref="B1765:C1765"/>
    <mergeCell ref="F1765:G1765"/>
    <mergeCell ref="H1765:I1765"/>
    <mergeCell ref="B1762:C1762"/>
    <mergeCell ref="F1762:G1762"/>
    <mergeCell ref="H1762:I1762"/>
    <mergeCell ref="B1763:C1763"/>
    <mergeCell ref="F1763:G1763"/>
    <mergeCell ref="H1763:I1763"/>
    <mergeCell ref="H1759:I1759"/>
    <mergeCell ref="B1760:C1760"/>
    <mergeCell ref="F1760:G1760"/>
    <mergeCell ref="H1760:I1760"/>
    <mergeCell ref="B1761:C1761"/>
    <mergeCell ref="F1761:G1761"/>
    <mergeCell ref="H1761:I1761"/>
    <mergeCell ref="B1770:C1770"/>
    <mergeCell ref="D1770:E1770"/>
    <mergeCell ref="F1770:G1770"/>
    <mergeCell ref="H1770:I1770"/>
    <mergeCell ref="B1771:C1771"/>
    <mergeCell ref="D1771:E1774"/>
    <mergeCell ref="F1771:G1771"/>
    <mergeCell ref="H1771:I1771"/>
    <mergeCell ref="B1772:C1772"/>
    <mergeCell ref="F1772:G1772"/>
    <mergeCell ref="B1768:C1768"/>
    <mergeCell ref="F1768:G1768"/>
    <mergeCell ref="H1768:I1768"/>
    <mergeCell ref="B1769:C1769"/>
    <mergeCell ref="F1769:G1769"/>
    <mergeCell ref="H1769:I1769"/>
    <mergeCell ref="B1766:C1766"/>
    <mergeCell ref="F1766:G1766"/>
    <mergeCell ref="H1766:I1766"/>
    <mergeCell ref="B1767:C1767"/>
    <mergeCell ref="F1767:G1767"/>
    <mergeCell ref="H1767:I1767"/>
    <mergeCell ref="B1777:C1777"/>
    <mergeCell ref="D1777:E1778"/>
    <mergeCell ref="F1777:G1777"/>
    <mergeCell ref="H1777:I1777"/>
    <mergeCell ref="B1778:C1778"/>
    <mergeCell ref="F1778:G1778"/>
    <mergeCell ref="H1778:I1778"/>
    <mergeCell ref="B1775:C1775"/>
    <mergeCell ref="D1775:E1776"/>
    <mergeCell ref="F1775:G1775"/>
    <mergeCell ref="H1775:I1775"/>
    <mergeCell ref="B1776:C1776"/>
    <mergeCell ref="F1776:G1776"/>
    <mergeCell ref="H1776:I1776"/>
    <mergeCell ref="H1772:I1772"/>
    <mergeCell ref="B1773:C1773"/>
    <mergeCell ref="F1773:G1773"/>
    <mergeCell ref="H1773:I1773"/>
    <mergeCell ref="B1774:C1774"/>
    <mergeCell ref="F1774:G1774"/>
    <mergeCell ref="H1774:I1774"/>
    <mergeCell ref="B1782:C1782"/>
    <mergeCell ref="D1782:E1783"/>
    <mergeCell ref="F1782:G1782"/>
    <mergeCell ref="H1782:I1782"/>
    <mergeCell ref="B1783:C1783"/>
    <mergeCell ref="F1783:G1783"/>
    <mergeCell ref="H1783:I1783"/>
    <mergeCell ref="B1779:C1779"/>
    <mergeCell ref="D1779:E1781"/>
    <mergeCell ref="F1779:G1779"/>
    <mergeCell ref="H1779:I1779"/>
    <mergeCell ref="B1780:C1780"/>
    <mergeCell ref="F1780:G1780"/>
    <mergeCell ref="H1780:I1780"/>
    <mergeCell ref="B1781:C1781"/>
    <mergeCell ref="F1781:G1781"/>
    <mergeCell ref="H1781:I1781"/>
    <mergeCell ref="H1786:I1786"/>
    <mergeCell ref="B1787:C1787"/>
    <mergeCell ref="F1787:G1787"/>
    <mergeCell ref="H1787:I1787"/>
    <mergeCell ref="B1788:C1788"/>
    <mergeCell ref="F1788:G1788"/>
    <mergeCell ref="H1788:I1788"/>
    <mergeCell ref="B1784:C1784"/>
    <mergeCell ref="D1784:E1784"/>
    <mergeCell ref="F1784:G1784"/>
    <mergeCell ref="H1784:I1784"/>
    <mergeCell ref="B1785:C1785"/>
    <mergeCell ref="D1785:E1793"/>
    <mergeCell ref="F1785:G1785"/>
    <mergeCell ref="H1785:I1785"/>
    <mergeCell ref="B1786:C1786"/>
    <mergeCell ref="F1786:G1786"/>
    <mergeCell ref="B1793:C1793"/>
    <mergeCell ref="F1793:G1793"/>
    <mergeCell ref="H1793:I1793"/>
    <mergeCell ref="B1794:C1794"/>
    <mergeCell ref="D1794:E1796"/>
    <mergeCell ref="F1794:G1794"/>
    <mergeCell ref="H1794:I1794"/>
    <mergeCell ref="B1795:C1795"/>
    <mergeCell ref="F1795:G1795"/>
    <mergeCell ref="H1795:I1795"/>
    <mergeCell ref="B1791:C1791"/>
    <mergeCell ref="F1791:G1791"/>
    <mergeCell ref="H1791:I1791"/>
    <mergeCell ref="B1792:C1792"/>
    <mergeCell ref="F1792:G1792"/>
    <mergeCell ref="H1792:I1792"/>
    <mergeCell ref="B1789:C1789"/>
    <mergeCell ref="F1789:G1789"/>
    <mergeCell ref="H1789:I1789"/>
    <mergeCell ref="B1790:C1790"/>
    <mergeCell ref="F1790:G1790"/>
    <mergeCell ref="H1790:I1790"/>
    <mergeCell ref="B1801:C1801"/>
    <mergeCell ref="F1801:G1801"/>
    <mergeCell ref="H1801:I1801"/>
    <mergeCell ref="B1802:C1802"/>
    <mergeCell ref="F1802:G1802"/>
    <mergeCell ref="H1802:I1802"/>
    <mergeCell ref="B1798:C1798"/>
    <mergeCell ref="D1798:E1802"/>
    <mergeCell ref="F1798:G1798"/>
    <mergeCell ref="H1798:I1798"/>
    <mergeCell ref="B1799:C1799"/>
    <mergeCell ref="F1799:G1799"/>
    <mergeCell ref="H1799:I1799"/>
    <mergeCell ref="B1800:C1800"/>
    <mergeCell ref="F1800:G1800"/>
    <mergeCell ref="H1800:I1800"/>
    <mergeCell ref="B1796:C1796"/>
    <mergeCell ref="F1796:G1796"/>
    <mergeCell ref="H1796:I1796"/>
    <mergeCell ref="B1797:C1797"/>
    <mergeCell ref="D1797:E1797"/>
    <mergeCell ref="F1797:G1797"/>
    <mergeCell ref="H1797:I1797"/>
    <mergeCell ref="B1809:C1809"/>
    <mergeCell ref="F1809:G1809"/>
    <mergeCell ref="H1809:I1809"/>
    <mergeCell ref="B1810:C1810"/>
    <mergeCell ref="F1810:G1810"/>
    <mergeCell ref="H1810:I1810"/>
    <mergeCell ref="B1806:C1806"/>
    <mergeCell ref="F1806:G1806"/>
    <mergeCell ref="H1806:I1806"/>
    <mergeCell ref="B1807:C1807"/>
    <mergeCell ref="D1807:E1811"/>
    <mergeCell ref="F1807:G1807"/>
    <mergeCell ref="H1807:I1807"/>
    <mergeCell ref="B1808:C1808"/>
    <mergeCell ref="F1808:G1808"/>
    <mergeCell ref="H1808:I1808"/>
    <mergeCell ref="B1803:C1803"/>
    <mergeCell ref="D1803:E1806"/>
    <mergeCell ref="F1803:G1803"/>
    <mergeCell ref="H1803:I1803"/>
    <mergeCell ref="B1804:C1804"/>
    <mergeCell ref="F1804:G1804"/>
    <mergeCell ref="H1804:I1804"/>
    <mergeCell ref="B1805:C1805"/>
    <mergeCell ref="F1805:G1805"/>
    <mergeCell ref="H1805:I1805"/>
    <mergeCell ref="B1814:C1814"/>
    <mergeCell ref="F1814:G1814"/>
    <mergeCell ref="H1814:I1814"/>
    <mergeCell ref="B1815:C1815"/>
    <mergeCell ref="D1815:E1822"/>
    <mergeCell ref="F1815:G1815"/>
    <mergeCell ref="H1815:I1815"/>
    <mergeCell ref="B1816:C1816"/>
    <mergeCell ref="F1816:G1816"/>
    <mergeCell ref="H1816:I1816"/>
    <mergeCell ref="B1811:C1811"/>
    <mergeCell ref="F1811:G1811"/>
    <mergeCell ref="H1811:I1811"/>
    <mergeCell ref="B1812:C1812"/>
    <mergeCell ref="D1812:E1814"/>
    <mergeCell ref="F1812:G1812"/>
    <mergeCell ref="H1812:I1812"/>
    <mergeCell ref="B1813:C1813"/>
    <mergeCell ref="F1813:G1813"/>
    <mergeCell ref="H1813:I1813"/>
    <mergeCell ref="B1821:C1821"/>
    <mergeCell ref="F1821:G1821"/>
    <mergeCell ref="H1821:I1821"/>
    <mergeCell ref="B1822:C1822"/>
    <mergeCell ref="F1822:G1822"/>
    <mergeCell ref="H1822:I1822"/>
    <mergeCell ref="B1819:C1819"/>
    <mergeCell ref="F1819:G1819"/>
    <mergeCell ref="H1819:I1819"/>
    <mergeCell ref="B1820:C1820"/>
    <mergeCell ref="F1820:G1820"/>
    <mergeCell ref="H1820:I1820"/>
    <mergeCell ref="B1817:C1817"/>
    <mergeCell ref="F1817:G1817"/>
    <mergeCell ref="H1817:I1817"/>
    <mergeCell ref="B1818:C1818"/>
    <mergeCell ref="F1818:G1818"/>
    <mergeCell ref="H1818:I1818"/>
    <mergeCell ref="B1826:C1826"/>
    <mergeCell ref="D1826:E1828"/>
    <mergeCell ref="F1826:G1826"/>
    <mergeCell ref="H1826:I1826"/>
    <mergeCell ref="B1827:C1827"/>
    <mergeCell ref="F1827:G1827"/>
    <mergeCell ref="H1827:I1827"/>
    <mergeCell ref="B1828:C1828"/>
    <mergeCell ref="F1828:G1828"/>
    <mergeCell ref="H1828:I1828"/>
    <mergeCell ref="B1823:C1823"/>
    <mergeCell ref="D1823:E1825"/>
    <mergeCell ref="F1823:G1823"/>
    <mergeCell ref="H1823:I1823"/>
    <mergeCell ref="B1824:C1824"/>
    <mergeCell ref="F1824:G1824"/>
    <mergeCell ref="H1824:I1824"/>
    <mergeCell ref="B1825:C1825"/>
    <mergeCell ref="F1825:G1825"/>
    <mergeCell ref="H1825:I1825"/>
    <mergeCell ref="H1831:I1831"/>
    <mergeCell ref="B1832:C1832"/>
    <mergeCell ref="F1832:G1832"/>
    <mergeCell ref="H1832:I1832"/>
    <mergeCell ref="B1833:C1833"/>
    <mergeCell ref="F1833:G1833"/>
    <mergeCell ref="H1833:I1833"/>
    <mergeCell ref="B1829:C1829"/>
    <mergeCell ref="D1829:E1829"/>
    <mergeCell ref="F1829:G1829"/>
    <mergeCell ref="H1829:I1829"/>
    <mergeCell ref="B1830:C1830"/>
    <mergeCell ref="D1830:E1833"/>
    <mergeCell ref="F1830:G1830"/>
    <mergeCell ref="H1830:I1830"/>
    <mergeCell ref="B1831:C1831"/>
    <mergeCell ref="F1831:G1831"/>
    <mergeCell ref="B1838:C1838"/>
    <mergeCell ref="D1838:E1838"/>
    <mergeCell ref="F1838:G1838"/>
    <mergeCell ref="H1838:I1838"/>
    <mergeCell ref="B1839:C1839"/>
    <mergeCell ref="D1839:E1839"/>
    <mergeCell ref="F1839:G1839"/>
    <mergeCell ref="H1839:I1839"/>
    <mergeCell ref="B1836:C1836"/>
    <mergeCell ref="D1836:E1836"/>
    <mergeCell ref="F1836:G1836"/>
    <mergeCell ref="H1836:I1836"/>
    <mergeCell ref="B1837:C1837"/>
    <mergeCell ref="D1837:E1837"/>
    <mergeCell ref="F1837:G1837"/>
    <mergeCell ref="H1837:I1837"/>
    <mergeCell ref="B1834:C1834"/>
    <mergeCell ref="D1834:E1835"/>
    <mergeCell ref="F1834:G1834"/>
    <mergeCell ref="H1834:I1834"/>
    <mergeCell ref="B1835:C1835"/>
    <mergeCell ref="F1835:G1835"/>
    <mergeCell ref="H1835:I1835"/>
    <mergeCell ref="B1843:C1843"/>
    <mergeCell ref="F1843:G1843"/>
    <mergeCell ref="H1843:I1843"/>
    <mergeCell ref="B1844:C1844"/>
    <mergeCell ref="D1844:E1844"/>
    <mergeCell ref="F1844:G1844"/>
    <mergeCell ref="H1844:I1844"/>
    <mergeCell ref="B1840:C1840"/>
    <mergeCell ref="D1840:E1843"/>
    <mergeCell ref="F1840:G1840"/>
    <mergeCell ref="H1840:I1840"/>
    <mergeCell ref="B1841:C1841"/>
    <mergeCell ref="F1841:G1841"/>
    <mergeCell ref="H1841:I1841"/>
    <mergeCell ref="B1842:C1842"/>
    <mergeCell ref="F1842:G1842"/>
    <mergeCell ref="H1842:I1842"/>
    <mergeCell ref="B1848:C1848"/>
    <mergeCell ref="D1848:E1850"/>
    <mergeCell ref="F1848:G1848"/>
    <mergeCell ref="H1848:I1848"/>
    <mergeCell ref="B1849:C1849"/>
    <mergeCell ref="F1849:G1849"/>
    <mergeCell ref="H1849:I1849"/>
    <mergeCell ref="B1850:C1850"/>
    <mergeCell ref="F1850:G1850"/>
    <mergeCell ref="H1850:I1850"/>
    <mergeCell ref="B1845:C1845"/>
    <mergeCell ref="D1845:E1847"/>
    <mergeCell ref="F1845:G1845"/>
    <mergeCell ref="H1845:I1845"/>
    <mergeCell ref="B1846:C1846"/>
    <mergeCell ref="F1846:G1846"/>
    <mergeCell ref="H1846:I1846"/>
    <mergeCell ref="B1847:C1847"/>
    <mergeCell ref="F1847:G1847"/>
    <mergeCell ref="H1847:I1847"/>
    <mergeCell ref="B1853:C1853"/>
    <mergeCell ref="D1853:E1853"/>
    <mergeCell ref="F1853:G1853"/>
    <mergeCell ref="H1853:I1853"/>
    <mergeCell ref="B1854:C1854"/>
    <mergeCell ref="D1854:E1858"/>
    <mergeCell ref="F1854:G1854"/>
    <mergeCell ref="H1854:I1854"/>
    <mergeCell ref="B1855:C1855"/>
    <mergeCell ref="F1855:G1855"/>
    <mergeCell ref="B1851:C1851"/>
    <mergeCell ref="D1851:E1851"/>
    <mergeCell ref="F1851:G1851"/>
    <mergeCell ref="H1851:I1851"/>
    <mergeCell ref="B1852:C1852"/>
    <mergeCell ref="D1852:E1852"/>
    <mergeCell ref="F1852:G1852"/>
    <mergeCell ref="H1852:I1852"/>
    <mergeCell ref="B1858:C1858"/>
    <mergeCell ref="F1858:G1858"/>
    <mergeCell ref="H1858:I1858"/>
    <mergeCell ref="B1859:C1859"/>
    <mergeCell ref="D1859:E1860"/>
    <mergeCell ref="F1859:G1859"/>
    <mergeCell ref="H1859:I1859"/>
    <mergeCell ref="B1860:C1860"/>
    <mergeCell ref="F1860:G1860"/>
    <mergeCell ref="H1860:I1860"/>
    <mergeCell ref="H1855:I1855"/>
    <mergeCell ref="B1856:C1856"/>
    <mergeCell ref="F1856:G1856"/>
    <mergeCell ref="H1856:I1856"/>
    <mergeCell ref="B1857:C1857"/>
    <mergeCell ref="F1857:G1857"/>
    <mergeCell ref="H1857:I1857"/>
    <mergeCell ref="B1866:C1866"/>
    <mergeCell ref="F1866:G1866"/>
    <mergeCell ref="H1866:I1866"/>
    <mergeCell ref="B1867:C1867"/>
    <mergeCell ref="D1867:E1868"/>
    <mergeCell ref="F1867:G1867"/>
    <mergeCell ref="H1867:I1867"/>
    <mergeCell ref="B1868:C1868"/>
    <mergeCell ref="F1868:G1868"/>
    <mergeCell ref="H1868:I1868"/>
    <mergeCell ref="B1864:C1864"/>
    <mergeCell ref="F1864:G1864"/>
    <mergeCell ref="H1864:I1864"/>
    <mergeCell ref="B1865:C1865"/>
    <mergeCell ref="F1865:G1865"/>
    <mergeCell ref="H1865:I1865"/>
    <mergeCell ref="B1861:C1861"/>
    <mergeCell ref="D1861:E1866"/>
    <mergeCell ref="F1861:G1861"/>
    <mergeCell ref="H1861:I1861"/>
    <mergeCell ref="B1862:C1862"/>
    <mergeCell ref="F1862:G1862"/>
    <mergeCell ref="H1862:I1862"/>
    <mergeCell ref="B1863:C1863"/>
    <mergeCell ref="F1863:G1863"/>
    <mergeCell ref="H1863:I1863"/>
    <mergeCell ref="B1875:C1875"/>
    <mergeCell ref="F1875:G1875"/>
    <mergeCell ref="H1875:I1875"/>
    <mergeCell ref="B1876:C1876"/>
    <mergeCell ref="F1876:G1876"/>
    <mergeCell ref="H1876:I1876"/>
    <mergeCell ref="B1872:C1872"/>
    <mergeCell ref="F1872:G1872"/>
    <mergeCell ref="H1872:I1872"/>
    <mergeCell ref="B1873:C1873"/>
    <mergeCell ref="D1873:E1877"/>
    <mergeCell ref="F1873:G1873"/>
    <mergeCell ref="H1873:I1873"/>
    <mergeCell ref="B1874:C1874"/>
    <mergeCell ref="F1874:G1874"/>
    <mergeCell ref="H1874:I1874"/>
    <mergeCell ref="B1869:C1869"/>
    <mergeCell ref="D1869:E1872"/>
    <mergeCell ref="F1869:G1869"/>
    <mergeCell ref="H1869:I1869"/>
    <mergeCell ref="B1870:C1870"/>
    <mergeCell ref="F1870:G1870"/>
    <mergeCell ref="H1870:I1870"/>
    <mergeCell ref="B1871:C1871"/>
    <mergeCell ref="F1871:G1871"/>
    <mergeCell ref="H1871:I1871"/>
    <mergeCell ref="B1882:C1882"/>
    <mergeCell ref="F1882:G1882"/>
    <mergeCell ref="H1882:I1882"/>
    <mergeCell ref="B1883:C1883"/>
    <mergeCell ref="D1883:E1885"/>
    <mergeCell ref="F1883:G1883"/>
    <mergeCell ref="H1883:I1883"/>
    <mergeCell ref="B1884:C1884"/>
    <mergeCell ref="F1884:G1884"/>
    <mergeCell ref="H1884:I1884"/>
    <mergeCell ref="B1880:C1880"/>
    <mergeCell ref="F1880:G1880"/>
    <mergeCell ref="H1880:I1880"/>
    <mergeCell ref="B1881:C1881"/>
    <mergeCell ref="F1881:G1881"/>
    <mergeCell ref="H1881:I1881"/>
    <mergeCell ref="B1877:C1877"/>
    <mergeCell ref="F1877:G1877"/>
    <mergeCell ref="H1877:I1877"/>
    <mergeCell ref="B1878:C1878"/>
    <mergeCell ref="D1878:E1882"/>
    <mergeCell ref="F1878:G1878"/>
    <mergeCell ref="H1878:I1878"/>
    <mergeCell ref="B1879:C1879"/>
    <mergeCell ref="F1879:G1879"/>
    <mergeCell ref="H1879:I1879"/>
    <mergeCell ref="B1888:C1888"/>
    <mergeCell ref="F1888:G1888"/>
    <mergeCell ref="H1888:I1888"/>
    <mergeCell ref="B1889:C1889"/>
    <mergeCell ref="D1889:E1890"/>
    <mergeCell ref="F1889:G1889"/>
    <mergeCell ref="H1889:I1889"/>
    <mergeCell ref="B1890:C1890"/>
    <mergeCell ref="F1890:G1890"/>
    <mergeCell ref="H1890:I1890"/>
    <mergeCell ref="B1885:C1885"/>
    <mergeCell ref="F1885:G1885"/>
    <mergeCell ref="H1885:I1885"/>
    <mergeCell ref="B1886:C1886"/>
    <mergeCell ref="D1886:E1888"/>
    <mergeCell ref="F1886:G1886"/>
    <mergeCell ref="H1886:I1886"/>
    <mergeCell ref="B1887:C1887"/>
    <mergeCell ref="F1887:G1887"/>
    <mergeCell ref="H1887:I1887"/>
    <mergeCell ref="B1896:C1896"/>
    <mergeCell ref="F1896:G1896"/>
    <mergeCell ref="H1896:I1896"/>
    <mergeCell ref="B1897:C1897"/>
    <mergeCell ref="F1897:G1897"/>
    <mergeCell ref="H1897:I1897"/>
    <mergeCell ref="H1893:I1893"/>
    <mergeCell ref="B1894:C1894"/>
    <mergeCell ref="F1894:G1894"/>
    <mergeCell ref="H1894:I1894"/>
    <mergeCell ref="B1895:C1895"/>
    <mergeCell ref="F1895:G1895"/>
    <mergeCell ref="H1895:I1895"/>
    <mergeCell ref="B1891:C1891"/>
    <mergeCell ref="D1891:E1891"/>
    <mergeCell ref="F1891:G1891"/>
    <mergeCell ref="H1891:I1891"/>
    <mergeCell ref="B1892:C1892"/>
    <mergeCell ref="D1892:E1897"/>
    <mergeCell ref="F1892:G1892"/>
    <mergeCell ref="H1892:I1892"/>
    <mergeCell ref="B1893:C1893"/>
    <mergeCell ref="F1893:G1893"/>
    <mergeCell ref="H1900:I1900"/>
    <mergeCell ref="B1901:C1901"/>
    <mergeCell ref="D1901:E1905"/>
    <mergeCell ref="F1901:G1901"/>
    <mergeCell ref="H1901:I1901"/>
    <mergeCell ref="B1902:C1902"/>
    <mergeCell ref="F1902:G1902"/>
    <mergeCell ref="H1902:I1902"/>
    <mergeCell ref="B1903:C1903"/>
    <mergeCell ref="F1903:G1903"/>
    <mergeCell ref="B1898:C1898"/>
    <mergeCell ref="D1898:E1898"/>
    <mergeCell ref="F1898:G1898"/>
    <mergeCell ref="H1898:I1898"/>
    <mergeCell ref="B1899:C1899"/>
    <mergeCell ref="D1899:E1900"/>
    <mergeCell ref="F1899:G1899"/>
    <mergeCell ref="H1899:I1899"/>
    <mergeCell ref="B1900:C1900"/>
    <mergeCell ref="F1900:G1900"/>
    <mergeCell ref="B1906:C1906"/>
    <mergeCell ref="D1906:E1909"/>
    <mergeCell ref="F1906:G1906"/>
    <mergeCell ref="H1906:I1906"/>
    <mergeCell ref="B1907:C1907"/>
    <mergeCell ref="F1907:G1907"/>
    <mergeCell ref="H1907:I1907"/>
    <mergeCell ref="B1908:C1908"/>
    <mergeCell ref="F1908:G1908"/>
    <mergeCell ref="H1908:I1908"/>
    <mergeCell ref="H1903:I1903"/>
    <mergeCell ref="B1904:C1904"/>
    <mergeCell ref="F1904:G1904"/>
    <mergeCell ref="H1904:I1904"/>
    <mergeCell ref="B1905:C1905"/>
    <mergeCell ref="F1905:G1905"/>
    <mergeCell ref="H1905:I1905"/>
    <mergeCell ref="B1914:C1914"/>
    <mergeCell ref="D1914:E1914"/>
    <mergeCell ref="F1914:G1914"/>
    <mergeCell ref="H1914:I1914"/>
    <mergeCell ref="B1915:C1915"/>
    <mergeCell ref="D1915:E1915"/>
    <mergeCell ref="F1915:G1915"/>
    <mergeCell ref="H1915:I1915"/>
    <mergeCell ref="B1912:C1912"/>
    <mergeCell ref="F1912:G1912"/>
    <mergeCell ref="H1912:I1912"/>
    <mergeCell ref="B1913:C1913"/>
    <mergeCell ref="F1913:G1913"/>
    <mergeCell ref="H1913:I1913"/>
    <mergeCell ref="B1909:C1909"/>
    <mergeCell ref="F1909:G1909"/>
    <mergeCell ref="H1909:I1909"/>
    <mergeCell ref="B1910:C1910"/>
    <mergeCell ref="D1910:E1913"/>
    <mergeCell ref="F1910:G1910"/>
    <mergeCell ref="H1910:I1910"/>
    <mergeCell ref="B1911:C1911"/>
    <mergeCell ref="F1911:G1911"/>
    <mergeCell ref="H1911:I1911"/>
    <mergeCell ref="B1921:C1921"/>
    <mergeCell ref="F1921:G1921"/>
    <mergeCell ref="H1921:I1921"/>
    <mergeCell ref="B1922:C1922"/>
    <mergeCell ref="D1922:E1923"/>
    <mergeCell ref="F1922:G1922"/>
    <mergeCell ref="H1922:I1922"/>
    <mergeCell ref="B1923:C1923"/>
    <mergeCell ref="F1923:G1923"/>
    <mergeCell ref="H1923:I1923"/>
    <mergeCell ref="B1919:C1919"/>
    <mergeCell ref="F1919:G1919"/>
    <mergeCell ref="H1919:I1919"/>
    <mergeCell ref="B1920:C1920"/>
    <mergeCell ref="F1920:G1920"/>
    <mergeCell ref="H1920:I1920"/>
    <mergeCell ref="B1916:C1916"/>
    <mergeCell ref="D1916:E1921"/>
    <mergeCell ref="F1916:G1916"/>
    <mergeCell ref="H1916:I1916"/>
    <mergeCell ref="B1917:C1917"/>
    <mergeCell ref="F1917:G1917"/>
    <mergeCell ref="H1917:I1917"/>
    <mergeCell ref="B1918:C1918"/>
    <mergeCell ref="F1918:G1918"/>
    <mergeCell ref="H1918:I1918"/>
    <mergeCell ref="B1928:C1928"/>
    <mergeCell ref="D1928:E1928"/>
    <mergeCell ref="F1928:G1928"/>
    <mergeCell ref="H1928:I1928"/>
    <mergeCell ref="B1929:C1929"/>
    <mergeCell ref="D1929:E1929"/>
    <mergeCell ref="F1929:G1929"/>
    <mergeCell ref="H1929:I1929"/>
    <mergeCell ref="B1926:C1926"/>
    <mergeCell ref="F1926:G1926"/>
    <mergeCell ref="H1926:I1926"/>
    <mergeCell ref="B1927:C1927"/>
    <mergeCell ref="F1927:G1927"/>
    <mergeCell ref="H1927:I1927"/>
    <mergeCell ref="B1924:C1924"/>
    <mergeCell ref="F1924:G1924"/>
    <mergeCell ref="H1924:I1924"/>
    <mergeCell ref="B1925:C1925"/>
    <mergeCell ref="F1925:G1925"/>
    <mergeCell ref="H1925:I1925"/>
    <mergeCell ref="B1932:C1932"/>
    <mergeCell ref="D1932:E1932"/>
    <mergeCell ref="F1932:G1932"/>
    <mergeCell ref="H1932:I1932"/>
    <mergeCell ref="B1933:C1933"/>
    <mergeCell ref="D1933:E1935"/>
    <mergeCell ref="F1933:G1933"/>
    <mergeCell ref="H1933:I1933"/>
    <mergeCell ref="B1934:C1934"/>
    <mergeCell ref="F1934:G1934"/>
    <mergeCell ref="B1930:C1930"/>
    <mergeCell ref="D1930:E1931"/>
    <mergeCell ref="F1930:G1930"/>
    <mergeCell ref="H1930:I1930"/>
    <mergeCell ref="B1931:C1931"/>
    <mergeCell ref="F1931:G1931"/>
    <mergeCell ref="H1931:I1931"/>
    <mergeCell ref="B1940:C1940"/>
    <mergeCell ref="F1940:G1940"/>
    <mergeCell ref="H1940:I1940"/>
    <mergeCell ref="B1941:C1941"/>
    <mergeCell ref="F1941:G1941"/>
    <mergeCell ref="H1941:I1941"/>
    <mergeCell ref="H1937:I1937"/>
    <mergeCell ref="B1938:C1938"/>
    <mergeCell ref="F1938:G1938"/>
    <mergeCell ref="H1938:I1938"/>
    <mergeCell ref="B1939:C1939"/>
    <mergeCell ref="F1939:G1939"/>
    <mergeCell ref="H1939:I1939"/>
    <mergeCell ref="H1934:I1934"/>
    <mergeCell ref="B1935:C1935"/>
    <mergeCell ref="F1935:G1935"/>
    <mergeCell ref="H1935:I1935"/>
    <mergeCell ref="B1936:C1936"/>
    <mergeCell ref="D1936:E1942"/>
    <mergeCell ref="F1936:G1936"/>
    <mergeCell ref="H1936:I1936"/>
    <mergeCell ref="B1937:C1937"/>
    <mergeCell ref="F1937:G1937"/>
    <mergeCell ref="B1945:C1945"/>
    <mergeCell ref="F1945:G1945"/>
    <mergeCell ref="H1945:I1945"/>
    <mergeCell ref="B1946:C1946"/>
    <mergeCell ref="D1946:E1954"/>
    <mergeCell ref="F1946:G1946"/>
    <mergeCell ref="H1946:I1946"/>
    <mergeCell ref="B1947:C1947"/>
    <mergeCell ref="F1947:G1947"/>
    <mergeCell ref="H1947:I1947"/>
    <mergeCell ref="B1942:C1942"/>
    <mergeCell ref="F1942:G1942"/>
    <mergeCell ref="H1942:I1942"/>
    <mergeCell ref="B1943:C1943"/>
    <mergeCell ref="D1943:E1945"/>
    <mergeCell ref="F1943:G1943"/>
    <mergeCell ref="H1943:I1943"/>
    <mergeCell ref="B1944:C1944"/>
    <mergeCell ref="F1944:G1944"/>
    <mergeCell ref="H1944:I1944"/>
    <mergeCell ref="B1952:C1952"/>
    <mergeCell ref="F1952:G1952"/>
    <mergeCell ref="H1952:I1952"/>
    <mergeCell ref="B1953:C1953"/>
    <mergeCell ref="F1953:G1953"/>
    <mergeCell ref="H1953:I1953"/>
    <mergeCell ref="B1950:C1950"/>
    <mergeCell ref="F1950:G1950"/>
    <mergeCell ref="H1950:I1950"/>
    <mergeCell ref="B1951:C1951"/>
    <mergeCell ref="F1951:G1951"/>
    <mergeCell ref="H1951:I1951"/>
    <mergeCell ref="B1948:C1948"/>
    <mergeCell ref="F1948:G1948"/>
    <mergeCell ref="H1948:I1948"/>
    <mergeCell ref="B1949:C1949"/>
    <mergeCell ref="F1949:G1949"/>
    <mergeCell ref="H1949:I1949"/>
    <mergeCell ref="B1959:C1959"/>
    <mergeCell ref="F1959:G1959"/>
    <mergeCell ref="H1959:I1959"/>
    <mergeCell ref="B1960:C1960"/>
    <mergeCell ref="D1960:E1966"/>
    <mergeCell ref="F1960:G1960"/>
    <mergeCell ref="H1960:I1960"/>
    <mergeCell ref="B1961:C1961"/>
    <mergeCell ref="F1961:G1961"/>
    <mergeCell ref="H1961:I1961"/>
    <mergeCell ref="B1957:C1957"/>
    <mergeCell ref="F1957:G1957"/>
    <mergeCell ref="H1957:I1957"/>
    <mergeCell ref="B1958:C1958"/>
    <mergeCell ref="F1958:G1958"/>
    <mergeCell ref="H1958:I1958"/>
    <mergeCell ref="B1954:C1954"/>
    <mergeCell ref="F1954:G1954"/>
    <mergeCell ref="H1954:I1954"/>
    <mergeCell ref="B1955:C1955"/>
    <mergeCell ref="D1955:E1959"/>
    <mergeCell ref="F1955:G1955"/>
    <mergeCell ref="H1955:I1955"/>
    <mergeCell ref="B1956:C1956"/>
    <mergeCell ref="F1956:G1956"/>
    <mergeCell ref="H1956:I1956"/>
    <mergeCell ref="B1966:C1966"/>
    <mergeCell ref="F1966:G1966"/>
    <mergeCell ref="H1966:I1966"/>
    <mergeCell ref="B1967:C1967"/>
    <mergeCell ref="D1967:E1972"/>
    <mergeCell ref="F1967:G1967"/>
    <mergeCell ref="H1967:I1967"/>
    <mergeCell ref="B1968:C1968"/>
    <mergeCell ref="F1968:G1968"/>
    <mergeCell ref="H1968:I1968"/>
    <mergeCell ref="B1964:C1964"/>
    <mergeCell ref="F1964:G1964"/>
    <mergeCell ref="H1964:I1964"/>
    <mergeCell ref="B1965:C1965"/>
    <mergeCell ref="F1965:G1965"/>
    <mergeCell ref="H1965:I1965"/>
    <mergeCell ref="B1962:C1962"/>
    <mergeCell ref="F1962:G1962"/>
    <mergeCell ref="H1962:I1962"/>
    <mergeCell ref="B1963:C1963"/>
    <mergeCell ref="F1963:G1963"/>
    <mergeCell ref="H1963:I1963"/>
    <mergeCell ref="B1973:C1973"/>
    <mergeCell ref="D1973:E1979"/>
    <mergeCell ref="F1973:G1973"/>
    <mergeCell ref="H1973:I1973"/>
    <mergeCell ref="B1974:C1974"/>
    <mergeCell ref="F1974:G1974"/>
    <mergeCell ref="H1974:I1974"/>
    <mergeCell ref="B1975:C1975"/>
    <mergeCell ref="F1975:G1975"/>
    <mergeCell ref="H1975:I1975"/>
    <mergeCell ref="B1971:C1971"/>
    <mergeCell ref="F1971:G1971"/>
    <mergeCell ref="H1971:I1971"/>
    <mergeCell ref="B1972:C1972"/>
    <mergeCell ref="F1972:G1972"/>
    <mergeCell ref="H1972:I1972"/>
    <mergeCell ref="B1969:C1969"/>
    <mergeCell ref="F1969:G1969"/>
    <mergeCell ref="H1969:I1969"/>
    <mergeCell ref="B1970:C1970"/>
    <mergeCell ref="F1970:G1970"/>
    <mergeCell ref="H1970:I1970"/>
    <mergeCell ref="B1980:C1980"/>
    <mergeCell ref="D1980:E1981"/>
    <mergeCell ref="F1980:G1980"/>
    <mergeCell ref="H1980:I1980"/>
    <mergeCell ref="B1981:C1981"/>
    <mergeCell ref="F1981:G1981"/>
    <mergeCell ref="H1981:I1981"/>
    <mergeCell ref="B1978:C1978"/>
    <mergeCell ref="F1978:G1978"/>
    <mergeCell ref="H1978:I1978"/>
    <mergeCell ref="B1979:C1979"/>
    <mergeCell ref="F1979:G1979"/>
    <mergeCell ref="H1979:I1979"/>
    <mergeCell ref="B1976:C1976"/>
    <mergeCell ref="F1976:G1976"/>
    <mergeCell ref="H1976:I1976"/>
    <mergeCell ref="B1977:C1977"/>
    <mergeCell ref="F1977:G1977"/>
    <mergeCell ref="H1977:I1977"/>
    <mergeCell ref="H1984:I1984"/>
    <mergeCell ref="B1985:C1985"/>
    <mergeCell ref="F1985:G1985"/>
    <mergeCell ref="H1985:I1985"/>
    <mergeCell ref="B1986:C1986"/>
    <mergeCell ref="F1986:G1986"/>
    <mergeCell ref="H1986:I1986"/>
    <mergeCell ref="B1982:C1982"/>
    <mergeCell ref="D1982:E1982"/>
    <mergeCell ref="F1982:G1982"/>
    <mergeCell ref="H1982:I1982"/>
    <mergeCell ref="B1983:C1983"/>
    <mergeCell ref="D1983:E1996"/>
    <mergeCell ref="F1983:G1983"/>
    <mergeCell ref="H1983:I1983"/>
    <mergeCell ref="B1984:C1984"/>
    <mergeCell ref="F1984:G1984"/>
    <mergeCell ref="B1991:C1991"/>
    <mergeCell ref="F1991:G1991"/>
    <mergeCell ref="H1991:I1991"/>
    <mergeCell ref="B1992:C1992"/>
    <mergeCell ref="F1992:G1992"/>
    <mergeCell ref="H1992:I1992"/>
    <mergeCell ref="B1989:C1989"/>
    <mergeCell ref="F1989:G1989"/>
    <mergeCell ref="H1989:I1989"/>
    <mergeCell ref="B1990:C1990"/>
    <mergeCell ref="F1990:G1990"/>
    <mergeCell ref="H1990:I1990"/>
    <mergeCell ref="B1987:C1987"/>
    <mergeCell ref="F1987:G1987"/>
    <mergeCell ref="H1987:I1987"/>
    <mergeCell ref="B1988:C1988"/>
    <mergeCell ref="F1988:G1988"/>
    <mergeCell ref="H1988:I1988"/>
    <mergeCell ref="B1997:C1997"/>
    <mergeCell ref="D1997:E1997"/>
    <mergeCell ref="F1997:G1997"/>
    <mergeCell ref="H1997:I1997"/>
    <mergeCell ref="B1998:C1998"/>
    <mergeCell ref="D1998:E2006"/>
    <mergeCell ref="F1998:G1998"/>
    <mergeCell ref="H1998:I1998"/>
    <mergeCell ref="B1999:C1999"/>
    <mergeCell ref="F1999:G1999"/>
    <mergeCell ref="B1995:C1995"/>
    <mergeCell ref="F1995:G1995"/>
    <mergeCell ref="H1995:I1995"/>
    <mergeCell ref="B1996:C1996"/>
    <mergeCell ref="F1996:G1996"/>
    <mergeCell ref="H1996:I1996"/>
    <mergeCell ref="B1993:C1993"/>
    <mergeCell ref="F1993:G1993"/>
    <mergeCell ref="H1993:I1993"/>
    <mergeCell ref="B1994:C1994"/>
    <mergeCell ref="F1994:G1994"/>
    <mergeCell ref="H1994:I1994"/>
    <mergeCell ref="B2004:C2004"/>
    <mergeCell ref="F2004:G2004"/>
    <mergeCell ref="H2004:I2004"/>
    <mergeCell ref="B2005:C2005"/>
    <mergeCell ref="F2005:G2005"/>
    <mergeCell ref="H2005:I2005"/>
    <mergeCell ref="B2002:C2002"/>
    <mergeCell ref="F2002:G2002"/>
    <mergeCell ref="H2002:I2002"/>
    <mergeCell ref="B2003:C2003"/>
    <mergeCell ref="F2003:G2003"/>
    <mergeCell ref="H2003:I2003"/>
    <mergeCell ref="H1999:I1999"/>
    <mergeCell ref="B2000:C2000"/>
    <mergeCell ref="F2000:G2000"/>
    <mergeCell ref="H2000:I2000"/>
    <mergeCell ref="B2001:C2001"/>
    <mergeCell ref="F2001:G2001"/>
    <mergeCell ref="H2001:I2001"/>
    <mergeCell ref="B2011:C2011"/>
    <mergeCell ref="F2011:G2011"/>
    <mergeCell ref="H2011:I2011"/>
    <mergeCell ref="B2012:C2012"/>
    <mergeCell ref="F2012:G2012"/>
    <mergeCell ref="H2012:I2012"/>
    <mergeCell ref="B2008:C2008"/>
    <mergeCell ref="D2008:E2019"/>
    <mergeCell ref="F2008:G2008"/>
    <mergeCell ref="H2008:I2008"/>
    <mergeCell ref="B2009:C2009"/>
    <mergeCell ref="F2009:G2009"/>
    <mergeCell ref="H2009:I2009"/>
    <mergeCell ref="B2010:C2010"/>
    <mergeCell ref="F2010:G2010"/>
    <mergeCell ref="H2010:I2010"/>
    <mergeCell ref="B2006:C2006"/>
    <mergeCell ref="F2006:G2006"/>
    <mergeCell ref="H2006:I2006"/>
    <mergeCell ref="B2007:C2007"/>
    <mergeCell ref="D2007:E2007"/>
    <mergeCell ref="F2007:G2007"/>
    <mergeCell ref="H2007:I2007"/>
    <mergeCell ref="B2017:C2017"/>
    <mergeCell ref="F2017:G2017"/>
    <mergeCell ref="H2017:I2017"/>
    <mergeCell ref="B2018:C2018"/>
    <mergeCell ref="F2018:G2018"/>
    <mergeCell ref="H2018:I2018"/>
    <mergeCell ref="B2015:C2015"/>
    <mergeCell ref="F2015:G2015"/>
    <mergeCell ref="H2015:I2015"/>
    <mergeCell ref="B2016:C2016"/>
    <mergeCell ref="F2016:G2016"/>
    <mergeCell ref="H2016:I2016"/>
    <mergeCell ref="B2013:C2013"/>
    <mergeCell ref="F2013:G2013"/>
    <mergeCell ref="H2013:I2013"/>
    <mergeCell ref="B2014:C2014"/>
    <mergeCell ref="F2014:G2014"/>
    <mergeCell ref="H2014:I2014"/>
    <mergeCell ref="B2022:C2022"/>
    <mergeCell ref="D2022:E2030"/>
    <mergeCell ref="F2022:G2022"/>
    <mergeCell ref="H2022:I2022"/>
    <mergeCell ref="B2023:C2023"/>
    <mergeCell ref="F2023:G2023"/>
    <mergeCell ref="H2023:I2023"/>
    <mergeCell ref="B2024:C2024"/>
    <mergeCell ref="F2024:G2024"/>
    <mergeCell ref="H2024:I2024"/>
    <mergeCell ref="B2019:C2019"/>
    <mergeCell ref="F2019:G2019"/>
    <mergeCell ref="H2019:I2019"/>
    <mergeCell ref="B2020:C2020"/>
    <mergeCell ref="D2020:E2021"/>
    <mergeCell ref="F2020:G2020"/>
    <mergeCell ref="H2020:I2020"/>
    <mergeCell ref="B2021:C2021"/>
    <mergeCell ref="F2021:G2021"/>
    <mergeCell ref="H2021:I2021"/>
    <mergeCell ref="B2029:C2029"/>
    <mergeCell ref="F2029:G2029"/>
    <mergeCell ref="H2029:I2029"/>
    <mergeCell ref="B2030:C2030"/>
    <mergeCell ref="F2030:G2030"/>
    <mergeCell ref="H2030:I2030"/>
    <mergeCell ref="B2027:C2027"/>
    <mergeCell ref="F2027:G2027"/>
    <mergeCell ref="H2027:I2027"/>
    <mergeCell ref="B2028:C2028"/>
    <mergeCell ref="F2028:G2028"/>
    <mergeCell ref="H2028:I2028"/>
    <mergeCell ref="B2025:C2025"/>
    <mergeCell ref="F2025:G2025"/>
    <mergeCell ref="H2025:I2025"/>
    <mergeCell ref="B2026:C2026"/>
    <mergeCell ref="F2026:G2026"/>
    <mergeCell ref="H2026:I2026"/>
    <mergeCell ref="B2037:C2037"/>
    <mergeCell ref="F2037:G2037"/>
    <mergeCell ref="H2037:I2037"/>
    <mergeCell ref="B2038:C2038"/>
    <mergeCell ref="F2038:G2038"/>
    <mergeCell ref="H2038:I2038"/>
    <mergeCell ref="B2034:C2034"/>
    <mergeCell ref="F2034:G2034"/>
    <mergeCell ref="H2034:I2034"/>
    <mergeCell ref="B2035:C2035"/>
    <mergeCell ref="D2035:E2039"/>
    <mergeCell ref="F2035:G2035"/>
    <mergeCell ref="H2035:I2035"/>
    <mergeCell ref="B2036:C2036"/>
    <mergeCell ref="F2036:G2036"/>
    <mergeCell ref="H2036:I2036"/>
    <mergeCell ref="B2031:C2031"/>
    <mergeCell ref="D2031:E2034"/>
    <mergeCell ref="F2031:G2031"/>
    <mergeCell ref="H2031:I2031"/>
    <mergeCell ref="B2032:C2032"/>
    <mergeCell ref="F2032:G2032"/>
    <mergeCell ref="H2032:I2032"/>
    <mergeCell ref="B2033:C2033"/>
    <mergeCell ref="F2033:G2033"/>
    <mergeCell ref="H2033:I2033"/>
    <mergeCell ref="B2044:C2044"/>
    <mergeCell ref="D2044:E2044"/>
    <mergeCell ref="F2044:G2044"/>
    <mergeCell ref="H2044:I2044"/>
    <mergeCell ref="B2045:C2045"/>
    <mergeCell ref="D2045:E2049"/>
    <mergeCell ref="F2045:G2045"/>
    <mergeCell ref="H2045:I2045"/>
    <mergeCell ref="B2046:C2046"/>
    <mergeCell ref="F2046:G2046"/>
    <mergeCell ref="B2042:C2042"/>
    <mergeCell ref="F2042:G2042"/>
    <mergeCell ref="H2042:I2042"/>
    <mergeCell ref="B2043:C2043"/>
    <mergeCell ref="F2043:G2043"/>
    <mergeCell ref="H2043:I2043"/>
    <mergeCell ref="B2039:C2039"/>
    <mergeCell ref="F2039:G2039"/>
    <mergeCell ref="H2039:I2039"/>
    <mergeCell ref="B2040:C2040"/>
    <mergeCell ref="D2040:E2043"/>
    <mergeCell ref="F2040:G2040"/>
    <mergeCell ref="H2040:I2040"/>
    <mergeCell ref="B2041:C2041"/>
    <mergeCell ref="F2041:G2041"/>
    <mergeCell ref="H2041:I2041"/>
    <mergeCell ref="B2049:C2049"/>
    <mergeCell ref="F2049:G2049"/>
    <mergeCell ref="H2049:I2049"/>
    <mergeCell ref="B2050:C2050"/>
    <mergeCell ref="D2050:E2051"/>
    <mergeCell ref="F2050:G2050"/>
    <mergeCell ref="H2050:I2050"/>
    <mergeCell ref="B2051:C2051"/>
    <mergeCell ref="F2051:G2051"/>
    <mergeCell ref="H2051:I2051"/>
    <mergeCell ref="H2046:I2046"/>
    <mergeCell ref="B2047:C2047"/>
    <mergeCell ref="F2047:G2047"/>
    <mergeCell ref="H2047:I2047"/>
    <mergeCell ref="B2048:C2048"/>
    <mergeCell ref="F2048:G2048"/>
    <mergeCell ref="H2048:I2048"/>
    <mergeCell ref="B2055:C2055"/>
    <mergeCell ref="D2055:E2055"/>
    <mergeCell ref="F2055:G2055"/>
    <mergeCell ref="H2055:I2055"/>
    <mergeCell ref="B2056:C2056"/>
    <mergeCell ref="D2056:E2058"/>
    <mergeCell ref="F2056:G2056"/>
    <mergeCell ref="H2056:I2056"/>
    <mergeCell ref="B2057:C2057"/>
    <mergeCell ref="F2057:G2057"/>
    <mergeCell ref="B2052:C2052"/>
    <mergeCell ref="D2052:E2054"/>
    <mergeCell ref="F2052:G2052"/>
    <mergeCell ref="H2052:I2052"/>
    <mergeCell ref="B2053:C2053"/>
    <mergeCell ref="F2053:G2053"/>
    <mergeCell ref="H2053:I2053"/>
    <mergeCell ref="B2054:C2054"/>
    <mergeCell ref="F2054:G2054"/>
    <mergeCell ref="H2054:I2054"/>
    <mergeCell ref="H2060:I2060"/>
    <mergeCell ref="B2061:C2061"/>
    <mergeCell ref="D2061:E2061"/>
    <mergeCell ref="F2061:G2061"/>
    <mergeCell ref="H2061:I2061"/>
    <mergeCell ref="B2062:C2062"/>
    <mergeCell ref="D2062:E2062"/>
    <mergeCell ref="F2062:G2062"/>
    <mergeCell ref="H2062:I2062"/>
    <mergeCell ref="H2057:I2057"/>
    <mergeCell ref="B2058:C2058"/>
    <mergeCell ref="F2058:G2058"/>
    <mergeCell ref="H2058:I2058"/>
    <mergeCell ref="B2059:C2059"/>
    <mergeCell ref="D2059:E2060"/>
    <mergeCell ref="F2059:G2059"/>
    <mergeCell ref="H2059:I2059"/>
    <mergeCell ref="B2060:C2060"/>
    <mergeCell ref="F2060:G2060"/>
    <mergeCell ref="B2065:C2065"/>
    <mergeCell ref="D2065:E2067"/>
    <mergeCell ref="F2065:G2065"/>
    <mergeCell ref="H2065:I2065"/>
    <mergeCell ref="B2066:C2066"/>
    <mergeCell ref="F2066:G2066"/>
    <mergeCell ref="H2066:I2066"/>
    <mergeCell ref="B2067:C2067"/>
    <mergeCell ref="F2067:G2067"/>
    <mergeCell ref="H2067:I2067"/>
    <mergeCell ref="B2063:C2063"/>
    <mergeCell ref="D2063:E2063"/>
    <mergeCell ref="F2063:G2063"/>
    <mergeCell ref="H2063:I2063"/>
    <mergeCell ref="B2064:C2064"/>
    <mergeCell ref="D2064:E2064"/>
    <mergeCell ref="F2064:G2064"/>
    <mergeCell ref="H2064:I2064"/>
    <mergeCell ref="H2070:I2070"/>
    <mergeCell ref="B2071:C2071"/>
    <mergeCell ref="F2071:G2071"/>
    <mergeCell ref="H2071:I2071"/>
    <mergeCell ref="B2072:C2072"/>
    <mergeCell ref="F2072:G2072"/>
    <mergeCell ref="H2072:I2072"/>
    <mergeCell ref="B2068:C2068"/>
    <mergeCell ref="D2068:E2068"/>
    <mergeCell ref="F2068:G2068"/>
    <mergeCell ref="H2068:I2068"/>
    <mergeCell ref="B2069:C2069"/>
    <mergeCell ref="D2069:E2072"/>
    <mergeCell ref="F2069:G2069"/>
    <mergeCell ref="H2069:I2069"/>
    <mergeCell ref="B2070:C2070"/>
    <mergeCell ref="F2070:G2070"/>
    <mergeCell ref="B2078:C2078"/>
    <mergeCell ref="D2078:E2078"/>
    <mergeCell ref="F2078:G2078"/>
    <mergeCell ref="H2078:I2078"/>
    <mergeCell ref="B2079:C2079"/>
    <mergeCell ref="D2079:E2079"/>
    <mergeCell ref="F2079:G2079"/>
    <mergeCell ref="H2079:I2079"/>
    <mergeCell ref="B2076:C2076"/>
    <mergeCell ref="D2076:E2077"/>
    <mergeCell ref="F2076:G2076"/>
    <mergeCell ref="H2076:I2076"/>
    <mergeCell ref="B2077:C2077"/>
    <mergeCell ref="F2077:G2077"/>
    <mergeCell ref="H2077:I2077"/>
    <mergeCell ref="B2073:C2073"/>
    <mergeCell ref="D2073:E2075"/>
    <mergeCell ref="F2073:G2073"/>
    <mergeCell ref="H2073:I2073"/>
    <mergeCell ref="B2074:C2074"/>
    <mergeCell ref="F2074:G2074"/>
    <mergeCell ref="H2074:I2074"/>
    <mergeCell ref="B2075:C2075"/>
    <mergeCell ref="F2075:G2075"/>
    <mergeCell ref="H2075:I2075"/>
    <mergeCell ref="B2085:C2085"/>
    <mergeCell ref="F2085:G2085"/>
    <mergeCell ref="H2085:I2085"/>
    <mergeCell ref="B2086:C2086"/>
    <mergeCell ref="F2086:G2086"/>
    <mergeCell ref="H2086:I2086"/>
    <mergeCell ref="B2082:C2082"/>
    <mergeCell ref="D2082:E2087"/>
    <mergeCell ref="F2082:G2082"/>
    <mergeCell ref="H2082:I2082"/>
    <mergeCell ref="B2083:C2083"/>
    <mergeCell ref="F2083:G2083"/>
    <mergeCell ref="H2083:I2083"/>
    <mergeCell ref="B2084:C2084"/>
    <mergeCell ref="F2084:G2084"/>
    <mergeCell ref="H2084:I2084"/>
    <mergeCell ref="B2080:C2080"/>
    <mergeCell ref="D2080:E2080"/>
    <mergeCell ref="F2080:G2080"/>
    <mergeCell ref="H2080:I2080"/>
    <mergeCell ref="B2081:C2081"/>
    <mergeCell ref="D2081:E2081"/>
    <mergeCell ref="F2081:G2081"/>
    <mergeCell ref="H2081:I2081"/>
    <mergeCell ref="B2090:C2090"/>
    <mergeCell ref="F2090:G2090"/>
    <mergeCell ref="H2090:I2090"/>
    <mergeCell ref="B2091:C2091"/>
    <mergeCell ref="D2091:E2092"/>
    <mergeCell ref="F2091:G2091"/>
    <mergeCell ref="H2091:I2091"/>
    <mergeCell ref="B2092:C2092"/>
    <mergeCell ref="F2092:G2092"/>
    <mergeCell ref="H2092:I2092"/>
    <mergeCell ref="B2087:C2087"/>
    <mergeCell ref="F2087:G2087"/>
    <mergeCell ref="H2087:I2087"/>
    <mergeCell ref="B2088:C2088"/>
    <mergeCell ref="D2088:E2090"/>
    <mergeCell ref="F2088:G2088"/>
    <mergeCell ref="H2088:I2088"/>
    <mergeCell ref="B2089:C2089"/>
    <mergeCell ref="F2089:G2089"/>
    <mergeCell ref="H2089:I2089"/>
    <mergeCell ref="B2097:C2097"/>
    <mergeCell ref="D2097:E2097"/>
    <mergeCell ref="F2097:G2097"/>
    <mergeCell ref="H2097:I2097"/>
    <mergeCell ref="B2098:C2098"/>
    <mergeCell ref="D2098:E2098"/>
    <mergeCell ref="F2098:G2098"/>
    <mergeCell ref="H2098:I2098"/>
    <mergeCell ref="B2095:C2095"/>
    <mergeCell ref="D2095:E2095"/>
    <mergeCell ref="F2095:G2095"/>
    <mergeCell ref="H2095:I2095"/>
    <mergeCell ref="B2096:C2096"/>
    <mergeCell ref="D2096:E2096"/>
    <mergeCell ref="F2096:G2096"/>
    <mergeCell ref="H2096:I2096"/>
    <mergeCell ref="B2093:C2093"/>
    <mergeCell ref="D2093:E2094"/>
    <mergeCell ref="F2093:G2093"/>
    <mergeCell ref="H2093:I2093"/>
    <mergeCell ref="B2094:C2094"/>
    <mergeCell ref="F2094:G2094"/>
    <mergeCell ref="H2094:I2094"/>
    <mergeCell ref="B2102:C2102"/>
    <mergeCell ref="D2102:E2102"/>
    <mergeCell ref="F2102:G2102"/>
    <mergeCell ref="H2102:I2102"/>
    <mergeCell ref="B2103:C2103"/>
    <mergeCell ref="D2103:E2103"/>
    <mergeCell ref="F2103:G2103"/>
    <mergeCell ref="H2103:I2103"/>
    <mergeCell ref="B2099:C2099"/>
    <mergeCell ref="D2099:E2101"/>
    <mergeCell ref="F2099:G2099"/>
    <mergeCell ref="H2099:I2099"/>
    <mergeCell ref="B2100:C2100"/>
    <mergeCell ref="F2100:G2100"/>
    <mergeCell ref="H2100:I2100"/>
    <mergeCell ref="B2101:C2101"/>
    <mergeCell ref="F2101:G2101"/>
    <mergeCell ref="H2101:I2101"/>
    <mergeCell ref="B2109:C2109"/>
    <mergeCell ref="D2109:E2110"/>
    <mergeCell ref="F2109:G2109"/>
    <mergeCell ref="H2109:I2109"/>
    <mergeCell ref="B2110:C2110"/>
    <mergeCell ref="F2110:G2110"/>
    <mergeCell ref="H2110:I2110"/>
    <mergeCell ref="B2107:C2107"/>
    <mergeCell ref="D2107:E2107"/>
    <mergeCell ref="F2107:G2107"/>
    <mergeCell ref="H2107:I2107"/>
    <mergeCell ref="B2108:C2108"/>
    <mergeCell ref="D2108:E2108"/>
    <mergeCell ref="F2108:G2108"/>
    <mergeCell ref="H2108:I2108"/>
    <mergeCell ref="B2104:C2104"/>
    <mergeCell ref="D2104:E2106"/>
    <mergeCell ref="F2104:G2104"/>
    <mergeCell ref="H2104:I2104"/>
    <mergeCell ref="B2105:C2105"/>
    <mergeCell ref="F2105:G2105"/>
    <mergeCell ref="H2105:I2105"/>
    <mergeCell ref="B2106:C2106"/>
    <mergeCell ref="F2106:G2106"/>
    <mergeCell ref="H2106:I2106"/>
    <mergeCell ref="B2113:C2113"/>
    <mergeCell ref="D2113:E2115"/>
    <mergeCell ref="F2113:G2113"/>
    <mergeCell ref="H2113:I2113"/>
    <mergeCell ref="B2114:C2114"/>
    <mergeCell ref="F2114:G2114"/>
    <mergeCell ref="H2114:I2114"/>
    <mergeCell ref="B2115:C2115"/>
    <mergeCell ref="F2115:G2115"/>
    <mergeCell ref="H2115:I2115"/>
    <mergeCell ref="B2111:C2111"/>
    <mergeCell ref="D2111:E2111"/>
    <mergeCell ref="F2111:G2111"/>
    <mergeCell ref="H2111:I2111"/>
    <mergeCell ref="B2112:C2112"/>
    <mergeCell ref="D2112:E2112"/>
    <mergeCell ref="F2112:G2112"/>
    <mergeCell ref="H2112:I2112"/>
    <mergeCell ref="B2119:C2119"/>
    <mergeCell ref="D2119:E2119"/>
    <mergeCell ref="F2119:G2119"/>
    <mergeCell ref="H2119:I2119"/>
    <mergeCell ref="B2120:C2120"/>
    <mergeCell ref="D2120:E2122"/>
    <mergeCell ref="F2120:G2120"/>
    <mergeCell ref="H2120:I2120"/>
    <mergeCell ref="B2121:C2121"/>
    <mergeCell ref="F2121:G2121"/>
    <mergeCell ref="B2116:C2116"/>
    <mergeCell ref="D2116:E2118"/>
    <mergeCell ref="F2116:G2116"/>
    <mergeCell ref="H2116:I2116"/>
    <mergeCell ref="B2117:C2117"/>
    <mergeCell ref="F2117:G2117"/>
    <mergeCell ref="H2117:I2117"/>
    <mergeCell ref="B2118:C2118"/>
    <mergeCell ref="F2118:G2118"/>
    <mergeCell ref="H2118:I2118"/>
    <mergeCell ref="B2127:C2127"/>
    <mergeCell ref="F2127:G2127"/>
    <mergeCell ref="H2127:I2127"/>
    <mergeCell ref="B2128:C2128"/>
    <mergeCell ref="F2128:G2128"/>
    <mergeCell ref="H2128:I2128"/>
    <mergeCell ref="B2124:C2124"/>
    <mergeCell ref="D2124:E2128"/>
    <mergeCell ref="F2124:G2124"/>
    <mergeCell ref="H2124:I2124"/>
    <mergeCell ref="B2125:C2125"/>
    <mergeCell ref="F2125:G2125"/>
    <mergeCell ref="H2125:I2125"/>
    <mergeCell ref="B2126:C2126"/>
    <mergeCell ref="F2126:G2126"/>
    <mergeCell ref="H2126:I2126"/>
    <mergeCell ref="H2121:I2121"/>
    <mergeCell ref="B2122:C2122"/>
    <mergeCell ref="F2122:G2122"/>
    <mergeCell ref="H2122:I2122"/>
    <mergeCell ref="B2123:C2123"/>
    <mergeCell ref="D2123:E2123"/>
    <mergeCell ref="F2123:G2123"/>
    <mergeCell ref="H2123:I2123"/>
    <mergeCell ref="B2131:C2131"/>
    <mergeCell ref="D2131:E2131"/>
    <mergeCell ref="F2131:G2131"/>
    <mergeCell ref="H2131:I2131"/>
    <mergeCell ref="B2132:C2132"/>
    <mergeCell ref="D2132:E2133"/>
    <mergeCell ref="F2132:G2132"/>
    <mergeCell ref="H2132:I2132"/>
    <mergeCell ref="B2133:C2133"/>
    <mergeCell ref="F2133:G2133"/>
    <mergeCell ref="B2129:C2129"/>
    <mergeCell ref="D2129:E2130"/>
    <mergeCell ref="F2129:G2129"/>
    <mergeCell ref="H2129:I2129"/>
    <mergeCell ref="B2130:C2130"/>
    <mergeCell ref="F2130:G2130"/>
    <mergeCell ref="H2130:I2130"/>
    <mergeCell ref="B2136:C2136"/>
    <mergeCell ref="D2136:E2136"/>
    <mergeCell ref="F2136:G2136"/>
    <mergeCell ref="H2136:I2136"/>
    <mergeCell ref="B2137:C2137"/>
    <mergeCell ref="D2137:E2140"/>
    <mergeCell ref="F2137:G2137"/>
    <mergeCell ref="H2137:I2137"/>
    <mergeCell ref="B2138:C2138"/>
    <mergeCell ref="F2138:G2138"/>
    <mergeCell ref="H2133:I2133"/>
    <mergeCell ref="B2134:C2134"/>
    <mergeCell ref="D2134:E2135"/>
    <mergeCell ref="F2134:G2134"/>
    <mergeCell ref="H2134:I2134"/>
    <mergeCell ref="B2135:C2135"/>
    <mergeCell ref="F2135:G2135"/>
    <mergeCell ref="H2135:I2135"/>
    <mergeCell ref="B2141:C2141"/>
    <mergeCell ref="D2141:E2141"/>
    <mergeCell ref="F2141:G2141"/>
    <mergeCell ref="H2141:I2141"/>
    <mergeCell ref="B2142:C2142"/>
    <mergeCell ref="D2142:E2148"/>
    <mergeCell ref="F2142:G2142"/>
    <mergeCell ref="H2142:I2142"/>
    <mergeCell ref="B2143:C2143"/>
    <mergeCell ref="F2143:G2143"/>
    <mergeCell ref="H2138:I2138"/>
    <mergeCell ref="B2139:C2139"/>
    <mergeCell ref="F2139:G2139"/>
    <mergeCell ref="H2139:I2139"/>
    <mergeCell ref="B2140:C2140"/>
    <mergeCell ref="F2140:G2140"/>
    <mergeCell ref="H2140:I2140"/>
    <mergeCell ref="B2148:C2148"/>
    <mergeCell ref="F2148:G2148"/>
    <mergeCell ref="H2148:I2148"/>
    <mergeCell ref="B2149:C2149"/>
    <mergeCell ref="D2149:E2151"/>
    <mergeCell ref="F2149:G2149"/>
    <mergeCell ref="H2149:I2149"/>
    <mergeCell ref="B2150:C2150"/>
    <mergeCell ref="F2150:G2150"/>
    <mergeCell ref="H2150:I2150"/>
    <mergeCell ref="B2146:C2146"/>
    <mergeCell ref="F2146:G2146"/>
    <mergeCell ref="H2146:I2146"/>
    <mergeCell ref="B2147:C2147"/>
    <mergeCell ref="F2147:G2147"/>
    <mergeCell ref="H2147:I2147"/>
    <mergeCell ref="H2143:I2143"/>
    <mergeCell ref="B2144:C2144"/>
    <mergeCell ref="F2144:G2144"/>
    <mergeCell ref="H2144:I2144"/>
    <mergeCell ref="B2145:C2145"/>
    <mergeCell ref="F2145:G2145"/>
    <mergeCell ref="H2145:I2145"/>
    <mergeCell ref="B2153:C2153"/>
    <mergeCell ref="D2153:E2155"/>
    <mergeCell ref="F2153:G2153"/>
    <mergeCell ref="H2153:I2153"/>
    <mergeCell ref="B2154:C2154"/>
    <mergeCell ref="F2154:G2154"/>
    <mergeCell ref="H2154:I2154"/>
    <mergeCell ref="B2155:C2155"/>
    <mergeCell ref="F2155:G2155"/>
    <mergeCell ref="H2155:I2155"/>
    <mergeCell ref="B2151:C2151"/>
    <mergeCell ref="F2151:G2151"/>
    <mergeCell ref="H2151:I2151"/>
    <mergeCell ref="B2152:C2152"/>
    <mergeCell ref="D2152:E2152"/>
    <mergeCell ref="F2152:G2152"/>
    <mergeCell ref="H2152:I2152"/>
    <mergeCell ref="B2160:C2160"/>
    <mergeCell ref="D2160:E2160"/>
    <mergeCell ref="F2160:G2160"/>
    <mergeCell ref="H2160:I2160"/>
    <mergeCell ref="B2161:C2161"/>
    <mergeCell ref="D2161:E2161"/>
    <mergeCell ref="F2161:G2161"/>
    <mergeCell ref="H2161:I2161"/>
    <mergeCell ref="B2158:C2158"/>
    <mergeCell ref="D2158:E2159"/>
    <mergeCell ref="F2158:G2158"/>
    <mergeCell ref="H2158:I2158"/>
    <mergeCell ref="B2159:C2159"/>
    <mergeCell ref="F2159:G2159"/>
    <mergeCell ref="H2159:I2159"/>
    <mergeCell ref="B2156:C2156"/>
    <mergeCell ref="D2156:E2156"/>
    <mergeCell ref="F2156:G2156"/>
    <mergeCell ref="H2156:I2156"/>
    <mergeCell ref="B2157:C2157"/>
    <mergeCell ref="D2157:E2157"/>
    <mergeCell ref="F2157:G2157"/>
    <mergeCell ref="H2157:I2157"/>
    <mergeCell ref="H2164:I2164"/>
    <mergeCell ref="B2165:C2165"/>
    <mergeCell ref="D2165:E2165"/>
    <mergeCell ref="F2165:G2165"/>
    <mergeCell ref="H2165:I2165"/>
    <mergeCell ref="B2166:C2166"/>
    <mergeCell ref="D2166:E2166"/>
    <mergeCell ref="F2166:G2166"/>
    <mergeCell ref="H2166:I2166"/>
    <mergeCell ref="B2162:C2162"/>
    <mergeCell ref="D2162:E2162"/>
    <mergeCell ref="F2162:G2162"/>
    <mergeCell ref="H2162:I2162"/>
    <mergeCell ref="B2163:C2163"/>
    <mergeCell ref="D2163:E2164"/>
    <mergeCell ref="F2163:G2163"/>
    <mergeCell ref="H2163:I2163"/>
    <mergeCell ref="B2164:C2164"/>
    <mergeCell ref="F2164:G2164"/>
    <mergeCell ref="H2169:I2169"/>
    <mergeCell ref="B2170:C2170"/>
    <mergeCell ref="F2170:G2170"/>
    <mergeCell ref="H2170:I2170"/>
    <mergeCell ref="B2171:C2171"/>
    <mergeCell ref="D2171:E2171"/>
    <mergeCell ref="F2171:G2171"/>
    <mergeCell ref="H2171:I2171"/>
    <mergeCell ref="B2167:C2167"/>
    <mergeCell ref="D2167:E2167"/>
    <mergeCell ref="F2167:G2167"/>
    <mergeCell ref="H2167:I2167"/>
    <mergeCell ref="B2168:C2168"/>
    <mergeCell ref="D2168:E2170"/>
    <mergeCell ref="F2168:G2168"/>
    <mergeCell ref="H2168:I2168"/>
    <mergeCell ref="B2169:C2169"/>
    <mergeCell ref="F2169:G2169"/>
    <mergeCell ref="B2176:C2176"/>
    <mergeCell ref="D2176:E2177"/>
    <mergeCell ref="F2176:G2176"/>
    <mergeCell ref="H2176:I2176"/>
    <mergeCell ref="B2177:C2177"/>
    <mergeCell ref="F2177:G2177"/>
    <mergeCell ref="H2177:I2177"/>
    <mergeCell ref="B2174:C2174"/>
    <mergeCell ref="D2174:E2174"/>
    <mergeCell ref="F2174:G2174"/>
    <mergeCell ref="H2174:I2174"/>
    <mergeCell ref="B2175:C2175"/>
    <mergeCell ref="D2175:E2175"/>
    <mergeCell ref="F2175:G2175"/>
    <mergeCell ref="H2175:I2175"/>
    <mergeCell ref="B2172:C2172"/>
    <mergeCell ref="D2172:E2173"/>
    <mergeCell ref="F2172:G2172"/>
    <mergeCell ref="H2172:I2172"/>
    <mergeCell ref="B2173:C2173"/>
    <mergeCell ref="F2173:G2173"/>
    <mergeCell ref="H2173:I2173"/>
    <mergeCell ref="B2183:C2183"/>
    <mergeCell ref="F2183:G2183"/>
    <mergeCell ref="H2183:I2183"/>
    <mergeCell ref="B2184:C2184"/>
    <mergeCell ref="F2184:G2184"/>
    <mergeCell ref="H2184:I2184"/>
    <mergeCell ref="B2181:C2181"/>
    <mergeCell ref="F2181:G2181"/>
    <mergeCell ref="H2181:I2181"/>
    <mergeCell ref="B2182:C2182"/>
    <mergeCell ref="F2182:G2182"/>
    <mergeCell ref="H2182:I2182"/>
    <mergeCell ref="B2178:C2178"/>
    <mergeCell ref="D2178:E2185"/>
    <mergeCell ref="F2178:G2178"/>
    <mergeCell ref="H2178:I2178"/>
    <mergeCell ref="B2179:C2179"/>
    <mergeCell ref="F2179:G2179"/>
    <mergeCell ref="H2179:I2179"/>
    <mergeCell ref="B2180:C2180"/>
    <mergeCell ref="F2180:G2180"/>
    <mergeCell ref="H2180:I2180"/>
    <mergeCell ref="B2191:C2191"/>
    <mergeCell ref="F2191:G2191"/>
    <mergeCell ref="H2191:I2191"/>
    <mergeCell ref="B2192:C2192"/>
    <mergeCell ref="F2192:G2192"/>
    <mergeCell ref="H2192:I2192"/>
    <mergeCell ref="B2188:C2188"/>
    <mergeCell ref="F2188:G2188"/>
    <mergeCell ref="H2188:I2188"/>
    <mergeCell ref="B2189:C2189"/>
    <mergeCell ref="D2189:E2196"/>
    <mergeCell ref="F2189:G2189"/>
    <mergeCell ref="H2189:I2189"/>
    <mergeCell ref="B2190:C2190"/>
    <mergeCell ref="F2190:G2190"/>
    <mergeCell ref="H2190:I2190"/>
    <mergeCell ref="B2185:C2185"/>
    <mergeCell ref="F2185:G2185"/>
    <mergeCell ref="H2185:I2185"/>
    <mergeCell ref="B2186:C2186"/>
    <mergeCell ref="D2186:E2188"/>
    <mergeCell ref="F2186:G2186"/>
    <mergeCell ref="H2186:I2186"/>
    <mergeCell ref="B2187:C2187"/>
    <mergeCell ref="F2187:G2187"/>
    <mergeCell ref="H2187:I2187"/>
    <mergeCell ref="B2197:C2197"/>
    <mergeCell ref="D2197:E2204"/>
    <mergeCell ref="F2197:G2197"/>
    <mergeCell ref="H2197:I2197"/>
    <mergeCell ref="B2198:C2198"/>
    <mergeCell ref="F2198:G2198"/>
    <mergeCell ref="H2198:I2198"/>
    <mergeCell ref="B2199:C2199"/>
    <mergeCell ref="F2199:G2199"/>
    <mergeCell ref="H2199:I2199"/>
    <mergeCell ref="B2195:C2195"/>
    <mergeCell ref="F2195:G2195"/>
    <mergeCell ref="H2195:I2195"/>
    <mergeCell ref="B2196:C2196"/>
    <mergeCell ref="F2196:G2196"/>
    <mergeCell ref="H2196:I2196"/>
    <mergeCell ref="B2193:C2193"/>
    <mergeCell ref="F2193:G2193"/>
    <mergeCell ref="H2193:I2193"/>
    <mergeCell ref="B2194:C2194"/>
    <mergeCell ref="F2194:G2194"/>
    <mergeCell ref="H2194:I2194"/>
    <mergeCell ref="B2204:C2204"/>
    <mergeCell ref="F2204:G2204"/>
    <mergeCell ref="H2204:I2204"/>
    <mergeCell ref="B2205:C2205"/>
    <mergeCell ref="D2205:E2205"/>
    <mergeCell ref="F2205:G2205"/>
    <mergeCell ref="H2205:I2205"/>
    <mergeCell ref="B2202:C2202"/>
    <mergeCell ref="F2202:G2202"/>
    <mergeCell ref="H2202:I2202"/>
    <mergeCell ref="B2203:C2203"/>
    <mergeCell ref="F2203:G2203"/>
    <mergeCell ref="H2203:I2203"/>
    <mergeCell ref="B2200:C2200"/>
    <mergeCell ref="F2200:G2200"/>
    <mergeCell ref="H2200:I2200"/>
    <mergeCell ref="B2201:C2201"/>
    <mergeCell ref="F2201:G2201"/>
    <mergeCell ref="H2201:I2201"/>
    <mergeCell ref="B2209:C2209"/>
    <mergeCell ref="F2209:G2209"/>
    <mergeCell ref="H2209:I2209"/>
    <mergeCell ref="B2210:C2210"/>
    <mergeCell ref="D2210:E2215"/>
    <mergeCell ref="F2210:G2210"/>
    <mergeCell ref="H2210:I2210"/>
    <mergeCell ref="B2211:C2211"/>
    <mergeCell ref="F2211:G2211"/>
    <mergeCell ref="H2211:I2211"/>
    <mergeCell ref="B2206:C2206"/>
    <mergeCell ref="D2206:E2209"/>
    <mergeCell ref="F2206:G2206"/>
    <mergeCell ref="H2206:I2206"/>
    <mergeCell ref="B2207:C2207"/>
    <mergeCell ref="F2207:G2207"/>
    <mergeCell ref="H2207:I2207"/>
    <mergeCell ref="B2208:C2208"/>
    <mergeCell ref="F2208:G2208"/>
    <mergeCell ref="H2208:I2208"/>
    <mergeCell ref="B2216:C2216"/>
    <mergeCell ref="D2216:E2223"/>
    <mergeCell ref="F2216:G2216"/>
    <mergeCell ref="H2216:I2216"/>
    <mergeCell ref="B2217:C2217"/>
    <mergeCell ref="F2217:G2217"/>
    <mergeCell ref="H2217:I2217"/>
    <mergeCell ref="B2218:C2218"/>
    <mergeCell ref="F2218:G2218"/>
    <mergeCell ref="H2218:I2218"/>
    <mergeCell ref="B2214:C2214"/>
    <mergeCell ref="F2214:G2214"/>
    <mergeCell ref="H2214:I2214"/>
    <mergeCell ref="B2215:C2215"/>
    <mergeCell ref="F2215:G2215"/>
    <mergeCell ref="H2215:I2215"/>
    <mergeCell ref="B2212:C2212"/>
    <mergeCell ref="F2212:G2212"/>
    <mergeCell ref="H2212:I2212"/>
    <mergeCell ref="B2213:C2213"/>
    <mergeCell ref="F2213:G2213"/>
    <mergeCell ref="H2213:I2213"/>
    <mergeCell ref="B2223:C2223"/>
    <mergeCell ref="F2223:G2223"/>
    <mergeCell ref="H2223:I2223"/>
    <mergeCell ref="B2224:C2224"/>
    <mergeCell ref="D2224:E2230"/>
    <mergeCell ref="F2224:G2224"/>
    <mergeCell ref="H2224:I2224"/>
    <mergeCell ref="B2225:C2225"/>
    <mergeCell ref="F2225:G2225"/>
    <mergeCell ref="H2225:I2225"/>
    <mergeCell ref="B2221:C2221"/>
    <mergeCell ref="F2221:G2221"/>
    <mergeCell ref="H2221:I2221"/>
    <mergeCell ref="B2222:C2222"/>
    <mergeCell ref="F2222:G2222"/>
    <mergeCell ref="H2222:I2222"/>
    <mergeCell ref="B2219:C2219"/>
    <mergeCell ref="F2219:G2219"/>
    <mergeCell ref="H2219:I2219"/>
    <mergeCell ref="B2220:C2220"/>
    <mergeCell ref="F2220:G2220"/>
    <mergeCell ref="H2220:I2220"/>
    <mergeCell ref="B2230:C2230"/>
    <mergeCell ref="F2230:G2230"/>
    <mergeCell ref="H2230:I2230"/>
    <mergeCell ref="B2231:C2231"/>
    <mergeCell ref="D2231:E2245"/>
    <mergeCell ref="F2231:G2231"/>
    <mergeCell ref="H2231:I2231"/>
    <mergeCell ref="B2232:C2232"/>
    <mergeCell ref="F2232:G2232"/>
    <mergeCell ref="H2232:I2232"/>
    <mergeCell ref="B2228:C2228"/>
    <mergeCell ref="F2228:G2228"/>
    <mergeCell ref="H2228:I2228"/>
    <mergeCell ref="B2229:C2229"/>
    <mergeCell ref="F2229:G2229"/>
    <mergeCell ref="H2229:I2229"/>
    <mergeCell ref="B2226:C2226"/>
    <mergeCell ref="F2226:G2226"/>
    <mergeCell ref="H2226:I2226"/>
    <mergeCell ref="B2227:C2227"/>
    <mergeCell ref="F2227:G2227"/>
    <mergeCell ref="H2227:I2227"/>
    <mergeCell ref="B2237:C2237"/>
    <mergeCell ref="F2237:G2237"/>
    <mergeCell ref="H2237:I2237"/>
    <mergeCell ref="B2238:C2238"/>
    <mergeCell ref="F2238:G2238"/>
    <mergeCell ref="H2238:I2238"/>
    <mergeCell ref="B2235:C2235"/>
    <mergeCell ref="F2235:G2235"/>
    <mergeCell ref="H2235:I2235"/>
    <mergeCell ref="B2236:C2236"/>
    <mergeCell ref="F2236:G2236"/>
    <mergeCell ref="H2236:I2236"/>
    <mergeCell ref="B2233:C2233"/>
    <mergeCell ref="F2233:G2233"/>
    <mergeCell ref="H2233:I2233"/>
    <mergeCell ref="B2234:C2234"/>
    <mergeCell ref="F2234:G2234"/>
    <mergeCell ref="H2234:I2234"/>
    <mergeCell ref="B2243:C2243"/>
    <mergeCell ref="F2243:G2243"/>
    <mergeCell ref="H2243:I2243"/>
    <mergeCell ref="B2244:C2244"/>
    <mergeCell ref="F2244:G2244"/>
    <mergeCell ref="H2244:I2244"/>
    <mergeCell ref="B2241:C2241"/>
    <mergeCell ref="F2241:G2241"/>
    <mergeCell ref="H2241:I2241"/>
    <mergeCell ref="B2242:C2242"/>
    <mergeCell ref="F2242:G2242"/>
    <mergeCell ref="H2242:I2242"/>
    <mergeCell ref="B2239:C2239"/>
    <mergeCell ref="F2239:G2239"/>
    <mergeCell ref="H2239:I2239"/>
    <mergeCell ref="B2240:C2240"/>
    <mergeCell ref="F2240:G2240"/>
    <mergeCell ref="H2240:I2240"/>
    <mergeCell ref="B2250:C2250"/>
    <mergeCell ref="F2250:G2250"/>
    <mergeCell ref="H2250:I2250"/>
    <mergeCell ref="B2251:C2251"/>
    <mergeCell ref="F2251:G2251"/>
    <mergeCell ref="H2251:I2251"/>
    <mergeCell ref="B2248:C2248"/>
    <mergeCell ref="F2248:G2248"/>
    <mergeCell ref="H2248:I2248"/>
    <mergeCell ref="B2249:C2249"/>
    <mergeCell ref="F2249:G2249"/>
    <mergeCell ref="H2249:I2249"/>
    <mergeCell ref="B2245:C2245"/>
    <mergeCell ref="F2245:G2245"/>
    <mergeCell ref="H2245:I2245"/>
    <mergeCell ref="B2246:C2246"/>
    <mergeCell ref="D2246:E2258"/>
    <mergeCell ref="F2246:G2246"/>
    <mergeCell ref="H2246:I2246"/>
    <mergeCell ref="B2247:C2247"/>
    <mergeCell ref="F2247:G2247"/>
    <mergeCell ref="H2247:I2247"/>
    <mergeCell ref="B2256:C2256"/>
    <mergeCell ref="F2256:G2256"/>
    <mergeCell ref="H2256:I2256"/>
    <mergeCell ref="B2257:C2257"/>
    <mergeCell ref="F2257:G2257"/>
    <mergeCell ref="H2257:I2257"/>
    <mergeCell ref="B2254:C2254"/>
    <mergeCell ref="F2254:G2254"/>
    <mergeCell ref="H2254:I2254"/>
    <mergeCell ref="B2255:C2255"/>
    <mergeCell ref="F2255:G2255"/>
    <mergeCell ref="H2255:I2255"/>
    <mergeCell ref="B2252:C2252"/>
    <mergeCell ref="F2252:G2252"/>
    <mergeCell ref="H2252:I2252"/>
    <mergeCell ref="B2253:C2253"/>
    <mergeCell ref="F2253:G2253"/>
    <mergeCell ref="H2253:I2253"/>
    <mergeCell ref="B2263:C2263"/>
    <mergeCell ref="F2263:G2263"/>
    <mergeCell ref="H2263:I2263"/>
    <mergeCell ref="B2264:C2264"/>
    <mergeCell ref="D2264:E2267"/>
    <mergeCell ref="F2264:G2264"/>
    <mergeCell ref="H2264:I2264"/>
    <mergeCell ref="B2265:C2265"/>
    <mergeCell ref="F2265:G2265"/>
    <mergeCell ref="H2265:I2265"/>
    <mergeCell ref="B2261:C2261"/>
    <mergeCell ref="F2261:G2261"/>
    <mergeCell ref="H2261:I2261"/>
    <mergeCell ref="B2262:C2262"/>
    <mergeCell ref="F2262:G2262"/>
    <mergeCell ref="H2262:I2262"/>
    <mergeCell ref="B2258:C2258"/>
    <mergeCell ref="F2258:G2258"/>
    <mergeCell ref="H2258:I2258"/>
    <mergeCell ref="B2259:C2259"/>
    <mergeCell ref="D2259:E2263"/>
    <mergeCell ref="F2259:G2259"/>
    <mergeCell ref="H2259:I2259"/>
    <mergeCell ref="B2260:C2260"/>
    <mergeCell ref="F2260:G2260"/>
    <mergeCell ref="H2260:I2260"/>
    <mergeCell ref="B2271:C2271"/>
    <mergeCell ref="F2271:G2271"/>
    <mergeCell ref="H2271:I2271"/>
    <mergeCell ref="B2272:C2272"/>
    <mergeCell ref="F2272:G2272"/>
    <mergeCell ref="H2272:I2272"/>
    <mergeCell ref="B2268:C2268"/>
    <mergeCell ref="D2268:E2284"/>
    <mergeCell ref="F2268:G2268"/>
    <mergeCell ref="H2268:I2268"/>
    <mergeCell ref="B2269:C2269"/>
    <mergeCell ref="F2269:G2269"/>
    <mergeCell ref="H2269:I2269"/>
    <mergeCell ref="B2270:C2270"/>
    <mergeCell ref="F2270:G2270"/>
    <mergeCell ref="H2270:I2270"/>
    <mergeCell ref="B2266:C2266"/>
    <mergeCell ref="F2266:G2266"/>
    <mergeCell ref="H2266:I2266"/>
    <mergeCell ref="B2267:C2267"/>
    <mergeCell ref="F2267:G2267"/>
    <mergeCell ref="H2267:I2267"/>
    <mergeCell ref="B2277:C2277"/>
    <mergeCell ref="F2277:G2277"/>
    <mergeCell ref="H2277:I2277"/>
    <mergeCell ref="B2278:C2278"/>
    <mergeCell ref="F2278:G2278"/>
    <mergeCell ref="H2278:I2278"/>
    <mergeCell ref="B2275:C2275"/>
    <mergeCell ref="F2275:G2275"/>
    <mergeCell ref="H2275:I2275"/>
    <mergeCell ref="B2276:C2276"/>
    <mergeCell ref="F2276:G2276"/>
    <mergeCell ref="H2276:I2276"/>
    <mergeCell ref="B2273:C2273"/>
    <mergeCell ref="F2273:G2273"/>
    <mergeCell ref="H2273:I2273"/>
    <mergeCell ref="B2274:C2274"/>
    <mergeCell ref="F2274:G2274"/>
    <mergeCell ref="H2274:I2274"/>
    <mergeCell ref="B2283:C2283"/>
    <mergeCell ref="F2283:G2283"/>
    <mergeCell ref="H2283:I2283"/>
    <mergeCell ref="B2284:C2284"/>
    <mergeCell ref="F2284:G2284"/>
    <mergeCell ref="H2284:I2284"/>
    <mergeCell ref="B2281:C2281"/>
    <mergeCell ref="F2281:G2281"/>
    <mergeCell ref="H2281:I2281"/>
    <mergeCell ref="B2282:C2282"/>
    <mergeCell ref="F2282:G2282"/>
    <mergeCell ref="H2282:I2282"/>
    <mergeCell ref="B2279:C2279"/>
    <mergeCell ref="F2279:G2279"/>
    <mergeCell ref="H2279:I2279"/>
    <mergeCell ref="B2280:C2280"/>
    <mergeCell ref="F2280:G2280"/>
    <mergeCell ref="H2280:I2280"/>
    <mergeCell ref="B2290:C2290"/>
    <mergeCell ref="F2290:G2290"/>
    <mergeCell ref="H2290:I2290"/>
    <mergeCell ref="B2291:C2291"/>
    <mergeCell ref="F2291:G2291"/>
    <mergeCell ref="H2291:I2291"/>
    <mergeCell ref="B2287:C2287"/>
    <mergeCell ref="D2287:E2292"/>
    <mergeCell ref="F2287:G2287"/>
    <mergeCell ref="H2287:I2287"/>
    <mergeCell ref="B2288:C2288"/>
    <mergeCell ref="F2288:G2288"/>
    <mergeCell ref="H2288:I2288"/>
    <mergeCell ref="B2289:C2289"/>
    <mergeCell ref="F2289:G2289"/>
    <mergeCell ref="H2289:I2289"/>
    <mergeCell ref="B2285:C2285"/>
    <mergeCell ref="D2285:E2286"/>
    <mergeCell ref="F2285:G2285"/>
    <mergeCell ref="H2285:I2285"/>
    <mergeCell ref="B2286:C2286"/>
    <mergeCell ref="F2286:G2286"/>
    <mergeCell ref="H2286:I2286"/>
    <mergeCell ref="B2295:C2295"/>
    <mergeCell ref="D2295:E2299"/>
    <mergeCell ref="F2295:G2295"/>
    <mergeCell ref="H2295:I2295"/>
    <mergeCell ref="B2296:C2296"/>
    <mergeCell ref="F2296:G2296"/>
    <mergeCell ref="H2296:I2296"/>
    <mergeCell ref="B2297:C2297"/>
    <mergeCell ref="F2297:G2297"/>
    <mergeCell ref="H2297:I2297"/>
    <mergeCell ref="B2292:C2292"/>
    <mergeCell ref="F2292:G2292"/>
    <mergeCell ref="H2292:I2292"/>
    <mergeCell ref="B2293:C2293"/>
    <mergeCell ref="D2293:E2294"/>
    <mergeCell ref="F2293:G2293"/>
    <mergeCell ref="H2293:I2293"/>
    <mergeCell ref="B2294:C2294"/>
    <mergeCell ref="F2294:G2294"/>
    <mergeCell ref="H2294:I2294"/>
    <mergeCell ref="B2303:C2303"/>
    <mergeCell ref="F2303:G2303"/>
    <mergeCell ref="H2303:I2303"/>
    <mergeCell ref="B2304:C2304"/>
    <mergeCell ref="F2304:G2304"/>
    <mergeCell ref="H2304:I2304"/>
    <mergeCell ref="B2300:C2300"/>
    <mergeCell ref="D2300:E2304"/>
    <mergeCell ref="F2300:G2300"/>
    <mergeCell ref="H2300:I2300"/>
    <mergeCell ref="B2301:C2301"/>
    <mergeCell ref="F2301:G2301"/>
    <mergeCell ref="H2301:I2301"/>
    <mergeCell ref="B2302:C2302"/>
    <mergeCell ref="F2302:G2302"/>
    <mergeCell ref="H2302:I2302"/>
    <mergeCell ref="B2298:C2298"/>
    <mergeCell ref="F2298:G2298"/>
    <mergeCell ref="H2298:I2298"/>
    <mergeCell ref="B2299:C2299"/>
    <mergeCell ref="F2299:G2299"/>
    <mergeCell ref="H2299:I2299"/>
    <mergeCell ref="B2308:C2308"/>
    <mergeCell ref="F2308:G2308"/>
    <mergeCell ref="H2308:I2308"/>
    <mergeCell ref="B2309:C2309"/>
    <mergeCell ref="D2309:E2309"/>
    <mergeCell ref="F2309:G2309"/>
    <mergeCell ref="H2309:I2309"/>
    <mergeCell ref="B2305:C2305"/>
    <mergeCell ref="D2305:E2308"/>
    <mergeCell ref="F2305:G2305"/>
    <mergeCell ref="H2305:I2305"/>
    <mergeCell ref="B2306:C2306"/>
    <mergeCell ref="F2306:G2306"/>
    <mergeCell ref="H2306:I2306"/>
    <mergeCell ref="B2307:C2307"/>
    <mergeCell ref="F2307:G2307"/>
    <mergeCell ref="H2307:I2307"/>
    <mergeCell ref="B2312:C2312"/>
    <mergeCell ref="D2312:E2315"/>
    <mergeCell ref="F2312:G2312"/>
    <mergeCell ref="H2312:I2312"/>
    <mergeCell ref="B2313:C2313"/>
    <mergeCell ref="F2313:G2313"/>
    <mergeCell ref="H2313:I2313"/>
    <mergeCell ref="B2314:C2314"/>
    <mergeCell ref="F2314:G2314"/>
    <mergeCell ref="H2314:I2314"/>
    <mergeCell ref="B2310:C2310"/>
    <mergeCell ref="D2310:E2310"/>
    <mergeCell ref="F2310:G2310"/>
    <mergeCell ref="H2310:I2310"/>
    <mergeCell ref="B2311:C2311"/>
    <mergeCell ref="D2311:E2311"/>
    <mergeCell ref="F2311:G2311"/>
    <mergeCell ref="H2311:I2311"/>
    <mergeCell ref="B2320:C2320"/>
    <mergeCell ref="D2320:E2320"/>
    <mergeCell ref="F2320:G2320"/>
    <mergeCell ref="H2320:I2320"/>
    <mergeCell ref="B2321:C2321"/>
    <mergeCell ref="D2321:E2321"/>
    <mergeCell ref="F2321:G2321"/>
    <mergeCell ref="H2321:I2321"/>
    <mergeCell ref="B2318:C2318"/>
    <mergeCell ref="D2318:E2318"/>
    <mergeCell ref="F2318:G2318"/>
    <mergeCell ref="H2318:I2318"/>
    <mergeCell ref="B2319:C2319"/>
    <mergeCell ref="D2319:E2319"/>
    <mergeCell ref="F2319:G2319"/>
    <mergeCell ref="H2319:I2319"/>
    <mergeCell ref="B2315:C2315"/>
    <mergeCell ref="F2315:G2315"/>
    <mergeCell ref="H2315:I2315"/>
    <mergeCell ref="B2316:C2316"/>
    <mergeCell ref="D2316:E2317"/>
    <mergeCell ref="F2316:G2316"/>
    <mergeCell ref="H2316:I2316"/>
    <mergeCell ref="B2317:C2317"/>
    <mergeCell ref="F2317:G2317"/>
    <mergeCell ref="H2317:I2317"/>
    <mergeCell ref="B2326:C2326"/>
    <mergeCell ref="D2326:E2326"/>
    <mergeCell ref="F2326:G2326"/>
    <mergeCell ref="H2326:I2326"/>
    <mergeCell ref="B2327:C2327"/>
    <mergeCell ref="D2327:E2327"/>
    <mergeCell ref="F2327:G2327"/>
    <mergeCell ref="H2327:I2327"/>
    <mergeCell ref="B2324:C2324"/>
    <mergeCell ref="D2324:E2324"/>
    <mergeCell ref="F2324:G2324"/>
    <mergeCell ref="H2324:I2324"/>
    <mergeCell ref="B2325:C2325"/>
    <mergeCell ref="D2325:E2325"/>
    <mergeCell ref="F2325:G2325"/>
    <mergeCell ref="H2325:I2325"/>
    <mergeCell ref="B2322:C2322"/>
    <mergeCell ref="D2322:E2322"/>
    <mergeCell ref="F2322:G2322"/>
    <mergeCell ref="H2322:I2322"/>
    <mergeCell ref="B2323:C2323"/>
    <mergeCell ref="D2323:E2323"/>
    <mergeCell ref="F2323:G2323"/>
    <mergeCell ref="H2323:I2323"/>
    <mergeCell ref="H2330:I2330"/>
    <mergeCell ref="B2331:C2331"/>
    <mergeCell ref="F2331:G2331"/>
    <mergeCell ref="H2331:I2331"/>
    <mergeCell ref="B2332:C2332"/>
    <mergeCell ref="F2332:G2332"/>
    <mergeCell ref="H2332:I2332"/>
    <mergeCell ref="B2328:C2328"/>
    <mergeCell ref="D2328:E2328"/>
    <mergeCell ref="F2328:G2328"/>
    <mergeCell ref="H2328:I2328"/>
    <mergeCell ref="B2329:C2329"/>
    <mergeCell ref="D2329:E2332"/>
    <mergeCell ref="F2329:G2329"/>
    <mergeCell ref="H2329:I2329"/>
    <mergeCell ref="B2330:C2330"/>
    <mergeCell ref="F2330:G2330"/>
    <mergeCell ref="H2335:I2335"/>
    <mergeCell ref="B2336:C2336"/>
    <mergeCell ref="F2336:G2336"/>
    <mergeCell ref="H2336:I2336"/>
    <mergeCell ref="B2337:C2337"/>
    <mergeCell ref="D2337:E2337"/>
    <mergeCell ref="F2337:G2337"/>
    <mergeCell ref="H2337:I2337"/>
    <mergeCell ref="B2333:C2333"/>
    <mergeCell ref="D2333:E2333"/>
    <mergeCell ref="F2333:G2333"/>
    <mergeCell ref="H2333:I2333"/>
    <mergeCell ref="B2334:C2334"/>
    <mergeCell ref="D2334:E2336"/>
    <mergeCell ref="F2334:G2334"/>
    <mergeCell ref="H2334:I2334"/>
    <mergeCell ref="B2335:C2335"/>
    <mergeCell ref="F2335:G2335"/>
    <mergeCell ref="B2340:C2340"/>
    <mergeCell ref="D2340:E2340"/>
    <mergeCell ref="F2340:G2340"/>
    <mergeCell ref="H2340:I2340"/>
    <mergeCell ref="B2341:C2341"/>
    <mergeCell ref="D2341:E2344"/>
    <mergeCell ref="F2341:G2341"/>
    <mergeCell ref="H2341:I2341"/>
    <mergeCell ref="B2342:C2342"/>
    <mergeCell ref="F2342:G2342"/>
    <mergeCell ref="B2338:C2338"/>
    <mergeCell ref="D2338:E2339"/>
    <mergeCell ref="F2338:G2338"/>
    <mergeCell ref="H2338:I2338"/>
    <mergeCell ref="B2339:C2339"/>
    <mergeCell ref="F2339:G2339"/>
    <mergeCell ref="H2339:I2339"/>
    <mergeCell ref="B2345:C2345"/>
    <mergeCell ref="D2345:E2345"/>
    <mergeCell ref="F2345:G2345"/>
    <mergeCell ref="H2345:I2345"/>
    <mergeCell ref="B2346:C2346"/>
    <mergeCell ref="D2346:E2348"/>
    <mergeCell ref="F2346:G2346"/>
    <mergeCell ref="H2346:I2346"/>
    <mergeCell ref="B2347:C2347"/>
    <mergeCell ref="F2347:G2347"/>
    <mergeCell ref="H2342:I2342"/>
    <mergeCell ref="B2343:C2343"/>
    <mergeCell ref="F2343:G2343"/>
    <mergeCell ref="H2343:I2343"/>
    <mergeCell ref="B2344:C2344"/>
    <mergeCell ref="F2344:G2344"/>
    <mergeCell ref="H2344:I2344"/>
    <mergeCell ref="B2350:C2350"/>
    <mergeCell ref="D2350:E2353"/>
    <mergeCell ref="F2350:G2350"/>
    <mergeCell ref="H2350:I2350"/>
    <mergeCell ref="B2351:C2351"/>
    <mergeCell ref="F2351:G2351"/>
    <mergeCell ref="H2351:I2351"/>
    <mergeCell ref="B2352:C2352"/>
    <mergeCell ref="F2352:G2352"/>
    <mergeCell ref="H2352:I2352"/>
    <mergeCell ref="H2347:I2347"/>
    <mergeCell ref="B2348:C2348"/>
    <mergeCell ref="F2348:G2348"/>
    <mergeCell ref="H2348:I2348"/>
    <mergeCell ref="B2349:C2349"/>
    <mergeCell ref="D2349:E2349"/>
    <mergeCell ref="F2349:G2349"/>
    <mergeCell ref="H2349:I2349"/>
    <mergeCell ref="B2357:C2357"/>
    <mergeCell ref="D2357:E2358"/>
    <mergeCell ref="F2357:G2357"/>
    <mergeCell ref="H2357:I2357"/>
    <mergeCell ref="B2358:C2358"/>
    <mergeCell ref="F2358:G2358"/>
    <mergeCell ref="H2358:I2358"/>
    <mergeCell ref="B2355:C2355"/>
    <mergeCell ref="D2355:E2356"/>
    <mergeCell ref="F2355:G2355"/>
    <mergeCell ref="H2355:I2355"/>
    <mergeCell ref="B2356:C2356"/>
    <mergeCell ref="F2356:G2356"/>
    <mergeCell ref="H2356:I2356"/>
    <mergeCell ref="B2353:C2353"/>
    <mergeCell ref="F2353:G2353"/>
    <mergeCell ref="H2353:I2353"/>
    <mergeCell ref="B2354:C2354"/>
    <mergeCell ref="D2354:E2354"/>
    <mergeCell ref="F2354:G2354"/>
    <mergeCell ref="H2354:I2354"/>
    <mergeCell ref="H2361:I2361"/>
    <mergeCell ref="B2362:C2362"/>
    <mergeCell ref="F2362:G2362"/>
    <mergeCell ref="H2362:I2362"/>
    <mergeCell ref="B2363:C2363"/>
    <mergeCell ref="F2363:G2363"/>
    <mergeCell ref="H2363:I2363"/>
    <mergeCell ref="B2359:C2359"/>
    <mergeCell ref="D2359:E2359"/>
    <mergeCell ref="F2359:G2359"/>
    <mergeCell ref="H2359:I2359"/>
    <mergeCell ref="B2360:C2360"/>
    <mergeCell ref="D2360:E2366"/>
    <mergeCell ref="F2360:G2360"/>
    <mergeCell ref="H2360:I2360"/>
    <mergeCell ref="B2361:C2361"/>
    <mergeCell ref="F2361:G2361"/>
    <mergeCell ref="B2369:C2369"/>
    <mergeCell ref="F2369:G2369"/>
    <mergeCell ref="H2369:I2369"/>
    <mergeCell ref="B2370:C2370"/>
    <mergeCell ref="F2370:G2370"/>
    <mergeCell ref="H2370:I2370"/>
    <mergeCell ref="B2366:C2366"/>
    <mergeCell ref="F2366:G2366"/>
    <mergeCell ref="H2366:I2366"/>
    <mergeCell ref="B2367:C2367"/>
    <mergeCell ref="D2367:E2370"/>
    <mergeCell ref="F2367:G2367"/>
    <mergeCell ref="H2367:I2367"/>
    <mergeCell ref="B2368:C2368"/>
    <mergeCell ref="F2368:G2368"/>
    <mergeCell ref="H2368:I2368"/>
    <mergeCell ref="B2364:C2364"/>
    <mergeCell ref="F2364:G2364"/>
    <mergeCell ref="H2364:I2364"/>
    <mergeCell ref="B2365:C2365"/>
    <mergeCell ref="F2365:G2365"/>
    <mergeCell ref="H2365:I2365"/>
    <mergeCell ref="H2373:I2373"/>
    <mergeCell ref="B2374:C2374"/>
    <mergeCell ref="F2374:G2374"/>
    <mergeCell ref="H2374:I2374"/>
    <mergeCell ref="B2375:C2375"/>
    <mergeCell ref="F2375:G2375"/>
    <mergeCell ref="H2375:I2375"/>
    <mergeCell ref="B2371:C2371"/>
    <mergeCell ref="D2371:E2371"/>
    <mergeCell ref="F2371:G2371"/>
    <mergeCell ref="H2371:I2371"/>
    <mergeCell ref="B2372:C2372"/>
    <mergeCell ref="D2372:E2375"/>
    <mergeCell ref="F2372:G2372"/>
    <mergeCell ref="H2372:I2372"/>
    <mergeCell ref="B2373:C2373"/>
    <mergeCell ref="F2373:G2373"/>
    <mergeCell ref="H2378:I2378"/>
    <mergeCell ref="B2379:C2379"/>
    <mergeCell ref="F2379:G2379"/>
    <mergeCell ref="H2379:I2379"/>
    <mergeCell ref="B2380:C2380"/>
    <mergeCell ref="D2380:E2380"/>
    <mergeCell ref="F2380:G2380"/>
    <mergeCell ref="H2380:I2380"/>
    <mergeCell ref="B2376:C2376"/>
    <mergeCell ref="D2376:E2376"/>
    <mergeCell ref="F2376:G2376"/>
    <mergeCell ref="H2376:I2376"/>
    <mergeCell ref="B2377:C2377"/>
    <mergeCell ref="D2377:E2379"/>
    <mergeCell ref="F2377:G2377"/>
    <mergeCell ref="H2377:I2377"/>
    <mergeCell ref="B2378:C2378"/>
    <mergeCell ref="F2378:G2378"/>
    <mergeCell ref="B2384:C2384"/>
    <mergeCell ref="F2384:G2384"/>
    <mergeCell ref="H2384:I2384"/>
    <mergeCell ref="B2385:C2385"/>
    <mergeCell ref="D2385:E2387"/>
    <mergeCell ref="F2385:G2385"/>
    <mergeCell ref="H2385:I2385"/>
    <mergeCell ref="B2386:C2386"/>
    <mergeCell ref="F2386:G2386"/>
    <mergeCell ref="H2386:I2386"/>
    <mergeCell ref="B2381:C2381"/>
    <mergeCell ref="D2381:E2384"/>
    <mergeCell ref="F2381:G2381"/>
    <mergeCell ref="H2381:I2381"/>
    <mergeCell ref="B2382:C2382"/>
    <mergeCell ref="F2382:G2382"/>
    <mergeCell ref="H2382:I2382"/>
    <mergeCell ref="B2383:C2383"/>
    <mergeCell ref="F2383:G2383"/>
    <mergeCell ref="H2383:I2383"/>
    <mergeCell ref="B2390:C2390"/>
    <mergeCell ref="D2390:E2390"/>
    <mergeCell ref="F2390:G2390"/>
    <mergeCell ref="H2390:I2390"/>
    <mergeCell ref="B2391:C2391"/>
    <mergeCell ref="D2391:E2393"/>
    <mergeCell ref="F2391:G2391"/>
    <mergeCell ref="H2391:I2391"/>
    <mergeCell ref="B2392:C2392"/>
    <mergeCell ref="F2392:G2392"/>
    <mergeCell ref="B2387:C2387"/>
    <mergeCell ref="F2387:G2387"/>
    <mergeCell ref="H2387:I2387"/>
    <mergeCell ref="B2388:C2388"/>
    <mergeCell ref="D2388:E2389"/>
    <mergeCell ref="F2388:G2388"/>
    <mergeCell ref="H2388:I2388"/>
    <mergeCell ref="B2389:C2389"/>
    <mergeCell ref="F2389:G2389"/>
    <mergeCell ref="H2389:I2389"/>
    <mergeCell ref="B2398:C2398"/>
    <mergeCell ref="F2398:G2398"/>
    <mergeCell ref="H2398:I2398"/>
    <mergeCell ref="B2399:C2399"/>
    <mergeCell ref="F2399:G2399"/>
    <mergeCell ref="H2399:I2399"/>
    <mergeCell ref="B2395:C2395"/>
    <mergeCell ref="D2395:E2400"/>
    <mergeCell ref="F2395:G2395"/>
    <mergeCell ref="H2395:I2395"/>
    <mergeCell ref="B2396:C2396"/>
    <mergeCell ref="F2396:G2396"/>
    <mergeCell ref="H2396:I2396"/>
    <mergeCell ref="B2397:C2397"/>
    <mergeCell ref="F2397:G2397"/>
    <mergeCell ref="H2397:I2397"/>
    <mergeCell ref="H2392:I2392"/>
    <mergeCell ref="B2393:C2393"/>
    <mergeCell ref="F2393:G2393"/>
    <mergeCell ref="H2393:I2393"/>
    <mergeCell ref="B2394:C2394"/>
    <mergeCell ref="D2394:E2394"/>
    <mergeCell ref="F2394:G2394"/>
    <mergeCell ref="H2394:I2394"/>
    <mergeCell ref="B2404:C2404"/>
    <mergeCell ref="D2404:E2405"/>
    <mergeCell ref="F2404:G2404"/>
    <mergeCell ref="H2404:I2404"/>
    <mergeCell ref="B2405:C2405"/>
    <mergeCell ref="F2405:G2405"/>
    <mergeCell ref="H2405:I2405"/>
    <mergeCell ref="B2402:C2402"/>
    <mergeCell ref="D2402:E2402"/>
    <mergeCell ref="F2402:G2402"/>
    <mergeCell ref="H2402:I2402"/>
    <mergeCell ref="B2403:C2403"/>
    <mergeCell ref="D2403:E2403"/>
    <mergeCell ref="F2403:G2403"/>
    <mergeCell ref="H2403:I2403"/>
    <mergeCell ref="B2400:C2400"/>
    <mergeCell ref="F2400:G2400"/>
    <mergeCell ref="H2400:I2400"/>
    <mergeCell ref="B2401:C2401"/>
    <mergeCell ref="D2401:E2401"/>
    <mergeCell ref="F2401:G2401"/>
    <mergeCell ref="H2401:I2401"/>
    <mergeCell ref="B2410:C2410"/>
    <mergeCell ref="D2410:E2410"/>
    <mergeCell ref="F2410:G2410"/>
    <mergeCell ref="H2410:I2410"/>
    <mergeCell ref="B2411:C2411"/>
    <mergeCell ref="D2411:E2411"/>
    <mergeCell ref="F2411:G2411"/>
    <mergeCell ref="H2411:I2411"/>
    <mergeCell ref="B2408:C2408"/>
    <mergeCell ref="D2408:E2408"/>
    <mergeCell ref="F2408:G2408"/>
    <mergeCell ref="H2408:I2408"/>
    <mergeCell ref="B2409:C2409"/>
    <mergeCell ref="D2409:E2409"/>
    <mergeCell ref="F2409:G2409"/>
    <mergeCell ref="H2409:I2409"/>
    <mergeCell ref="B2406:C2406"/>
    <mergeCell ref="D2406:E2406"/>
    <mergeCell ref="F2406:G2406"/>
    <mergeCell ref="H2406:I2406"/>
    <mergeCell ref="B2407:C2407"/>
    <mergeCell ref="D2407:E2407"/>
    <mergeCell ref="F2407:G2407"/>
    <mergeCell ref="H2407:I2407"/>
    <mergeCell ref="B2415:C2415"/>
    <mergeCell ref="D2415:E2415"/>
    <mergeCell ref="F2415:G2415"/>
    <mergeCell ref="H2415:I2415"/>
    <mergeCell ref="B2416:C2416"/>
    <mergeCell ref="D2416:E2419"/>
    <mergeCell ref="F2416:G2416"/>
    <mergeCell ref="H2416:I2416"/>
    <mergeCell ref="B2417:C2417"/>
    <mergeCell ref="F2417:G2417"/>
    <mergeCell ref="B2412:C2412"/>
    <mergeCell ref="D2412:E2414"/>
    <mergeCell ref="F2412:G2412"/>
    <mergeCell ref="H2412:I2412"/>
    <mergeCell ref="B2413:C2413"/>
    <mergeCell ref="F2413:G2413"/>
    <mergeCell ref="H2413:I2413"/>
    <mergeCell ref="B2414:C2414"/>
    <mergeCell ref="F2414:G2414"/>
    <mergeCell ref="H2414:I2414"/>
    <mergeCell ref="B2420:C2420"/>
    <mergeCell ref="D2420:E2422"/>
    <mergeCell ref="F2420:G2420"/>
    <mergeCell ref="H2420:I2420"/>
    <mergeCell ref="B2421:C2421"/>
    <mergeCell ref="F2421:G2421"/>
    <mergeCell ref="H2421:I2421"/>
    <mergeCell ref="B2422:C2422"/>
    <mergeCell ref="F2422:G2422"/>
    <mergeCell ref="H2422:I2422"/>
    <mergeCell ref="H2417:I2417"/>
    <mergeCell ref="B2418:C2418"/>
    <mergeCell ref="F2418:G2418"/>
    <mergeCell ref="H2418:I2418"/>
    <mergeCell ref="B2419:C2419"/>
    <mergeCell ref="F2419:G2419"/>
    <mergeCell ref="H2419:I2419"/>
    <mergeCell ref="B2426:C2426"/>
    <mergeCell ref="D2426:E2428"/>
    <mergeCell ref="F2426:G2426"/>
    <mergeCell ref="H2426:I2426"/>
    <mergeCell ref="B2427:C2427"/>
    <mergeCell ref="F2427:G2427"/>
    <mergeCell ref="H2427:I2427"/>
    <mergeCell ref="B2428:C2428"/>
    <mergeCell ref="F2428:G2428"/>
    <mergeCell ref="H2428:I2428"/>
    <mergeCell ref="B2423:C2423"/>
    <mergeCell ref="D2423:E2425"/>
    <mergeCell ref="F2423:G2423"/>
    <mergeCell ref="H2423:I2423"/>
    <mergeCell ref="B2424:C2424"/>
    <mergeCell ref="F2424:G2424"/>
    <mergeCell ref="H2424:I2424"/>
    <mergeCell ref="B2425:C2425"/>
    <mergeCell ref="F2425:G2425"/>
    <mergeCell ref="H2425:I2425"/>
    <mergeCell ref="B2431:C2431"/>
    <mergeCell ref="D2431:E2431"/>
    <mergeCell ref="F2431:G2431"/>
    <mergeCell ref="H2431:I2431"/>
    <mergeCell ref="B2432:C2432"/>
    <mergeCell ref="D2432:E2434"/>
    <mergeCell ref="F2432:G2432"/>
    <mergeCell ref="H2432:I2432"/>
    <mergeCell ref="B2433:C2433"/>
    <mergeCell ref="F2433:G2433"/>
    <mergeCell ref="B2429:C2429"/>
    <mergeCell ref="D2429:E2429"/>
    <mergeCell ref="F2429:G2429"/>
    <mergeCell ref="H2429:I2429"/>
    <mergeCell ref="B2430:C2430"/>
    <mergeCell ref="D2430:E2430"/>
    <mergeCell ref="F2430:G2430"/>
    <mergeCell ref="H2430:I2430"/>
    <mergeCell ref="H2436:I2436"/>
    <mergeCell ref="B2437:C2437"/>
    <mergeCell ref="F2437:G2437"/>
    <mergeCell ref="H2437:I2437"/>
    <mergeCell ref="B2438:C2438"/>
    <mergeCell ref="F2438:G2438"/>
    <mergeCell ref="H2438:I2438"/>
    <mergeCell ref="H2433:I2433"/>
    <mergeCell ref="B2434:C2434"/>
    <mergeCell ref="F2434:G2434"/>
    <mergeCell ref="H2434:I2434"/>
    <mergeCell ref="B2435:C2435"/>
    <mergeCell ref="D2435:E2438"/>
    <mergeCell ref="F2435:G2435"/>
    <mergeCell ref="H2435:I2435"/>
    <mergeCell ref="B2436:C2436"/>
    <mergeCell ref="F2436:G2436"/>
    <mergeCell ref="B2445:C2445"/>
    <mergeCell ref="F2445:G2445"/>
    <mergeCell ref="H2445:I2445"/>
    <mergeCell ref="B2446:C2446"/>
    <mergeCell ref="F2446:G2446"/>
    <mergeCell ref="H2446:I2446"/>
    <mergeCell ref="B2442:C2442"/>
    <mergeCell ref="F2442:G2442"/>
    <mergeCell ref="H2442:I2442"/>
    <mergeCell ref="B2443:C2443"/>
    <mergeCell ref="D2443:E2448"/>
    <mergeCell ref="F2443:G2443"/>
    <mergeCell ref="H2443:I2443"/>
    <mergeCell ref="B2444:C2444"/>
    <mergeCell ref="F2444:G2444"/>
    <mergeCell ref="H2444:I2444"/>
    <mergeCell ref="B2439:C2439"/>
    <mergeCell ref="D2439:E2442"/>
    <mergeCell ref="F2439:G2439"/>
    <mergeCell ref="H2439:I2439"/>
    <mergeCell ref="B2440:C2440"/>
    <mergeCell ref="F2440:G2440"/>
    <mergeCell ref="H2440:I2440"/>
    <mergeCell ref="B2441:C2441"/>
    <mergeCell ref="F2441:G2441"/>
    <mergeCell ref="H2441:I2441"/>
    <mergeCell ref="B2452:C2452"/>
    <mergeCell ref="F2452:G2452"/>
    <mergeCell ref="H2452:I2452"/>
    <mergeCell ref="B2453:C2453"/>
    <mergeCell ref="F2453:G2453"/>
    <mergeCell ref="H2453:I2453"/>
    <mergeCell ref="B2449:C2449"/>
    <mergeCell ref="D2449:E2453"/>
    <mergeCell ref="F2449:G2449"/>
    <mergeCell ref="H2449:I2449"/>
    <mergeCell ref="B2450:C2450"/>
    <mergeCell ref="F2450:G2450"/>
    <mergeCell ref="H2450:I2450"/>
    <mergeCell ref="B2451:C2451"/>
    <mergeCell ref="F2451:G2451"/>
    <mergeCell ref="H2451:I2451"/>
    <mergeCell ref="B2447:C2447"/>
    <mergeCell ref="F2447:G2447"/>
    <mergeCell ref="H2447:I2447"/>
    <mergeCell ref="B2448:C2448"/>
    <mergeCell ref="F2448:G2448"/>
    <mergeCell ref="H2448:I2448"/>
    <mergeCell ref="B2459:C2459"/>
    <mergeCell ref="F2459:G2459"/>
    <mergeCell ref="H2459:I2459"/>
    <mergeCell ref="B2460:C2460"/>
    <mergeCell ref="F2460:G2460"/>
    <mergeCell ref="H2460:I2460"/>
    <mergeCell ref="B2456:C2456"/>
    <mergeCell ref="D2456:E2460"/>
    <mergeCell ref="F2456:G2456"/>
    <mergeCell ref="H2456:I2456"/>
    <mergeCell ref="B2457:C2457"/>
    <mergeCell ref="F2457:G2457"/>
    <mergeCell ref="H2457:I2457"/>
    <mergeCell ref="B2458:C2458"/>
    <mergeCell ref="F2458:G2458"/>
    <mergeCell ref="H2458:I2458"/>
    <mergeCell ref="B2454:C2454"/>
    <mergeCell ref="D2454:E2455"/>
    <mergeCell ref="F2454:G2454"/>
    <mergeCell ref="H2454:I2454"/>
    <mergeCell ref="B2455:C2455"/>
    <mergeCell ref="F2455:G2455"/>
    <mergeCell ref="H2455:I2455"/>
    <mergeCell ref="B2467:C2467"/>
    <mergeCell ref="F2467:G2467"/>
    <mergeCell ref="H2467:I2467"/>
    <mergeCell ref="B2468:C2468"/>
    <mergeCell ref="F2468:G2468"/>
    <mergeCell ref="H2468:I2468"/>
    <mergeCell ref="B2464:C2464"/>
    <mergeCell ref="D2464:E2470"/>
    <mergeCell ref="F2464:G2464"/>
    <mergeCell ref="H2464:I2464"/>
    <mergeCell ref="B2465:C2465"/>
    <mergeCell ref="F2465:G2465"/>
    <mergeCell ref="H2465:I2465"/>
    <mergeCell ref="B2466:C2466"/>
    <mergeCell ref="F2466:G2466"/>
    <mergeCell ref="H2466:I2466"/>
    <mergeCell ref="B2461:C2461"/>
    <mergeCell ref="D2461:E2463"/>
    <mergeCell ref="F2461:G2461"/>
    <mergeCell ref="H2461:I2461"/>
    <mergeCell ref="B2462:C2462"/>
    <mergeCell ref="F2462:G2462"/>
    <mergeCell ref="H2462:I2462"/>
    <mergeCell ref="B2463:C2463"/>
    <mergeCell ref="F2463:G2463"/>
    <mergeCell ref="H2463:I2463"/>
    <mergeCell ref="B2474:C2474"/>
    <mergeCell ref="F2474:G2474"/>
    <mergeCell ref="H2474:I2474"/>
    <mergeCell ref="B2475:C2475"/>
    <mergeCell ref="F2475:G2475"/>
    <mergeCell ref="H2475:I2475"/>
    <mergeCell ref="B2471:C2471"/>
    <mergeCell ref="D2471:E2481"/>
    <mergeCell ref="F2471:G2471"/>
    <mergeCell ref="H2471:I2471"/>
    <mergeCell ref="B2472:C2472"/>
    <mergeCell ref="F2472:G2472"/>
    <mergeCell ref="H2472:I2472"/>
    <mergeCell ref="B2473:C2473"/>
    <mergeCell ref="F2473:G2473"/>
    <mergeCell ref="H2473:I2473"/>
    <mergeCell ref="B2469:C2469"/>
    <mergeCell ref="F2469:G2469"/>
    <mergeCell ref="H2469:I2469"/>
    <mergeCell ref="B2470:C2470"/>
    <mergeCell ref="F2470:G2470"/>
    <mergeCell ref="H2470:I2470"/>
    <mergeCell ref="B2480:C2480"/>
    <mergeCell ref="F2480:G2480"/>
    <mergeCell ref="H2480:I2480"/>
    <mergeCell ref="B2481:C2481"/>
    <mergeCell ref="F2481:G2481"/>
    <mergeCell ref="H2481:I2481"/>
    <mergeCell ref="B2478:C2478"/>
    <mergeCell ref="F2478:G2478"/>
    <mergeCell ref="H2478:I2478"/>
    <mergeCell ref="B2479:C2479"/>
    <mergeCell ref="F2479:G2479"/>
    <mergeCell ref="H2479:I2479"/>
    <mergeCell ref="B2476:C2476"/>
    <mergeCell ref="F2476:G2476"/>
    <mergeCell ref="H2476:I2476"/>
    <mergeCell ref="B2477:C2477"/>
    <mergeCell ref="F2477:G2477"/>
    <mergeCell ref="H2477:I2477"/>
    <mergeCell ref="B2487:C2487"/>
    <mergeCell ref="F2487:G2487"/>
    <mergeCell ref="H2487:I2487"/>
    <mergeCell ref="B2488:C2488"/>
    <mergeCell ref="F2488:G2488"/>
    <mergeCell ref="H2488:I2488"/>
    <mergeCell ref="B2485:C2485"/>
    <mergeCell ref="F2485:G2485"/>
    <mergeCell ref="H2485:I2485"/>
    <mergeCell ref="B2486:C2486"/>
    <mergeCell ref="F2486:G2486"/>
    <mergeCell ref="H2486:I2486"/>
    <mergeCell ref="B2482:C2482"/>
    <mergeCell ref="D2482:E2493"/>
    <mergeCell ref="F2482:G2482"/>
    <mergeCell ref="H2482:I2482"/>
    <mergeCell ref="B2483:C2483"/>
    <mergeCell ref="F2483:G2483"/>
    <mergeCell ref="H2483:I2483"/>
    <mergeCell ref="B2484:C2484"/>
    <mergeCell ref="F2484:G2484"/>
    <mergeCell ref="H2484:I2484"/>
    <mergeCell ref="B2493:C2493"/>
    <mergeCell ref="F2493:G2493"/>
    <mergeCell ref="H2493:I2493"/>
    <mergeCell ref="B2494:C2494"/>
    <mergeCell ref="D2494:E2506"/>
    <mergeCell ref="F2494:G2494"/>
    <mergeCell ref="H2494:I2494"/>
    <mergeCell ref="B2495:C2495"/>
    <mergeCell ref="F2495:G2495"/>
    <mergeCell ref="H2495:I2495"/>
    <mergeCell ref="B2491:C2491"/>
    <mergeCell ref="F2491:G2491"/>
    <mergeCell ref="H2491:I2491"/>
    <mergeCell ref="B2492:C2492"/>
    <mergeCell ref="F2492:G2492"/>
    <mergeCell ref="H2492:I2492"/>
    <mergeCell ref="B2489:C2489"/>
    <mergeCell ref="F2489:G2489"/>
    <mergeCell ref="H2489:I2489"/>
    <mergeCell ref="B2490:C2490"/>
    <mergeCell ref="F2490:G2490"/>
    <mergeCell ref="H2490:I2490"/>
    <mergeCell ref="B2500:C2500"/>
    <mergeCell ref="F2500:G2500"/>
    <mergeCell ref="H2500:I2500"/>
    <mergeCell ref="B2501:C2501"/>
    <mergeCell ref="F2501:G2501"/>
    <mergeCell ref="H2501:I2501"/>
    <mergeCell ref="B2498:C2498"/>
    <mergeCell ref="F2498:G2498"/>
    <mergeCell ref="H2498:I2498"/>
    <mergeCell ref="B2499:C2499"/>
    <mergeCell ref="F2499:G2499"/>
    <mergeCell ref="H2499:I2499"/>
    <mergeCell ref="B2496:C2496"/>
    <mergeCell ref="F2496:G2496"/>
    <mergeCell ref="H2496:I2496"/>
    <mergeCell ref="B2497:C2497"/>
    <mergeCell ref="F2497:G2497"/>
    <mergeCell ref="H2497:I2497"/>
    <mergeCell ref="B2506:C2506"/>
    <mergeCell ref="F2506:G2506"/>
    <mergeCell ref="H2506:I2506"/>
    <mergeCell ref="B2507:C2507"/>
    <mergeCell ref="D2507:E2515"/>
    <mergeCell ref="F2507:G2507"/>
    <mergeCell ref="H2507:I2507"/>
    <mergeCell ref="B2508:C2508"/>
    <mergeCell ref="F2508:G2508"/>
    <mergeCell ref="H2508:I2508"/>
    <mergeCell ref="B2504:C2504"/>
    <mergeCell ref="F2504:G2504"/>
    <mergeCell ref="H2504:I2504"/>
    <mergeCell ref="B2505:C2505"/>
    <mergeCell ref="F2505:G2505"/>
    <mergeCell ref="H2505:I2505"/>
    <mergeCell ref="B2502:C2502"/>
    <mergeCell ref="F2502:G2502"/>
    <mergeCell ref="H2502:I2502"/>
    <mergeCell ref="B2503:C2503"/>
    <mergeCell ref="F2503:G2503"/>
    <mergeCell ref="H2503:I2503"/>
    <mergeCell ref="B2513:C2513"/>
    <mergeCell ref="F2513:G2513"/>
    <mergeCell ref="H2513:I2513"/>
    <mergeCell ref="B2514:C2514"/>
    <mergeCell ref="F2514:G2514"/>
    <mergeCell ref="H2514:I2514"/>
    <mergeCell ref="B2511:C2511"/>
    <mergeCell ref="F2511:G2511"/>
    <mergeCell ref="H2511:I2511"/>
    <mergeCell ref="B2512:C2512"/>
    <mergeCell ref="F2512:G2512"/>
    <mergeCell ref="H2512:I2512"/>
    <mergeCell ref="B2509:C2509"/>
    <mergeCell ref="F2509:G2509"/>
    <mergeCell ref="H2509:I2509"/>
    <mergeCell ref="B2510:C2510"/>
    <mergeCell ref="F2510:G2510"/>
    <mergeCell ref="H2510:I2510"/>
    <mergeCell ref="B2520:C2520"/>
    <mergeCell ref="F2520:G2520"/>
    <mergeCell ref="H2520:I2520"/>
    <mergeCell ref="B2521:C2521"/>
    <mergeCell ref="F2521:G2521"/>
    <mergeCell ref="H2521:I2521"/>
    <mergeCell ref="B2518:C2518"/>
    <mergeCell ref="F2518:G2518"/>
    <mergeCell ref="H2518:I2518"/>
    <mergeCell ref="B2519:C2519"/>
    <mergeCell ref="F2519:G2519"/>
    <mergeCell ref="H2519:I2519"/>
    <mergeCell ref="B2515:C2515"/>
    <mergeCell ref="F2515:G2515"/>
    <mergeCell ref="H2515:I2515"/>
    <mergeCell ref="B2516:C2516"/>
    <mergeCell ref="D2516:E2522"/>
    <mergeCell ref="F2516:G2516"/>
    <mergeCell ref="H2516:I2516"/>
    <mergeCell ref="B2517:C2517"/>
    <mergeCell ref="F2517:G2517"/>
    <mergeCell ref="H2517:I2517"/>
    <mergeCell ref="B2525:C2525"/>
    <mergeCell ref="D2525:E2528"/>
    <mergeCell ref="F2525:G2525"/>
    <mergeCell ref="H2525:I2525"/>
    <mergeCell ref="B2526:C2526"/>
    <mergeCell ref="F2526:G2526"/>
    <mergeCell ref="H2526:I2526"/>
    <mergeCell ref="B2527:C2527"/>
    <mergeCell ref="F2527:G2527"/>
    <mergeCell ref="H2527:I2527"/>
    <mergeCell ref="B2522:C2522"/>
    <mergeCell ref="F2522:G2522"/>
    <mergeCell ref="H2522:I2522"/>
    <mergeCell ref="B2523:C2523"/>
    <mergeCell ref="D2523:E2524"/>
    <mergeCell ref="F2523:G2523"/>
    <mergeCell ref="H2523:I2523"/>
    <mergeCell ref="B2524:C2524"/>
    <mergeCell ref="F2524:G2524"/>
    <mergeCell ref="H2524:I2524"/>
    <mergeCell ref="B2531:C2531"/>
    <mergeCell ref="D2531:E2533"/>
    <mergeCell ref="F2531:G2531"/>
    <mergeCell ref="H2531:I2531"/>
    <mergeCell ref="B2532:C2532"/>
    <mergeCell ref="F2532:G2532"/>
    <mergeCell ref="H2532:I2532"/>
    <mergeCell ref="B2533:C2533"/>
    <mergeCell ref="F2533:G2533"/>
    <mergeCell ref="H2533:I2533"/>
    <mergeCell ref="B2528:C2528"/>
    <mergeCell ref="F2528:G2528"/>
    <mergeCell ref="H2528:I2528"/>
    <mergeCell ref="B2529:C2529"/>
    <mergeCell ref="D2529:E2530"/>
    <mergeCell ref="F2529:G2529"/>
    <mergeCell ref="H2529:I2529"/>
    <mergeCell ref="B2530:C2530"/>
    <mergeCell ref="F2530:G2530"/>
    <mergeCell ref="H2530:I2530"/>
    <mergeCell ref="H2536:I2536"/>
    <mergeCell ref="B2537:C2537"/>
    <mergeCell ref="F2537:G2537"/>
    <mergeCell ref="H2537:I2537"/>
    <mergeCell ref="B2538:C2538"/>
    <mergeCell ref="F2538:G2538"/>
    <mergeCell ref="H2538:I2538"/>
    <mergeCell ref="B2534:C2534"/>
    <mergeCell ref="D2534:E2534"/>
    <mergeCell ref="F2534:G2534"/>
    <mergeCell ref="H2534:I2534"/>
    <mergeCell ref="B2535:C2535"/>
    <mergeCell ref="D2535:E2539"/>
    <mergeCell ref="F2535:G2535"/>
    <mergeCell ref="H2535:I2535"/>
    <mergeCell ref="B2536:C2536"/>
    <mergeCell ref="F2536:G2536"/>
    <mergeCell ref="B2542:C2542"/>
    <mergeCell ref="F2542:G2542"/>
    <mergeCell ref="H2542:I2542"/>
    <mergeCell ref="B2543:C2543"/>
    <mergeCell ref="D2543:E2543"/>
    <mergeCell ref="F2543:G2543"/>
    <mergeCell ref="H2543:I2543"/>
    <mergeCell ref="B2539:C2539"/>
    <mergeCell ref="F2539:G2539"/>
    <mergeCell ref="H2539:I2539"/>
    <mergeCell ref="B2540:C2540"/>
    <mergeCell ref="D2540:E2542"/>
    <mergeCell ref="F2540:G2540"/>
    <mergeCell ref="H2540:I2540"/>
    <mergeCell ref="B2541:C2541"/>
    <mergeCell ref="F2541:G2541"/>
    <mergeCell ref="H2541:I2541"/>
    <mergeCell ref="H2546:I2546"/>
    <mergeCell ref="B2547:C2547"/>
    <mergeCell ref="F2547:G2547"/>
    <mergeCell ref="H2547:I2547"/>
    <mergeCell ref="B2548:C2548"/>
    <mergeCell ref="F2548:G2548"/>
    <mergeCell ref="H2548:I2548"/>
    <mergeCell ref="B2544:C2544"/>
    <mergeCell ref="D2544:E2544"/>
    <mergeCell ref="F2544:G2544"/>
    <mergeCell ref="H2544:I2544"/>
    <mergeCell ref="B2545:C2545"/>
    <mergeCell ref="D2545:E2549"/>
    <mergeCell ref="F2545:G2545"/>
    <mergeCell ref="H2545:I2545"/>
    <mergeCell ref="B2546:C2546"/>
    <mergeCell ref="F2546:G2546"/>
    <mergeCell ref="B2553:C2553"/>
    <mergeCell ref="D2553:E2553"/>
    <mergeCell ref="F2553:G2553"/>
    <mergeCell ref="H2553:I2553"/>
    <mergeCell ref="B2554:C2554"/>
    <mergeCell ref="D2554:E2554"/>
    <mergeCell ref="F2554:G2554"/>
    <mergeCell ref="H2554:I2554"/>
    <mergeCell ref="B2551:C2551"/>
    <mergeCell ref="D2551:E2552"/>
    <mergeCell ref="F2551:G2551"/>
    <mergeCell ref="H2551:I2551"/>
    <mergeCell ref="B2552:C2552"/>
    <mergeCell ref="F2552:G2552"/>
    <mergeCell ref="H2552:I2552"/>
    <mergeCell ref="B2549:C2549"/>
    <mergeCell ref="F2549:G2549"/>
    <mergeCell ref="H2549:I2549"/>
    <mergeCell ref="B2550:C2550"/>
    <mergeCell ref="D2550:E2550"/>
    <mergeCell ref="F2550:G2550"/>
    <mergeCell ref="H2550:I2550"/>
    <mergeCell ref="B2560:C2560"/>
    <mergeCell ref="F2560:G2560"/>
    <mergeCell ref="H2560:I2560"/>
    <mergeCell ref="B2561:C2561"/>
    <mergeCell ref="F2561:G2561"/>
    <mergeCell ref="H2561:I2561"/>
    <mergeCell ref="B2558:C2558"/>
    <mergeCell ref="F2558:G2558"/>
    <mergeCell ref="H2558:I2558"/>
    <mergeCell ref="B2559:C2559"/>
    <mergeCell ref="F2559:G2559"/>
    <mergeCell ref="H2559:I2559"/>
    <mergeCell ref="B2555:C2555"/>
    <mergeCell ref="D2555:E2561"/>
    <mergeCell ref="F2555:G2555"/>
    <mergeCell ref="H2555:I2555"/>
    <mergeCell ref="B2556:C2556"/>
    <mergeCell ref="F2556:G2556"/>
    <mergeCell ref="H2556:I2556"/>
    <mergeCell ref="B2557:C2557"/>
    <mergeCell ref="F2557:G2557"/>
    <mergeCell ref="H2557:I2557"/>
    <mergeCell ref="B2565:C2565"/>
    <mergeCell ref="D2565:E2565"/>
    <mergeCell ref="F2565:G2565"/>
    <mergeCell ref="H2565:I2565"/>
    <mergeCell ref="B2566:C2566"/>
    <mergeCell ref="D2566:E2567"/>
    <mergeCell ref="F2566:G2566"/>
    <mergeCell ref="H2566:I2566"/>
    <mergeCell ref="B2567:C2567"/>
    <mergeCell ref="F2567:G2567"/>
    <mergeCell ref="B2562:C2562"/>
    <mergeCell ref="D2562:E2564"/>
    <mergeCell ref="F2562:G2562"/>
    <mergeCell ref="H2562:I2562"/>
    <mergeCell ref="B2563:C2563"/>
    <mergeCell ref="F2563:G2563"/>
    <mergeCell ref="H2563:I2563"/>
    <mergeCell ref="B2564:C2564"/>
    <mergeCell ref="F2564:G2564"/>
    <mergeCell ref="H2564:I2564"/>
    <mergeCell ref="H2570:I2570"/>
    <mergeCell ref="B2571:C2571"/>
    <mergeCell ref="F2571:G2571"/>
    <mergeCell ref="H2571:I2571"/>
    <mergeCell ref="B2572:C2572"/>
    <mergeCell ref="D2572:E2573"/>
    <mergeCell ref="F2572:G2572"/>
    <mergeCell ref="H2572:I2572"/>
    <mergeCell ref="B2573:C2573"/>
    <mergeCell ref="F2573:G2573"/>
    <mergeCell ref="H2567:I2567"/>
    <mergeCell ref="B2568:C2568"/>
    <mergeCell ref="D2568:E2571"/>
    <mergeCell ref="F2568:G2568"/>
    <mergeCell ref="H2568:I2568"/>
    <mergeCell ref="B2569:C2569"/>
    <mergeCell ref="F2569:G2569"/>
    <mergeCell ref="H2569:I2569"/>
    <mergeCell ref="B2570:C2570"/>
    <mergeCell ref="F2570:G2570"/>
    <mergeCell ref="H2576:I2576"/>
    <mergeCell ref="B2577:C2577"/>
    <mergeCell ref="F2577:G2577"/>
    <mergeCell ref="H2577:I2577"/>
    <mergeCell ref="B2578:C2578"/>
    <mergeCell ref="D2578:E2581"/>
    <mergeCell ref="F2578:G2578"/>
    <mergeCell ref="H2578:I2578"/>
    <mergeCell ref="B2579:C2579"/>
    <mergeCell ref="F2579:G2579"/>
    <mergeCell ref="H2573:I2573"/>
    <mergeCell ref="B2574:C2574"/>
    <mergeCell ref="D2574:E2577"/>
    <mergeCell ref="F2574:G2574"/>
    <mergeCell ref="H2574:I2574"/>
    <mergeCell ref="B2575:C2575"/>
    <mergeCell ref="F2575:G2575"/>
    <mergeCell ref="H2575:I2575"/>
    <mergeCell ref="B2576:C2576"/>
    <mergeCell ref="F2576:G2576"/>
    <mergeCell ref="B2585:C2585"/>
    <mergeCell ref="F2585:G2585"/>
    <mergeCell ref="H2585:I2585"/>
    <mergeCell ref="B2586:C2586"/>
    <mergeCell ref="F2586:G2586"/>
    <mergeCell ref="H2586:I2586"/>
    <mergeCell ref="B2582:C2582"/>
    <mergeCell ref="D2582:E2587"/>
    <mergeCell ref="F2582:G2582"/>
    <mergeCell ref="H2582:I2582"/>
    <mergeCell ref="B2583:C2583"/>
    <mergeCell ref="F2583:G2583"/>
    <mergeCell ref="H2583:I2583"/>
    <mergeCell ref="B2584:C2584"/>
    <mergeCell ref="F2584:G2584"/>
    <mergeCell ref="H2584:I2584"/>
    <mergeCell ref="H2579:I2579"/>
    <mergeCell ref="B2580:C2580"/>
    <mergeCell ref="F2580:G2580"/>
    <mergeCell ref="H2580:I2580"/>
    <mergeCell ref="B2581:C2581"/>
    <mergeCell ref="F2581:G2581"/>
    <mergeCell ref="H2581:I2581"/>
    <mergeCell ref="B2592:C2592"/>
    <mergeCell ref="F2592:G2592"/>
    <mergeCell ref="H2592:I2592"/>
    <mergeCell ref="B2593:C2593"/>
    <mergeCell ref="F2593:G2593"/>
    <mergeCell ref="H2593:I2593"/>
    <mergeCell ref="B2590:C2590"/>
    <mergeCell ref="F2590:G2590"/>
    <mergeCell ref="H2590:I2590"/>
    <mergeCell ref="B2591:C2591"/>
    <mergeCell ref="F2591:G2591"/>
    <mergeCell ref="H2591:I2591"/>
    <mergeCell ref="B2587:C2587"/>
    <mergeCell ref="F2587:G2587"/>
    <mergeCell ref="H2587:I2587"/>
    <mergeCell ref="B2588:C2588"/>
    <mergeCell ref="D2588:E2594"/>
    <mergeCell ref="F2588:G2588"/>
    <mergeCell ref="H2588:I2588"/>
    <mergeCell ref="B2589:C2589"/>
    <mergeCell ref="F2589:G2589"/>
    <mergeCell ref="H2589:I2589"/>
    <mergeCell ref="B2599:C2599"/>
    <mergeCell ref="D2599:E2601"/>
    <mergeCell ref="F2599:G2599"/>
    <mergeCell ref="H2599:I2599"/>
    <mergeCell ref="B2600:C2600"/>
    <mergeCell ref="F2600:G2600"/>
    <mergeCell ref="H2600:I2600"/>
    <mergeCell ref="B2601:C2601"/>
    <mergeCell ref="F2601:G2601"/>
    <mergeCell ref="H2601:I2601"/>
    <mergeCell ref="B2597:C2597"/>
    <mergeCell ref="F2597:G2597"/>
    <mergeCell ref="H2597:I2597"/>
    <mergeCell ref="B2598:C2598"/>
    <mergeCell ref="F2598:G2598"/>
    <mergeCell ref="H2598:I2598"/>
    <mergeCell ref="B2594:C2594"/>
    <mergeCell ref="F2594:G2594"/>
    <mergeCell ref="H2594:I2594"/>
    <mergeCell ref="B2595:C2595"/>
    <mergeCell ref="D2595:E2598"/>
    <mergeCell ref="F2595:G2595"/>
    <mergeCell ref="H2595:I2595"/>
    <mergeCell ref="B2596:C2596"/>
    <mergeCell ref="F2596:G2596"/>
    <mergeCell ref="H2596:I2596"/>
    <mergeCell ref="H2604:I2604"/>
    <mergeCell ref="B2605:C2605"/>
    <mergeCell ref="F2605:G2605"/>
    <mergeCell ref="H2605:I2605"/>
    <mergeCell ref="B2606:C2606"/>
    <mergeCell ref="F2606:G2606"/>
    <mergeCell ref="H2606:I2606"/>
    <mergeCell ref="B2602:C2602"/>
    <mergeCell ref="D2602:E2602"/>
    <mergeCell ref="F2602:G2602"/>
    <mergeCell ref="H2602:I2602"/>
    <mergeCell ref="B2603:C2603"/>
    <mergeCell ref="D2603:E2606"/>
    <mergeCell ref="F2603:G2603"/>
    <mergeCell ref="H2603:I2603"/>
    <mergeCell ref="B2604:C2604"/>
    <mergeCell ref="F2604:G2604"/>
    <mergeCell ref="B2610:C2610"/>
    <mergeCell ref="F2610:G2610"/>
    <mergeCell ref="H2610:I2610"/>
    <mergeCell ref="B2611:C2611"/>
    <mergeCell ref="D2611:E2618"/>
    <mergeCell ref="F2611:G2611"/>
    <mergeCell ref="H2611:I2611"/>
    <mergeCell ref="B2612:C2612"/>
    <mergeCell ref="F2612:G2612"/>
    <mergeCell ref="H2612:I2612"/>
    <mergeCell ref="B2607:C2607"/>
    <mergeCell ref="D2607:E2610"/>
    <mergeCell ref="F2607:G2607"/>
    <mergeCell ref="H2607:I2607"/>
    <mergeCell ref="B2608:C2608"/>
    <mergeCell ref="F2608:G2608"/>
    <mergeCell ref="H2608:I2608"/>
    <mergeCell ref="B2609:C2609"/>
    <mergeCell ref="F2609:G2609"/>
    <mergeCell ref="H2609:I2609"/>
    <mergeCell ref="B2617:C2617"/>
    <mergeCell ref="F2617:G2617"/>
    <mergeCell ref="H2617:I2617"/>
    <mergeCell ref="B2618:C2618"/>
    <mergeCell ref="F2618:G2618"/>
    <mergeCell ref="H2618:I2618"/>
    <mergeCell ref="B2615:C2615"/>
    <mergeCell ref="F2615:G2615"/>
    <mergeCell ref="H2615:I2615"/>
    <mergeCell ref="B2616:C2616"/>
    <mergeCell ref="F2616:G2616"/>
    <mergeCell ref="H2616:I2616"/>
    <mergeCell ref="B2613:C2613"/>
    <mergeCell ref="F2613:G2613"/>
    <mergeCell ref="H2613:I2613"/>
    <mergeCell ref="B2614:C2614"/>
    <mergeCell ref="F2614:G2614"/>
    <mergeCell ref="H2614:I2614"/>
    <mergeCell ref="B2624:C2624"/>
    <mergeCell ref="F2624:G2624"/>
    <mergeCell ref="H2624:I2624"/>
    <mergeCell ref="B2625:C2625"/>
    <mergeCell ref="D2625:E2631"/>
    <mergeCell ref="F2625:G2625"/>
    <mergeCell ref="H2625:I2625"/>
    <mergeCell ref="B2626:C2626"/>
    <mergeCell ref="F2626:G2626"/>
    <mergeCell ref="H2626:I2626"/>
    <mergeCell ref="B2622:C2622"/>
    <mergeCell ref="F2622:G2622"/>
    <mergeCell ref="H2622:I2622"/>
    <mergeCell ref="B2623:C2623"/>
    <mergeCell ref="F2623:G2623"/>
    <mergeCell ref="H2623:I2623"/>
    <mergeCell ref="B2619:C2619"/>
    <mergeCell ref="D2619:E2624"/>
    <mergeCell ref="F2619:G2619"/>
    <mergeCell ref="H2619:I2619"/>
    <mergeCell ref="B2620:C2620"/>
    <mergeCell ref="F2620:G2620"/>
    <mergeCell ref="H2620:I2620"/>
    <mergeCell ref="B2621:C2621"/>
    <mergeCell ref="F2621:G2621"/>
    <mergeCell ref="H2621:I2621"/>
    <mergeCell ref="B2631:C2631"/>
    <mergeCell ref="F2631:G2631"/>
    <mergeCell ref="H2631:I2631"/>
    <mergeCell ref="B2632:C2632"/>
    <mergeCell ref="D2632:E2634"/>
    <mergeCell ref="F2632:G2632"/>
    <mergeCell ref="H2632:I2632"/>
    <mergeCell ref="B2633:C2633"/>
    <mergeCell ref="F2633:G2633"/>
    <mergeCell ref="H2633:I2633"/>
    <mergeCell ref="B2629:C2629"/>
    <mergeCell ref="F2629:G2629"/>
    <mergeCell ref="H2629:I2629"/>
    <mergeCell ref="B2630:C2630"/>
    <mergeCell ref="F2630:G2630"/>
    <mergeCell ref="H2630:I2630"/>
    <mergeCell ref="B2627:C2627"/>
    <mergeCell ref="F2627:G2627"/>
    <mergeCell ref="H2627:I2627"/>
    <mergeCell ref="B2628:C2628"/>
    <mergeCell ref="F2628:G2628"/>
    <mergeCell ref="H2628:I2628"/>
    <mergeCell ref="B2637:C2637"/>
    <mergeCell ref="F2637:G2637"/>
    <mergeCell ref="H2637:I2637"/>
    <mergeCell ref="B2638:C2638"/>
    <mergeCell ref="D2638:E2638"/>
    <mergeCell ref="F2638:G2638"/>
    <mergeCell ref="H2638:I2638"/>
    <mergeCell ref="B2634:C2634"/>
    <mergeCell ref="F2634:G2634"/>
    <mergeCell ref="H2634:I2634"/>
    <mergeCell ref="B2635:C2635"/>
    <mergeCell ref="D2635:E2637"/>
    <mergeCell ref="F2635:G2635"/>
    <mergeCell ref="H2635:I2635"/>
    <mergeCell ref="B2636:C2636"/>
    <mergeCell ref="F2636:G2636"/>
    <mergeCell ref="H2636:I2636"/>
    <mergeCell ref="B2642:C2642"/>
    <mergeCell ref="F2642:G2642"/>
    <mergeCell ref="H2642:I2642"/>
    <mergeCell ref="B2643:C2643"/>
    <mergeCell ref="D2643:E2643"/>
    <mergeCell ref="F2643:G2643"/>
    <mergeCell ref="H2643:I2643"/>
    <mergeCell ref="B2639:C2639"/>
    <mergeCell ref="D2639:E2642"/>
    <mergeCell ref="F2639:G2639"/>
    <mergeCell ref="H2639:I2639"/>
    <mergeCell ref="B2640:C2640"/>
    <mergeCell ref="F2640:G2640"/>
    <mergeCell ref="H2640:I2640"/>
    <mergeCell ref="B2641:C2641"/>
    <mergeCell ref="F2641:G2641"/>
    <mergeCell ref="H2641:I2641"/>
    <mergeCell ref="H2646:I2646"/>
    <mergeCell ref="B2647:C2647"/>
    <mergeCell ref="D2647:E2647"/>
    <mergeCell ref="F2647:G2647"/>
    <mergeCell ref="H2647:I2647"/>
    <mergeCell ref="B2648:C2648"/>
    <mergeCell ref="D2648:E2650"/>
    <mergeCell ref="F2648:G2648"/>
    <mergeCell ref="H2648:I2648"/>
    <mergeCell ref="B2649:C2649"/>
    <mergeCell ref="B2644:C2644"/>
    <mergeCell ref="D2644:E2644"/>
    <mergeCell ref="F2644:G2644"/>
    <mergeCell ref="H2644:I2644"/>
    <mergeCell ref="B2645:C2645"/>
    <mergeCell ref="D2645:E2646"/>
    <mergeCell ref="F2645:G2645"/>
    <mergeCell ref="H2645:I2645"/>
    <mergeCell ref="B2646:C2646"/>
    <mergeCell ref="F2646:G2646"/>
    <mergeCell ref="F2652:G2652"/>
    <mergeCell ref="H2652:I2652"/>
    <mergeCell ref="B2653:C2653"/>
    <mergeCell ref="F2653:G2653"/>
    <mergeCell ref="H2653:I2653"/>
    <mergeCell ref="B2654:C2654"/>
    <mergeCell ref="F2654:G2654"/>
    <mergeCell ref="H2654:I2654"/>
    <mergeCell ref="F2649:G2649"/>
    <mergeCell ref="H2649:I2649"/>
    <mergeCell ref="B2650:C2650"/>
    <mergeCell ref="F2650:G2650"/>
    <mergeCell ref="H2650:I2650"/>
    <mergeCell ref="B2651:C2651"/>
    <mergeCell ref="D2651:E2655"/>
    <mergeCell ref="F2651:G2651"/>
    <mergeCell ref="H2651:I2651"/>
    <mergeCell ref="B2652:C2652"/>
    <mergeCell ref="B2660:C2660"/>
    <mergeCell ref="F2660:G2660"/>
    <mergeCell ref="H2660:I2660"/>
    <mergeCell ref="B2661:C2661"/>
    <mergeCell ref="F2661:G2661"/>
    <mergeCell ref="H2661:I2661"/>
    <mergeCell ref="B2658:C2658"/>
    <mergeCell ref="F2658:G2658"/>
    <mergeCell ref="H2658:I2658"/>
    <mergeCell ref="B2659:C2659"/>
    <mergeCell ref="F2659:G2659"/>
    <mergeCell ref="H2659:I2659"/>
    <mergeCell ref="B2655:C2655"/>
    <mergeCell ref="F2655:G2655"/>
    <mergeCell ref="H2655:I2655"/>
    <mergeCell ref="B2656:C2656"/>
    <mergeCell ref="D2656:E2669"/>
    <mergeCell ref="F2656:G2656"/>
    <mergeCell ref="H2656:I2656"/>
    <mergeCell ref="B2657:C2657"/>
    <mergeCell ref="F2657:G2657"/>
    <mergeCell ref="H2657:I2657"/>
    <mergeCell ref="B2666:C2666"/>
    <mergeCell ref="F2666:G2666"/>
    <mergeCell ref="H2666:I2666"/>
    <mergeCell ref="B2667:C2667"/>
    <mergeCell ref="F2667:G2667"/>
    <mergeCell ref="H2667:I2667"/>
    <mergeCell ref="B2664:C2664"/>
    <mergeCell ref="F2664:G2664"/>
    <mergeCell ref="H2664:I2664"/>
    <mergeCell ref="B2665:C2665"/>
    <mergeCell ref="F2665:G2665"/>
    <mergeCell ref="H2665:I2665"/>
    <mergeCell ref="B2662:C2662"/>
    <mergeCell ref="F2662:G2662"/>
    <mergeCell ref="H2662:I2662"/>
    <mergeCell ref="B2663:C2663"/>
    <mergeCell ref="F2663:G2663"/>
    <mergeCell ref="H2663:I2663"/>
    <mergeCell ref="B2673:C2673"/>
    <mergeCell ref="F2673:G2673"/>
    <mergeCell ref="H2673:I2673"/>
    <mergeCell ref="B2674:C2674"/>
    <mergeCell ref="F2674:G2674"/>
    <mergeCell ref="H2674:I2674"/>
    <mergeCell ref="B2670:C2670"/>
    <mergeCell ref="D2670:E2685"/>
    <mergeCell ref="F2670:G2670"/>
    <mergeCell ref="H2670:I2670"/>
    <mergeCell ref="B2671:C2671"/>
    <mergeCell ref="F2671:G2671"/>
    <mergeCell ref="H2671:I2671"/>
    <mergeCell ref="B2672:C2672"/>
    <mergeCell ref="F2672:G2672"/>
    <mergeCell ref="H2672:I2672"/>
    <mergeCell ref="B2668:C2668"/>
    <mergeCell ref="F2668:G2668"/>
    <mergeCell ref="H2668:I2668"/>
    <mergeCell ref="B2669:C2669"/>
    <mergeCell ref="F2669:G2669"/>
    <mergeCell ref="H2669:I2669"/>
    <mergeCell ref="B2679:C2679"/>
    <mergeCell ref="F2679:G2679"/>
    <mergeCell ref="H2679:I2679"/>
    <mergeCell ref="B2680:C2680"/>
    <mergeCell ref="F2680:G2680"/>
    <mergeCell ref="H2680:I2680"/>
    <mergeCell ref="B2677:C2677"/>
    <mergeCell ref="F2677:G2677"/>
    <mergeCell ref="H2677:I2677"/>
    <mergeCell ref="B2678:C2678"/>
    <mergeCell ref="F2678:G2678"/>
    <mergeCell ref="H2678:I2678"/>
    <mergeCell ref="B2675:C2675"/>
    <mergeCell ref="F2675:G2675"/>
    <mergeCell ref="H2675:I2675"/>
    <mergeCell ref="B2676:C2676"/>
    <mergeCell ref="F2676:G2676"/>
    <mergeCell ref="H2676:I2676"/>
    <mergeCell ref="B2685:C2685"/>
    <mergeCell ref="F2685:G2685"/>
    <mergeCell ref="H2685:I2685"/>
    <mergeCell ref="B2686:C2686"/>
    <mergeCell ref="D2686:E2697"/>
    <mergeCell ref="F2686:G2686"/>
    <mergeCell ref="H2686:I2686"/>
    <mergeCell ref="B2687:C2687"/>
    <mergeCell ref="F2687:G2687"/>
    <mergeCell ref="H2687:I2687"/>
    <mergeCell ref="B2683:C2683"/>
    <mergeCell ref="F2683:G2683"/>
    <mergeCell ref="H2683:I2683"/>
    <mergeCell ref="B2684:C2684"/>
    <mergeCell ref="F2684:G2684"/>
    <mergeCell ref="H2684:I2684"/>
    <mergeCell ref="B2681:C2681"/>
    <mergeCell ref="F2681:G2681"/>
    <mergeCell ref="H2681:I2681"/>
    <mergeCell ref="B2682:C2682"/>
    <mergeCell ref="F2682:G2682"/>
    <mergeCell ref="H2682:I2682"/>
    <mergeCell ref="B2692:C2692"/>
    <mergeCell ref="F2692:G2692"/>
    <mergeCell ref="H2692:I2692"/>
    <mergeCell ref="B2693:C2693"/>
    <mergeCell ref="F2693:G2693"/>
    <mergeCell ref="H2693:I2693"/>
    <mergeCell ref="B2690:C2690"/>
    <mergeCell ref="F2690:G2690"/>
    <mergeCell ref="H2690:I2690"/>
    <mergeCell ref="B2691:C2691"/>
    <mergeCell ref="F2691:G2691"/>
    <mergeCell ref="H2691:I2691"/>
    <mergeCell ref="B2688:C2688"/>
    <mergeCell ref="F2688:G2688"/>
    <mergeCell ref="H2688:I2688"/>
    <mergeCell ref="B2689:C2689"/>
    <mergeCell ref="F2689:G2689"/>
    <mergeCell ref="H2689:I2689"/>
    <mergeCell ref="B2698:C2698"/>
    <mergeCell ref="D2698:E2706"/>
    <mergeCell ref="F2698:G2698"/>
    <mergeCell ref="H2698:I2698"/>
    <mergeCell ref="B2699:C2699"/>
    <mergeCell ref="F2699:G2699"/>
    <mergeCell ref="H2699:I2699"/>
    <mergeCell ref="B2700:C2700"/>
    <mergeCell ref="F2700:G2700"/>
    <mergeCell ref="H2700:I2700"/>
    <mergeCell ref="B2696:C2696"/>
    <mergeCell ref="F2696:G2696"/>
    <mergeCell ref="H2696:I2696"/>
    <mergeCell ref="B2697:C2697"/>
    <mergeCell ref="F2697:G2697"/>
    <mergeCell ref="H2697:I2697"/>
    <mergeCell ref="B2694:C2694"/>
    <mergeCell ref="F2694:G2694"/>
    <mergeCell ref="H2694:I2694"/>
    <mergeCell ref="B2695:C2695"/>
    <mergeCell ref="F2695:G2695"/>
    <mergeCell ref="H2695:I2695"/>
    <mergeCell ref="B2705:C2705"/>
    <mergeCell ref="F2705:G2705"/>
    <mergeCell ref="H2705:I2705"/>
    <mergeCell ref="B2706:C2706"/>
    <mergeCell ref="F2706:G2706"/>
    <mergeCell ref="H2706:I2706"/>
    <mergeCell ref="B2703:C2703"/>
    <mergeCell ref="F2703:G2703"/>
    <mergeCell ref="H2703:I2703"/>
    <mergeCell ref="B2704:C2704"/>
    <mergeCell ref="F2704:G2704"/>
    <mergeCell ref="H2704:I2704"/>
    <mergeCell ref="B2701:C2701"/>
    <mergeCell ref="F2701:G2701"/>
    <mergeCell ref="H2701:I2701"/>
    <mergeCell ref="B2702:C2702"/>
    <mergeCell ref="F2702:G2702"/>
    <mergeCell ref="H2702:I2702"/>
    <mergeCell ref="B2712:C2712"/>
    <mergeCell ref="F2712:G2712"/>
    <mergeCell ref="H2712:I2712"/>
    <mergeCell ref="B2713:C2713"/>
    <mergeCell ref="F2713:G2713"/>
    <mergeCell ref="H2713:I2713"/>
    <mergeCell ref="B2710:C2710"/>
    <mergeCell ref="F2710:G2710"/>
    <mergeCell ref="H2710:I2710"/>
    <mergeCell ref="B2711:C2711"/>
    <mergeCell ref="F2711:G2711"/>
    <mergeCell ref="H2711:I2711"/>
    <mergeCell ref="B2707:C2707"/>
    <mergeCell ref="D2707:E2714"/>
    <mergeCell ref="F2707:G2707"/>
    <mergeCell ref="H2707:I2707"/>
    <mergeCell ref="B2708:C2708"/>
    <mergeCell ref="F2708:G2708"/>
    <mergeCell ref="H2708:I2708"/>
    <mergeCell ref="B2709:C2709"/>
    <mergeCell ref="F2709:G2709"/>
    <mergeCell ref="H2709:I2709"/>
    <mergeCell ref="B2719:C2719"/>
    <mergeCell ref="F2719:G2719"/>
    <mergeCell ref="H2719:I2719"/>
    <mergeCell ref="B2720:C2720"/>
    <mergeCell ref="F2720:G2720"/>
    <mergeCell ref="H2720:I2720"/>
    <mergeCell ref="B2717:C2717"/>
    <mergeCell ref="F2717:G2717"/>
    <mergeCell ref="H2717:I2717"/>
    <mergeCell ref="B2718:C2718"/>
    <mergeCell ref="F2718:G2718"/>
    <mergeCell ref="H2718:I2718"/>
    <mergeCell ref="B2714:C2714"/>
    <mergeCell ref="F2714:G2714"/>
    <mergeCell ref="H2714:I2714"/>
    <mergeCell ref="B2715:C2715"/>
    <mergeCell ref="D2715:E2721"/>
    <mergeCell ref="F2715:G2715"/>
    <mergeCell ref="H2715:I2715"/>
    <mergeCell ref="B2716:C2716"/>
    <mergeCell ref="F2716:G2716"/>
    <mergeCell ref="H2716:I2716"/>
    <mergeCell ref="B2723:C2723"/>
    <mergeCell ref="D2723:E2726"/>
    <mergeCell ref="F2723:G2723"/>
    <mergeCell ref="H2723:I2723"/>
    <mergeCell ref="B2724:C2724"/>
    <mergeCell ref="F2724:G2724"/>
    <mergeCell ref="H2724:I2724"/>
    <mergeCell ref="B2725:C2725"/>
    <mergeCell ref="F2725:G2725"/>
    <mergeCell ref="H2725:I2725"/>
    <mergeCell ref="B2721:C2721"/>
    <mergeCell ref="F2721:G2721"/>
    <mergeCell ref="H2721:I2721"/>
    <mergeCell ref="B2722:C2722"/>
    <mergeCell ref="D2722:E2722"/>
    <mergeCell ref="F2722:G2722"/>
    <mergeCell ref="H2722:I2722"/>
    <mergeCell ref="B2729:C2729"/>
    <mergeCell ref="F2729:G2729"/>
    <mergeCell ref="H2729:I2729"/>
    <mergeCell ref="B2730:C2730"/>
    <mergeCell ref="D2730:E2730"/>
    <mergeCell ref="F2730:G2730"/>
    <mergeCell ref="H2730:I2730"/>
    <mergeCell ref="B2726:C2726"/>
    <mergeCell ref="F2726:G2726"/>
    <mergeCell ref="H2726:I2726"/>
    <mergeCell ref="B2727:C2727"/>
    <mergeCell ref="D2727:E2729"/>
    <mergeCell ref="F2727:G2727"/>
    <mergeCell ref="H2727:I2727"/>
    <mergeCell ref="B2728:C2728"/>
    <mergeCell ref="F2728:G2728"/>
    <mergeCell ref="H2728:I2728"/>
    <mergeCell ref="B2736:C2736"/>
    <mergeCell ref="F2736:G2736"/>
    <mergeCell ref="H2736:I2736"/>
    <mergeCell ref="B2737:C2737"/>
    <mergeCell ref="F2737:G2737"/>
    <mergeCell ref="H2737:I2737"/>
    <mergeCell ref="B2733:C2733"/>
    <mergeCell ref="D2733:E2739"/>
    <mergeCell ref="F2733:G2733"/>
    <mergeCell ref="H2733:I2733"/>
    <mergeCell ref="B2734:C2734"/>
    <mergeCell ref="F2734:G2734"/>
    <mergeCell ref="H2734:I2734"/>
    <mergeCell ref="B2735:C2735"/>
    <mergeCell ref="F2735:G2735"/>
    <mergeCell ref="H2735:I2735"/>
    <mergeCell ref="B2731:C2731"/>
    <mergeCell ref="D2731:E2731"/>
    <mergeCell ref="F2731:G2731"/>
    <mergeCell ref="H2731:I2731"/>
    <mergeCell ref="B2732:C2732"/>
    <mergeCell ref="D2732:E2732"/>
    <mergeCell ref="F2732:G2732"/>
    <mergeCell ref="H2732:I2732"/>
    <mergeCell ref="B2742:C2742"/>
    <mergeCell ref="D2742:E2743"/>
    <mergeCell ref="F2742:G2742"/>
    <mergeCell ref="H2742:I2742"/>
    <mergeCell ref="B2743:C2743"/>
    <mergeCell ref="F2743:G2743"/>
    <mergeCell ref="H2743:I2743"/>
    <mergeCell ref="B2740:C2740"/>
    <mergeCell ref="D2740:E2741"/>
    <mergeCell ref="F2740:G2740"/>
    <mergeCell ref="H2740:I2740"/>
    <mergeCell ref="B2741:C2741"/>
    <mergeCell ref="F2741:G2741"/>
    <mergeCell ref="H2741:I2741"/>
    <mergeCell ref="B2738:C2738"/>
    <mergeCell ref="F2738:G2738"/>
    <mergeCell ref="H2738:I2738"/>
    <mergeCell ref="B2739:C2739"/>
    <mergeCell ref="F2739:G2739"/>
    <mergeCell ref="H2739:I2739"/>
    <mergeCell ref="B2749:C2749"/>
    <mergeCell ref="D2749:E2757"/>
    <mergeCell ref="F2749:G2749"/>
    <mergeCell ref="H2749:I2749"/>
    <mergeCell ref="B2750:C2750"/>
    <mergeCell ref="F2750:G2750"/>
    <mergeCell ref="H2750:I2750"/>
    <mergeCell ref="B2751:C2751"/>
    <mergeCell ref="F2751:G2751"/>
    <mergeCell ref="H2751:I2751"/>
    <mergeCell ref="B2747:C2747"/>
    <mergeCell ref="F2747:G2747"/>
    <mergeCell ref="H2747:I2747"/>
    <mergeCell ref="B2748:C2748"/>
    <mergeCell ref="F2748:G2748"/>
    <mergeCell ref="H2748:I2748"/>
    <mergeCell ref="B2744:C2744"/>
    <mergeCell ref="D2744:E2748"/>
    <mergeCell ref="F2744:G2744"/>
    <mergeCell ref="H2744:I2744"/>
    <mergeCell ref="B2745:C2745"/>
    <mergeCell ref="F2745:G2745"/>
    <mergeCell ref="H2745:I2745"/>
    <mergeCell ref="B2746:C2746"/>
    <mergeCell ref="F2746:G2746"/>
    <mergeCell ref="H2746:I2746"/>
    <mergeCell ref="B2756:C2756"/>
    <mergeCell ref="F2756:G2756"/>
    <mergeCell ref="H2756:I2756"/>
    <mergeCell ref="B2757:C2757"/>
    <mergeCell ref="F2757:G2757"/>
    <mergeCell ref="H2757:I2757"/>
    <mergeCell ref="B2754:C2754"/>
    <mergeCell ref="F2754:G2754"/>
    <mergeCell ref="H2754:I2754"/>
    <mergeCell ref="B2755:C2755"/>
    <mergeCell ref="F2755:G2755"/>
    <mergeCell ref="H2755:I2755"/>
    <mergeCell ref="B2752:C2752"/>
    <mergeCell ref="F2752:G2752"/>
    <mergeCell ref="H2752:I2752"/>
    <mergeCell ref="B2753:C2753"/>
    <mergeCell ref="F2753:G2753"/>
    <mergeCell ref="H2753:I2753"/>
    <mergeCell ref="B2764:C2764"/>
    <mergeCell ref="F2764:G2764"/>
    <mergeCell ref="H2764:I2764"/>
    <mergeCell ref="B2765:C2765"/>
    <mergeCell ref="F2765:G2765"/>
    <mergeCell ref="H2765:I2765"/>
    <mergeCell ref="B2761:C2761"/>
    <mergeCell ref="F2761:G2761"/>
    <mergeCell ref="H2761:I2761"/>
    <mergeCell ref="B2762:C2762"/>
    <mergeCell ref="D2762:E2765"/>
    <mergeCell ref="F2762:G2762"/>
    <mergeCell ref="H2762:I2762"/>
    <mergeCell ref="B2763:C2763"/>
    <mergeCell ref="F2763:G2763"/>
    <mergeCell ref="H2763:I2763"/>
    <mergeCell ref="B2758:C2758"/>
    <mergeCell ref="D2758:E2761"/>
    <mergeCell ref="F2758:G2758"/>
    <mergeCell ref="H2758:I2758"/>
    <mergeCell ref="B2759:C2759"/>
    <mergeCell ref="F2759:G2759"/>
    <mergeCell ref="H2759:I2759"/>
    <mergeCell ref="B2760:C2760"/>
    <mergeCell ref="F2760:G2760"/>
    <mergeCell ref="H2760:I2760"/>
    <mergeCell ref="H2768:I2768"/>
    <mergeCell ref="B2769:C2769"/>
    <mergeCell ref="D2769:E2769"/>
    <mergeCell ref="F2769:G2769"/>
    <mergeCell ref="H2769:I2769"/>
    <mergeCell ref="B2770:C2770"/>
    <mergeCell ref="D2770:E2777"/>
    <mergeCell ref="F2770:G2770"/>
    <mergeCell ref="H2770:I2770"/>
    <mergeCell ref="B2771:C2771"/>
    <mergeCell ref="B2766:C2766"/>
    <mergeCell ref="D2766:E2766"/>
    <mergeCell ref="F2766:G2766"/>
    <mergeCell ref="H2766:I2766"/>
    <mergeCell ref="B2767:C2767"/>
    <mergeCell ref="D2767:E2768"/>
    <mergeCell ref="F2767:G2767"/>
    <mergeCell ref="H2767:I2767"/>
    <mergeCell ref="B2768:C2768"/>
    <mergeCell ref="F2768:G2768"/>
    <mergeCell ref="B2776:C2776"/>
    <mergeCell ref="F2776:G2776"/>
    <mergeCell ref="H2776:I2776"/>
    <mergeCell ref="B2777:C2777"/>
    <mergeCell ref="F2777:G2777"/>
    <mergeCell ref="H2777:I2777"/>
    <mergeCell ref="B2774:C2774"/>
    <mergeCell ref="F2774:G2774"/>
    <mergeCell ref="H2774:I2774"/>
    <mergeCell ref="B2775:C2775"/>
    <mergeCell ref="F2775:G2775"/>
    <mergeCell ref="H2775:I2775"/>
    <mergeCell ref="F2771:G2771"/>
    <mergeCell ref="H2771:I2771"/>
    <mergeCell ref="B2772:C2772"/>
    <mergeCell ref="F2772:G2772"/>
    <mergeCell ref="H2772:I2772"/>
    <mergeCell ref="B2773:C2773"/>
    <mergeCell ref="F2773:G2773"/>
    <mergeCell ref="H2773:I2773"/>
    <mergeCell ref="H2780:I2780"/>
    <mergeCell ref="B2781:C2781"/>
    <mergeCell ref="F2781:G2781"/>
    <mergeCell ref="H2781:I2781"/>
    <mergeCell ref="B2782:C2782"/>
    <mergeCell ref="F2782:G2782"/>
    <mergeCell ref="H2782:I2782"/>
    <mergeCell ref="B2778:C2778"/>
    <mergeCell ref="D2778:E2778"/>
    <mergeCell ref="F2778:G2778"/>
    <mergeCell ref="H2778:I2778"/>
    <mergeCell ref="B2779:C2779"/>
    <mergeCell ref="D2779:E2795"/>
    <mergeCell ref="F2779:G2779"/>
    <mergeCell ref="H2779:I2779"/>
    <mergeCell ref="B2780:C2780"/>
    <mergeCell ref="F2780:G2780"/>
    <mergeCell ref="B2787:C2787"/>
    <mergeCell ref="F2787:G2787"/>
    <mergeCell ref="H2787:I2787"/>
    <mergeCell ref="B2788:C2788"/>
    <mergeCell ref="F2788:G2788"/>
    <mergeCell ref="H2788:I2788"/>
    <mergeCell ref="B2785:C2785"/>
    <mergeCell ref="F2785:G2785"/>
    <mergeCell ref="H2785:I2785"/>
    <mergeCell ref="B2786:C2786"/>
    <mergeCell ref="F2786:G2786"/>
    <mergeCell ref="H2786:I2786"/>
    <mergeCell ref="B2783:C2783"/>
    <mergeCell ref="F2783:G2783"/>
    <mergeCell ref="H2783:I2783"/>
    <mergeCell ref="B2784:C2784"/>
    <mergeCell ref="F2784:G2784"/>
    <mergeCell ref="H2784:I2784"/>
    <mergeCell ref="B2793:C2793"/>
    <mergeCell ref="F2793:G2793"/>
    <mergeCell ref="H2793:I2793"/>
    <mergeCell ref="B2794:C2794"/>
    <mergeCell ref="F2794:G2794"/>
    <mergeCell ref="H2794:I2794"/>
    <mergeCell ref="B2791:C2791"/>
    <mergeCell ref="F2791:G2791"/>
    <mergeCell ref="H2791:I2791"/>
    <mergeCell ref="B2792:C2792"/>
    <mergeCell ref="F2792:G2792"/>
    <mergeCell ref="H2792:I2792"/>
    <mergeCell ref="B2789:C2789"/>
    <mergeCell ref="F2789:G2789"/>
    <mergeCell ref="H2789:I2789"/>
    <mergeCell ref="B2790:C2790"/>
    <mergeCell ref="F2790:G2790"/>
    <mergeCell ref="H2790:I2790"/>
    <mergeCell ref="B2798:C2798"/>
    <mergeCell ref="D2798:E2802"/>
    <mergeCell ref="F2798:G2798"/>
    <mergeCell ref="H2798:I2798"/>
    <mergeCell ref="B2799:C2799"/>
    <mergeCell ref="F2799:G2799"/>
    <mergeCell ref="H2799:I2799"/>
    <mergeCell ref="B2800:C2800"/>
    <mergeCell ref="F2800:G2800"/>
    <mergeCell ref="H2800:I2800"/>
    <mergeCell ref="B2795:C2795"/>
    <mergeCell ref="F2795:G2795"/>
    <mergeCell ref="H2795:I2795"/>
    <mergeCell ref="B2796:C2796"/>
    <mergeCell ref="D2796:E2797"/>
    <mergeCell ref="F2796:G2796"/>
    <mergeCell ref="H2796:I2796"/>
    <mergeCell ref="B2797:C2797"/>
    <mergeCell ref="F2797:G2797"/>
    <mergeCell ref="H2797:I2797"/>
    <mergeCell ref="B2806:C2806"/>
    <mergeCell ref="F2806:G2806"/>
    <mergeCell ref="H2806:I2806"/>
    <mergeCell ref="B2807:C2807"/>
    <mergeCell ref="F2807:G2807"/>
    <mergeCell ref="H2807:I2807"/>
    <mergeCell ref="B2803:C2803"/>
    <mergeCell ref="D2803:E2812"/>
    <mergeCell ref="F2803:G2803"/>
    <mergeCell ref="H2803:I2803"/>
    <mergeCell ref="B2804:C2804"/>
    <mergeCell ref="F2804:G2804"/>
    <mergeCell ref="H2804:I2804"/>
    <mergeCell ref="B2805:C2805"/>
    <mergeCell ref="F2805:G2805"/>
    <mergeCell ref="H2805:I2805"/>
    <mergeCell ref="B2801:C2801"/>
    <mergeCell ref="F2801:G2801"/>
    <mergeCell ref="H2801:I2801"/>
    <mergeCell ref="B2802:C2802"/>
    <mergeCell ref="F2802:G2802"/>
    <mergeCell ref="H2802:I2802"/>
    <mergeCell ref="B2812:C2812"/>
    <mergeCell ref="F2812:G2812"/>
    <mergeCell ref="H2812:I2812"/>
    <mergeCell ref="B2813:C2813"/>
    <mergeCell ref="D2813:E2814"/>
    <mergeCell ref="F2813:G2813"/>
    <mergeCell ref="H2813:I2813"/>
    <mergeCell ref="B2814:C2814"/>
    <mergeCell ref="F2814:G2814"/>
    <mergeCell ref="H2814:I2814"/>
    <mergeCell ref="B2810:C2810"/>
    <mergeCell ref="F2810:G2810"/>
    <mergeCell ref="H2810:I2810"/>
    <mergeCell ref="B2811:C2811"/>
    <mergeCell ref="F2811:G2811"/>
    <mergeCell ref="H2811:I2811"/>
    <mergeCell ref="B2808:C2808"/>
    <mergeCell ref="F2808:G2808"/>
    <mergeCell ref="H2808:I2808"/>
    <mergeCell ref="B2809:C2809"/>
    <mergeCell ref="F2809:G2809"/>
    <mergeCell ref="H2809:I2809"/>
    <mergeCell ref="B2818:C2818"/>
    <mergeCell ref="D2818:E2819"/>
    <mergeCell ref="F2818:G2818"/>
    <mergeCell ref="H2818:I2818"/>
    <mergeCell ref="B2819:C2819"/>
    <mergeCell ref="F2819:G2819"/>
    <mergeCell ref="H2819:I2819"/>
    <mergeCell ref="B2815:C2815"/>
    <mergeCell ref="D2815:E2817"/>
    <mergeCell ref="F2815:G2815"/>
    <mergeCell ref="H2815:I2815"/>
    <mergeCell ref="B2816:C2816"/>
    <mergeCell ref="F2816:G2816"/>
    <mergeCell ref="H2816:I2816"/>
    <mergeCell ref="B2817:C2817"/>
    <mergeCell ref="F2817:G2817"/>
    <mergeCell ref="H2817:I2817"/>
    <mergeCell ref="B2823:C2823"/>
    <mergeCell ref="F2823:G2823"/>
    <mergeCell ref="H2823:I2823"/>
    <mergeCell ref="B2824:C2824"/>
    <mergeCell ref="D2824:E2824"/>
    <mergeCell ref="F2824:G2824"/>
    <mergeCell ref="H2824:I2824"/>
    <mergeCell ref="B2820:C2820"/>
    <mergeCell ref="D2820:E2823"/>
    <mergeCell ref="F2820:G2820"/>
    <mergeCell ref="H2820:I2820"/>
    <mergeCell ref="B2821:C2821"/>
    <mergeCell ref="F2821:G2821"/>
    <mergeCell ref="H2821:I2821"/>
    <mergeCell ref="B2822:C2822"/>
    <mergeCell ref="F2822:G2822"/>
    <mergeCell ref="H2822:I2822"/>
    <mergeCell ref="H2827:I2827"/>
    <mergeCell ref="B2828:C2828"/>
    <mergeCell ref="F2828:G2828"/>
    <mergeCell ref="H2828:I2828"/>
    <mergeCell ref="B2829:C2829"/>
    <mergeCell ref="F2829:G2829"/>
    <mergeCell ref="H2829:I2829"/>
    <mergeCell ref="B2825:C2825"/>
    <mergeCell ref="D2825:E2825"/>
    <mergeCell ref="F2825:G2825"/>
    <mergeCell ref="H2825:I2825"/>
    <mergeCell ref="B2826:C2826"/>
    <mergeCell ref="D2826:E2833"/>
    <mergeCell ref="F2826:G2826"/>
    <mergeCell ref="H2826:I2826"/>
    <mergeCell ref="B2827:C2827"/>
    <mergeCell ref="F2827:G2827"/>
    <mergeCell ref="B2834:C2834"/>
    <mergeCell ref="D2834:E2845"/>
    <mergeCell ref="F2834:G2834"/>
    <mergeCell ref="H2834:I2834"/>
    <mergeCell ref="B2835:C2835"/>
    <mergeCell ref="F2835:G2835"/>
    <mergeCell ref="H2835:I2835"/>
    <mergeCell ref="B2836:C2836"/>
    <mergeCell ref="F2836:G2836"/>
    <mergeCell ref="H2836:I2836"/>
    <mergeCell ref="B2832:C2832"/>
    <mergeCell ref="F2832:G2832"/>
    <mergeCell ref="H2832:I2832"/>
    <mergeCell ref="B2833:C2833"/>
    <mergeCell ref="F2833:G2833"/>
    <mergeCell ref="H2833:I2833"/>
    <mergeCell ref="B2830:C2830"/>
    <mergeCell ref="F2830:G2830"/>
    <mergeCell ref="H2830:I2830"/>
    <mergeCell ref="B2831:C2831"/>
    <mergeCell ref="F2831:G2831"/>
    <mergeCell ref="H2831:I2831"/>
    <mergeCell ref="B2841:C2841"/>
    <mergeCell ref="F2841:G2841"/>
    <mergeCell ref="H2841:I2841"/>
    <mergeCell ref="B2842:C2842"/>
    <mergeCell ref="F2842:G2842"/>
    <mergeCell ref="H2842:I2842"/>
    <mergeCell ref="B2839:C2839"/>
    <mergeCell ref="F2839:G2839"/>
    <mergeCell ref="H2839:I2839"/>
    <mergeCell ref="B2840:C2840"/>
    <mergeCell ref="F2840:G2840"/>
    <mergeCell ref="H2840:I2840"/>
    <mergeCell ref="B2837:C2837"/>
    <mergeCell ref="F2837:G2837"/>
    <mergeCell ref="H2837:I2837"/>
    <mergeCell ref="B2838:C2838"/>
    <mergeCell ref="F2838:G2838"/>
    <mergeCell ref="H2838:I2838"/>
    <mergeCell ref="B2848:C2848"/>
    <mergeCell ref="F2848:G2848"/>
    <mergeCell ref="H2848:I2848"/>
    <mergeCell ref="B2849:C2849"/>
    <mergeCell ref="F2849:G2849"/>
    <mergeCell ref="H2849:I2849"/>
    <mergeCell ref="B2845:C2845"/>
    <mergeCell ref="F2845:G2845"/>
    <mergeCell ref="H2845:I2845"/>
    <mergeCell ref="B2846:C2846"/>
    <mergeCell ref="D2846:E2852"/>
    <mergeCell ref="F2846:G2846"/>
    <mergeCell ref="H2846:I2846"/>
    <mergeCell ref="B2847:C2847"/>
    <mergeCell ref="F2847:G2847"/>
    <mergeCell ref="H2847:I2847"/>
    <mergeCell ref="B2843:C2843"/>
    <mergeCell ref="F2843:G2843"/>
    <mergeCell ref="H2843:I2843"/>
    <mergeCell ref="B2844:C2844"/>
    <mergeCell ref="F2844:G2844"/>
    <mergeCell ref="H2844:I2844"/>
    <mergeCell ref="B2855:C2855"/>
    <mergeCell ref="F2855:G2855"/>
    <mergeCell ref="H2855:I2855"/>
    <mergeCell ref="B2856:C2856"/>
    <mergeCell ref="F2856:G2856"/>
    <mergeCell ref="H2856:I2856"/>
    <mergeCell ref="B2852:C2852"/>
    <mergeCell ref="F2852:G2852"/>
    <mergeCell ref="H2852:I2852"/>
    <mergeCell ref="B2853:C2853"/>
    <mergeCell ref="D2853:E2865"/>
    <mergeCell ref="F2853:G2853"/>
    <mergeCell ref="H2853:I2853"/>
    <mergeCell ref="B2854:C2854"/>
    <mergeCell ref="F2854:G2854"/>
    <mergeCell ref="H2854:I2854"/>
    <mergeCell ref="B2850:C2850"/>
    <mergeCell ref="F2850:G2850"/>
    <mergeCell ref="H2850:I2850"/>
    <mergeCell ref="B2851:C2851"/>
    <mergeCell ref="F2851:G2851"/>
    <mergeCell ref="H2851:I2851"/>
    <mergeCell ref="B2861:C2861"/>
    <mergeCell ref="F2861:G2861"/>
    <mergeCell ref="H2861:I2861"/>
    <mergeCell ref="B2862:C2862"/>
    <mergeCell ref="F2862:G2862"/>
    <mergeCell ref="H2862:I2862"/>
    <mergeCell ref="B2859:C2859"/>
    <mergeCell ref="F2859:G2859"/>
    <mergeCell ref="H2859:I2859"/>
    <mergeCell ref="B2860:C2860"/>
    <mergeCell ref="F2860:G2860"/>
    <mergeCell ref="H2860:I2860"/>
    <mergeCell ref="B2857:C2857"/>
    <mergeCell ref="F2857:G2857"/>
    <mergeCell ref="H2857:I2857"/>
    <mergeCell ref="B2858:C2858"/>
    <mergeCell ref="F2858:G2858"/>
    <mergeCell ref="H2858:I2858"/>
    <mergeCell ref="B2868:C2868"/>
    <mergeCell ref="F2868:G2868"/>
    <mergeCell ref="H2868:I2868"/>
    <mergeCell ref="B2869:C2869"/>
    <mergeCell ref="F2869:G2869"/>
    <mergeCell ref="H2869:I2869"/>
    <mergeCell ref="B2865:C2865"/>
    <mergeCell ref="F2865:G2865"/>
    <mergeCell ref="H2865:I2865"/>
    <mergeCell ref="B2866:C2866"/>
    <mergeCell ref="D2866:E2869"/>
    <mergeCell ref="F2866:G2866"/>
    <mergeCell ref="H2866:I2866"/>
    <mergeCell ref="B2867:C2867"/>
    <mergeCell ref="F2867:G2867"/>
    <mergeCell ref="H2867:I2867"/>
    <mergeCell ref="B2863:C2863"/>
    <mergeCell ref="F2863:G2863"/>
    <mergeCell ref="H2863:I2863"/>
    <mergeCell ref="B2864:C2864"/>
    <mergeCell ref="F2864:G2864"/>
    <mergeCell ref="H2864:I2864"/>
    <mergeCell ref="B2876:C2876"/>
    <mergeCell ref="F2876:G2876"/>
    <mergeCell ref="H2876:I2876"/>
    <mergeCell ref="B2877:C2877"/>
    <mergeCell ref="F2877:G2877"/>
    <mergeCell ref="H2877:I2877"/>
    <mergeCell ref="B2873:C2873"/>
    <mergeCell ref="F2873:G2873"/>
    <mergeCell ref="H2873:I2873"/>
    <mergeCell ref="B2874:C2874"/>
    <mergeCell ref="D2874:E2878"/>
    <mergeCell ref="F2874:G2874"/>
    <mergeCell ref="H2874:I2874"/>
    <mergeCell ref="B2875:C2875"/>
    <mergeCell ref="F2875:G2875"/>
    <mergeCell ref="H2875:I2875"/>
    <mergeCell ref="B2870:C2870"/>
    <mergeCell ref="D2870:E2873"/>
    <mergeCell ref="F2870:G2870"/>
    <mergeCell ref="H2870:I2870"/>
    <mergeCell ref="B2871:C2871"/>
    <mergeCell ref="F2871:G2871"/>
    <mergeCell ref="H2871:I2871"/>
    <mergeCell ref="B2872:C2872"/>
    <mergeCell ref="F2872:G2872"/>
    <mergeCell ref="H2872:I2872"/>
    <mergeCell ref="B2883:C2883"/>
    <mergeCell ref="F2883:G2883"/>
    <mergeCell ref="H2883:I2883"/>
    <mergeCell ref="B2884:C2884"/>
    <mergeCell ref="F2884:G2884"/>
    <mergeCell ref="H2884:I2884"/>
    <mergeCell ref="B2881:C2881"/>
    <mergeCell ref="F2881:G2881"/>
    <mergeCell ref="H2881:I2881"/>
    <mergeCell ref="B2882:C2882"/>
    <mergeCell ref="F2882:G2882"/>
    <mergeCell ref="H2882:I2882"/>
    <mergeCell ref="B2878:C2878"/>
    <mergeCell ref="F2878:G2878"/>
    <mergeCell ref="H2878:I2878"/>
    <mergeCell ref="B2879:C2879"/>
    <mergeCell ref="D2879:E2894"/>
    <mergeCell ref="F2879:G2879"/>
    <mergeCell ref="H2879:I2879"/>
    <mergeCell ref="B2880:C2880"/>
    <mergeCell ref="F2880:G2880"/>
    <mergeCell ref="H2880:I2880"/>
    <mergeCell ref="B2889:C2889"/>
    <mergeCell ref="F2889:G2889"/>
    <mergeCell ref="H2889:I2889"/>
    <mergeCell ref="B2890:C2890"/>
    <mergeCell ref="F2890:G2890"/>
    <mergeCell ref="H2890:I2890"/>
    <mergeCell ref="B2887:C2887"/>
    <mergeCell ref="F2887:G2887"/>
    <mergeCell ref="H2887:I2887"/>
    <mergeCell ref="B2888:C2888"/>
    <mergeCell ref="F2888:G2888"/>
    <mergeCell ref="H2888:I2888"/>
    <mergeCell ref="B2885:C2885"/>
    <mergeCell ref="F2885:G2885"/>
    <mergeCell ref="H2885:I2885"/>
    <mergeCell ref="B2886:C2886"/>
    <mergeCell ref="F2886:G2886"/>
    <mergeCell ref="H2886:I2886"/>
    <mergeCell ref="B2895:C2895"/>
    <mergeCell ref="D2895:E2895"/>
    <mergeCell ref="F2895:G2895"/>
    <mergeCell ref="H2895:I2895"/>
    <mergeCell ref="B2896:C2896"/>
    <mergeCell ref="D2896:E2898"/>
    <mergeCell ref="F2896:G2896"/>
    <mergeCell ref="H2896:I2896"/>
    <mergeCell ref="B2897:C2897"/>
    <mergeCell ref="F2897:G2897"/>
    <mergeCell ref="B2893:C2893"/>
    <mergeCell ref="F2893:G2893"/>
    <mergeCell ref="H2893:I2893"/>
    <mergeCell ref="B2894:C2894"/>
    <mergeCell ref="F2894:G2894"/>
    <mergeCell ref="H2894:I2894"/>
    <mergeCell ref="B2891:C2891"/>
    <mergeCell ref="F2891:G2891"/>
    <mergeCell ref="H2891:I2891"/>
    <mergeCell ref="B2892:C2892"/>
    <mergeCell ref="F2892:G2892"/>
    <mergeCell ref="H2892:I2892"/>
    <mergeCell ref="H2900:I2900"/>
    <mergeCell ref="B2901:C2901"/>
    <mergeCell ref="F2901:G2901"/>
    <mergeCell ref="H2901:I2901"/>
    <mergeCell ref="B2902:C2902"/>
    <mergeCell ref="F2902:G2902"/>
    <mergeCell ref="H2902:I2902"/>
    <mergeCell ref="H2897:I2897"/>
    <mergeCell ref="B2898:C2898"/>
    <mergeCell ref="F2898:G2898"/>
    <mergeCell ref="H2898:I2898"/>
    <mergeCell ref="B2899:C2899"/>
    <mergeCell ref="D2899:E2902"/>
    <mergeCell ref="F2899:G2899"/>
    <mergeCell ref="H2899:I2899"/>
    <mergeCell ref="B2900:C2900"/>
    <mergeCell ref="F2900:G2900"/>
    <mergeCell ref="B2908:C2908"/>
    <mergeCell ref="F2908:G2908"/>
    <mergeCell ref="H2908:I2908"/>
    <mergeCell ref="B2909:C2909"/>
    <mergeCell ref="F2909:G2909"/>
    <mergeCell ref="H2909:I2909"/>
    <mergeCell ref="B2906:C2906"/>
    <mergeCell ref="F2906:G2906"/>
    <mergeCell ref="H2906:I2906"/>
    <mergeCell ref="B2907:C2907"/>
    <mergeCell ref="F2907:G2907"/>
    <mergeCell ref="H2907:I2907"/>
    <mergeCell ref="B2903:C2903"/>
    <mergeCell ref="D2903:E2917"/>
    <mergeCell ref="F2903:G2903"/>
    <mergeCell ref="H2903:I2903"/>
    <mergeCell ref="B2904:C2904"/>
    <mergeCell ref="F2904:G2904"/>
    <mergeCell ref="H2904:I2904"/>
    <mergeCell ref="B2905:C2905"/>
    <mergeCell ref="F2905:G2905"/>
    <mergeCell ref="H2905:I2905"/>
    <mergeCell ref="B2914:C2914"/>
    <mergeCell ref="F2914:G2914"/>
    <mergeCell ref="H2914:I2914"/>
    <mergeCell ref="B2915:C2915"/>
    <mergeCell ref="F2915:G2915"/>
    <mergeCell ref="H2915:I2915"/>
    <mergeCell ref="B2912:C2912"/>
    <mergeCell ref="F2912:G2912"/>
    <mergeCell ref="H2912:I2912"/>
    <mergeCell ref="B2913:C2913"/>
    <mergeCell ref="F2913:G2913"/>
    <mergeCell ref="H2913:I2913"/>
    <mergeCell ref="B2910:C2910"/>
    <mergeCell ref="F2910:G2910"/>
    <mergeCell ref="H2910:I2910"/>
    <mergeCell ref="B2911:C2911"/>
    <mergeCell ref="F2911:G2911"/>
    <mergeCell ref="H2911:I2911"/>
    <mergeCell ref="B2921:C2921"/>
    <mergeCell ref="F2921:G2921"/>
    <mergeCell ref="H2921:I2921"/>
    <mergeCell ref="B2922:C2922"/>
    <mergeCell ref="F2922:G2922"/>
    <mergeCell ref="H2922:I2922"/>
    <mergeCell ref="B2918:C2918"/>
    <mergeCell ref="D2918:E2928"/>
    <mergeCell ref="F2918:G2918"/>
    <mergeCell ref="H2918:I2918"/>
    <mergeCell ref="B2919:C2919"/>
    <mergeCell ref="F2919:G2919"/>
    <mergeCell ref="H2919:I2919"/>
    <mergeCell ref="B2920:C2920"/>
    <mergeCell ref="F2920:G2920"/>
    <mergeCell ref="H2920:I2920"/>
    <mergeCell ref="B2916:C2916"/>
    <mergeCell ref="F2916:G2916"/>
    <mergeCell ref="H2916:I2916"/>
    <mergeCell ref="B2917:C2917"/>
    <mergeCell ref="F2917:G2917"/>
    <mergeCell ref="H2917:I2917"/>
    <mergeCell ref="B2927:C2927"/>
    <mergeCell ref="F2927:G2927"/>
    <mergeCell ref="H2927:I2927"/>
    <mergeCell ref="B2928:C2928"/>
    <mergeCell ref="F2928:G2928"/>
    <mergeCell ref="H2928:I2928"/>
    <mergeCell ref="B2925:C2925"/>
    <mergeCell ref="F2925:G2925"/>
    <mergeCell ref="H2925:I2925"/>
    <mergeCell ref="B2926:C2926"/>
    <mergeCell ref="F2926:G2926"/>
    <mergeCell ref="H2926:I2926"/>
    <mergeCell ref="B2923:C2923"/>
    <mergeCell ref="F2923:G2923"/>
    <mergeCell ref="H2923:I2923"/>
    <mergeCell ref="B2924:C2924"/>
    <mergeCell ref="F2924:G2924"/>
    <mergeCell ref="H2924:I2924"/>
    <mergeCell ref="B2934:C2934"/>
    <mergeCell ref="F2934:G2934"/>
    <mergeCell ref="H2934:I2934"/>
    <mergeCell ref="B2935:C2935"/>
    <mergeCell ref="F2935:G2935"/>
    <mergeCell ref="H2935:I2935"/>
    <mergeCell ref="B2932:C2932"/>
    <mergeCell ref="F2932:G2932"/>
    <mergeCell ref="H2932:I2932"/>
    <mergeCell ref="B2933:C2933"/>
    <mergeCell ref="F2933:G2933"/>
    <mergeCell ref="H2933:I2933"/>
    <mergeCell ref="B2929:C2929"/>
    <mergeCell ref="D2929:E2935"/>
    <mergeCell ref="F2929:G2929"/>
    <mergeCell ref="H2929:I2929"/>
    <mergeCell ref="B2930:C2930"/>
    <mergeCell ref="F2930:G2930"/>
    <mergeCell ref="H2930:I2930"/>
    <mergeCell ref="B2931:C2931"/>
    <mergeCell ref="F2931:G2931"/>
    <mergeCell ref="H2931:I2931"/>
    <mergeCell ref="B2941:C2941"/>
    <mergeCell ref="F2941:G2941"/>
    <mergeCell ref="H2941:I2941"/>
    <mergeCell ref="B2942:C2942"/>
    <mergeCell ref="F2942:G2942"/>
    <mergeCell ref="H2942:I2942"/>
    <mergeCell ref="B2939:C2939"/>
    <mergeCell ref="F2939:G2939"/>
    <mergeCell ref="H2939:I2939"/>
    <mergeCell ref="B2940:C2940"/>
    <mergeCell ref="F2940:G2940"/>
    <mergeCell ref="H2940:I2940"/>
    <mergeCell ref="B2936:C2936"/>
    <mergeCell ref="D2936:E2965"/>
    <mergeCell ref="F2936:G2936"/>
    <mergeCell ref="H2936:I2936"/>
    <mergeCell ref="B2937:C2937"/>
    <mergeCell ref="F2937:G2937"/>
    <mergeCell ref="H2937:I2937"/>
    <mergeCell ref="B2938:C2938"/>
    <mergeCell ref="F2938:G2938"/>
    <mergeCell ref="H2938:I2938"/>
    <mergeCell ref="B2947:C2947"/>
    <mergeCell ref="F2947:G2947"/>
    <mergeCell ref="H2947:I2947"/>
    <mergeCell ref="B2948:C2948"/>
    <mergeCell ref="F2948:G2948"/>
    <mergeCell ref="H2948:I2948"/>
    <mergeCell ref="B2945:C2945"/>
    <mergeCell ref="F2945:G2945"/>
    <mergeCell ref="H2945:I2945"/>
    <mergeCell ref="B2946:C2946"/>
    <mergeCell ref="F2946:G2946"/>
    <mergeCell ref="H2946:I2946"/>
    <mergeCell ref="B2943:C2943"/>
    <mergeCell ref="F2943:G2943"/>
    <mergeCell ref="H2943:I2943"/>
    <mergeCell ref="B2944:C2944"/>
    <mergeCell ref="F2944:G2944"/>
    <mergeCell ref="H2944:I2944"/>
    <mergeCell ref="B2953:C2953"/>
    <mergeCell ref="F2953:G2953"/>
    <mergeCell ref="H2953:I2953"/>
    <mergeCell ref="B2954:C2954"/>
    <mergeCell ref="F2954:G2954"/>
    <mergeCell ref="H2954:I2954"/>
    <mergeCell ref="B2951:C2951"/>
    <mergeCell ref="F2951:G2951"/>
    <mergeCell ref="H2951:I2951"/>
    <mergeCell ref="B2952:C2952"/>
    <mergeCell ref="F2952:G2952"/>
    <mergeCell ref="H2952:I2952"/>
    <mergeCell ref="B2949:C2949"/>
    <mergeCell ref="F2949:G2949"/>
    <mergeCell ref="H2949:I2949"/>
    <mergeCell ref="B2950:C2950"/>
    <mergeCell ref="F2950:G2950"/>
    <mergeCell ref="H2950:I2950"/>
    <mergeCell ref="B2959:C2959"/>
    <mergeCell ref="F2959:G2959"/>
    <mergeCell ref="H2959:I2959"/>
    <mergeCell ref="B2960:C2960"/>
    <mergeCell ref="F2960:G2960"/>
    <mergeCell ref="H2960:I2960"/>
    <mergeCell ref="B2957:C2957"/>
    <mergeCell ref="F2957:G2957"/>
    <mergeCell ref="H2957:I2957"/>
    <mergeCell ref="B2958:C2958"/>
    <mergeCell ref="F2958:G2958"/>
    <mergeCell ref="H2958:I2958"/>
    <mergeCell ref="B2955:C2955"/>
    <mergeCell ref="F2955:G2955"/>
    <mergeCell ref="H2955:I2955"/>
    <mergeCell ref="B2956:C2956"/>
    <mergeCell ref="F2956:G2956"/>
    <mergeCell ref="H2956:I2956"/>
    <mergeCell ref="B2965:C2965"/>
    <mergeCell ref="F2965:G2965"/>
    <mergeCell ref="H2965:I2965"/>
    <mergeCell ref="B2966:C2966"/>
    <mergeCell ref="D2966:E2966"/>
    <mergeCell ref="F2966:G2966"/>
    <mergeCell ref="H2966:I2966"/>
    <mergeCell ref="B2963:C2963"/>
    <mergeCell ref="F2963:G2963"/>
    <mergeCell ref="H2963:I2963"/>
    <mergeCell ref="B2964:C2964"/>
    <mergeCell ref="F2964:G2964"/>
    <mergeCell ref="H2964:I2964"/>
    <mergeCell ref="B2961:C2961"/>
    <mergeCell ref="F2961:G2961"/>
    <mergeCell ref="H2961:I2961"/>
    <mergeCell ref="B2962:C2962"/>
    <mergeCell ref="F2962:G2962"/>
    <mergeCell ref="H2962:I2962"/>
    <mergeCell ref="H2969:I2969"/>
    <mergeCell ref="B2970:C2970"/>
    <mergeCell ref="F2970:G2970"/>
    <mergeCell ref="H2970:I2970"/>
    <mergeCell ref="B2971:C2971"/>
    <mergeCell ref="F2971:G2971"/>
    <mergeCell ref="H2971:I2971"/>
    <mergeCell ref="B2967:C2967"/>
    <mergeCell ref="D2967:E2967"/>
    <mergeCell ref="F2967:G2967"/>
    <mergeCell ref="H2967:I2967"/>
    <mergeCell ref="B2968:C2968"/>
    <mergeCell ref="D2968:E2971"/>
    <mergeCell ref="F2968:G2968"/>
    <mergeCell ref="H2968:I2968"/>
    <mergeCell ref="B2969:C2969"/>
    <mergeCell ref="F2969:G2969"/>
    <mergeCell ref="B2977:C2977"/>
    <mergeCell ref="F2977:G2977"/>
    <mergeCell ref="H2977:I2977"/>
    <mergeCell ref="B2978:C2978"/>
    <mergeCell ref="F2978:G2978"/>
    <mergeCell ref="H2978:I2978"/>
    <mergeCell ref="B2975:C2975"/>
    <mergeCell ref="F2975:G2975"/>
    <mergeCell ref="H2975:I2975"/>
    <mergeCell ref="B2976:C2976"/>
    <mergeCell ref="F2976:G2976"/>
    <mergeCell ref="H2976:I2976"/>
    <mergeCell ref="B2972:C2972"/>
    <mergeCell ref="D2972:E2987"/>
    <mergeCell ref="F2972:G2972"/>
    <mergeCell ref="H2972:I2972"/>
    <mergeCell ref="B2973:C2973"/>
    <mergeCell ref="F2973:G2973"/>
    <mergeCell ref="H2973:I2973"/>
    <mergeCell ref="B2974:C2974"/>
    <mergeCell ref="F2974:G2974"/>
    <mergeCell ref="H2974:I2974"/>
    <mergeCell ref="B2983:C2983"/>
    <mergeCell ref="F2983:G2983"/>
    <mergeCell ref="H2983:I2983"/>
    <mergeCell ref="B2984:C2984"/>
    <mergeCell ref="F2984:G2984"/>
    <mergeCell ref="H2984:I2984"/>
    <mergeCell ref="B2981:C2981"/>
    <mergeCell ref="F2981:G2981"/>
    <mergeCell ref="H2981:I2981"/>
    <mergeCell ref="B2982:C2982"/>
    <mergeCell ref="F2982:G2982"/>
    <mergeCell ref="H2982:I2982"/>
    <mergeCell ref="B2979:C2979"/>
    <mergeCell ref="F2979:G2979"/>
    <mergeCell ref="H2979:I2979"/>
    <mergeCell ref="B2980:C2980"/>
    <mergeCell ref="F2980:G2980"/>
    <mergeCell ref="H2980:I2980"/>
    <mergeCell ref="B2990:C2990"/>
    <mergeCell ref="F2990:G2990"/>
    <mergeCell ref="H2990:I2990"/>
    <mergeCell ref="B2991:C2991"/>
    <mergeCell ref="F2991:G2991"/>
    <mergeCell ref="H2991:I2991"/>
    <mergeCell ref="B2987:C2987"/>
    <mergeCell ref="F2987:G2987"/>
    <mergeCell ref="H2987:I2987"/>
    <mergeCell ref="B2988:C2988"/>
    <mergeCell ref="D2988:E2993"/>
    <mergeCell ref="F2988:G2988"/>
    <mergeCell ref="H2988:I2988"/>
    <mergeCell ref="B2989:C2989"/>
    <mergeCell ref="F2989:G2989"/>
    <mergeCell ref="H2989:I2989"/>
    <mergeCell ref="B2985:C2985"/>
    <mergeCell ref="F2985:G2985"/>
    <mergeCell ref="H2985:I2985"/>
    <mergeCell ref="B2986:C2986"/>
    <mergeCell ref="F2986:G2986"/>
    <mergeCell ref="H2986:I2986"/>
    <mergeCell ref="B2997:C2997"/>
    <mergeCell ref="F2997:G2997"/>
    <mergeCell ref="H2997:I2997"/>
    <mergeCell ref="B2998:C2998"/>
    <mergeCell ref="F2998:G2998"/>
    <mergeCell ref="H2998:I2998"/>
    <mergeCell ref="B2994:C2994"/>
    <mergeCell ref="D2994:E3001"/>
    <mergeCell ref="F2994:G2994"/>
    <mergeCell ref="H2994:I2994"/>
    <mergeCell ref="B2995:C2995"/>
    <mergeCell ref="F2995:G2995"/>
    <mergeCell ref="H2995:I2995"/>
    <mergeCell ref="B2996:C2996"/>
    <mergeCell ref="F2996:G2996"/>
    <mergeCell ref="H2996:I2996"/>
    <mergeCell ref="B2992:C2992"/>
    <mergeCell ref="F2992:G2992"/>
    <mergeCell ref="H2992:I2992"/>
    <mergeCell ref="B2993:C2993"/>
    <mergeCell ref="F2993:G2993"/>
    <mergeCell ref="H2993:I2993"/>
    <mergeCell ref="B3004:C3004"/>
    <mergeCell ref="F3004:G3004"/>
    <mergeCell ref="H3004:I3004"/>
    <mergeCell ref="B3005:C3005"/>
    <mergeCell ref="F3005:G3005"/>
    <mergeCell ref="H3005:I3005"/>
    <mergeCell ref="B3001:C3001"/>
    <mergeCell ref="F3001:G3001"/>
    <mergeCell ref="H3001:I3001"/>
    <mergeCell ref="B3002:C3002"/>
    <mergeCell ref="D3002:E3015"/>
    <mergeCell ref="F3002:G3002"/>
    <mergeCell ref="H3002:I3002"/>
    <mergeCell ref="B3003:C3003"/>
    <mergeCell ref="F3003:G3003"/>
    <mergeCell ref="H3003:I3003"/>
    <mergeCell ref="B2999:C2999"/>
    <mergeCell ref="F2999:G2999"/>
    <mergeCell ref="H2999:I2999"/>
    <mergeCell ref="B3000:C3000"/>
    <mergeCell ref="F3000:G3000"/>
    <mergeCell ref="H3000:I3000"/>
    <mergeCell ref="B3010:C3010"/>
    <mergeCell ref="F3010:G3010"/>
    <mergeCell ref="H3010:I3010"/>
    <mergeCell ref="B3011:C3011"/>
    <mergeCell ref="F3011:G3011"/>
    <mergeCell ref="H3011:I3011"/>
    <mergeCell ref="B3008:C3008"/>
    <mergeCell ref="F3008:G3008"/>
    <mergeCell ref="H3008:I3008"/>
    <mergeCell ref="B3009:C3009"/>
    <mergeCell ref="F3009:G3009"/>
    <mergeCell ref="H3009:I3009"/>
    <mergeCell ref="B3006:C3006"/>
    <mergeCell ref="F3006:G3006"/>
    <mergeCell ref="H3006:I3006"/>
    <mergeCell ref="B3007:C3007"/>
    <mergeCell ref="F3007:G3007"/>
    <mergeCell ref="H3007:I3007"/>
    <mergeCell ref="B3016:C3016"/>
    <mergeCell ref="D3016:E3020"/>
    <mergeCell ref="F3016:G3016"/>
    <mergeCell ref="H3016:I3016"/>
    <mergeCell ref="B3017:C3017"/>
    <mergeCell ref="F3017:G3017"/>
    <mergeCell ref="H3017:I3017"/>
    <mergeCell ref="B3018:C3018"/>
    <mergeCell ref="F3018:G3018"/>
    <mergeCell ref="H3018:I3018"/>
    <mergeCell ref="B3014:C3014"/>
    <mergeCell ref="F3014:G3014"/>
    <mergeCell ref="H3014:I3014"/>
    <mergeCell ref="B3015:C3015"/>
    <mergeCell ref="F3015:G3015"/>
    <mergeCell ref="H3015:I3015"/>
    <mergeCell ref="B3012:C3012"/>
    <mergeCell ref="F3012:G3012"/>
    <mergeCell ref="H3012:I3012"/>
    <mergeCell ref="B3013:C3013"/>
    <mergeCell ref="F3013:G3013"/>
    <mergeCell ref="H3013:I3013"/>
    <mergeCell ref="B3024:C3024"/>
    <mergeCell ref="F3024:G3024"/>
    <mergeCell ref="H3024:I3024"/>
    <mergeCell ref="B3025:C3025"/>
    <mergeCell ref="F3025:G3025"/>
    <mergeCell ref="H3025:I3025"/>
    <mergeCell ref="B3021:C3021"/>
    <mergeCell ref="D3021:E3032"/>
    <mergeCell ref="F3021:G3021"/>
    <mergeCell ref="H3021:I3021"/>
    <mergeCell ref="B3022:C3022"/>
    <mergeCell ref="F3022:G3022"/>
    <mergeCell ref="H3022:I3022"/>
    <mergeCell ref="B3023:C3023"/>
    <mergeCell ref="F3023:G3023"/>
    <mergeCell ref="H3023:I3023"/>
    <mergeCell ref="B3019:C3019"/>
    <mergeCell ref="F3019:G3019"/>
    <mergeCell ref="H3019:I3019"/>
    <mergeCell ref="B3020:C3020"/>
    <mergeCell ref="F3020:G3020"/>
    <mergeCell ref="H3020:I3020"/>
    <mergeCell ref="B3030:C3030"/>
    <mergeCell ref="F3030:G3030"/>
    <mergeCell ref="H3030:I3030"/>
    <mergeCell ref="B3031:C3031"/>
    <mergeCell ref="F3031:G3031"/>
    <mergeCell ref="H3031:I3031"/>
    <mergeCell ref="B3028:C3028"/>
    <mergeCell ref="F3028:G3028"/>
    <mergeCell ref="H3028:I3028"/>
    <mergeCell ref="B3029:C3029"/>
    <mergeCell ref="F3029:G3029"/>
    <mergeCell ref="H3029:I3029"/>
    <mergeCell ref="B3026:C3026"/>
    <mergeCell ref="F3026:G3026"/>
    <mergeCell ref="H3026:I3026"/>
    <mergeCell ref="B3027:C3027"/>
    <mergeCell ref="F3027:G3027"/>
    <mergeCell ref="H3027:I3027"/>
    <mergeCell ref="B3037:C3037"/>
    <mergeCell ref="F3037:G3037"/>
    <mergeCell ref="H3037:I3037"/>
    <mergeCell ref="B3038:C3038"/>
    <mergeCell ref="F3038:G3038"/>
    <mergeCell ref="H3038:I3038"/>
    <mergeCell ref="B3035:C3035"/>
    <mergeCell ref="F3035:G3035"/>
    <mergeCell ref="H3035:I3035"/>
    <mergeCell ref="B3036:C3036"/>
    <mergeCell ref="F3036:G3036"/>
    <mergeCell ref="H3036:I3036"/>
    <mergeCell ref="B3032:C3032"/>
    <mergeCell ref="F3032:G3032"/>
    <mergeCell ref="H3032:I3032"/>
    <mergeCell ref="B3033:C3033"/>
    <mergeCell ref="D3033:E3038"/>
    <mergeCell ref="F3033:G3033"/>
    <mergeCell ref="H3033:I3033"/>
    <mergeCell ref="B3034:C3034"/>
    <mergeCell ref="F3034:G3034"/>
    <mergeCell ref="H3034:I3034"/>
    <mergeCell ref="B3044:C3044"/>
    <mergeCell ref="F3044:G3044"/>
    <mergeCell ref="H3044:I3044"/>
    <mergeCell ref="B3045:C3045"/>
    <mergeCell ref="F3045:G3045"/>
    <mergeCell ref="H3045:I3045"/>
    <mergeCell ref="B3042:C3042"/>
    <mergeCell ref="F3042:G3042"/>
    <mergeCell ref="H3042:I3042"/>
    <mergeCell ref="B3043:C3043"/>
    <mergeCell ref="F3043:G3043"/>
    <mergeCell ref="H3043:I3043"/>
    <mergeCell ref="B3039:C3039"/>
    <mergeCell ref="D3039:E3056"/>
    <mergeCell ref="F3039:G3039"/>
    <mergeCell ref="H3039:I3039"/>
    <mergeCell ref="B3040:C3040"/>
    <mergeCell ref="F3040:G3040"/>
    <mergeCell ref="H3040:I3040"/>
    <mergeCell ref="B3041:C3041"/>
    <mergeCell ref="F3041:G3041"/>
    <mergeCell ref="H3041:I3041"/>
    <mergeCell ref="B3050:C3050"/>
    <mergeCell ref="F3050:G3050"/>
    <mergeCell ref="H3050:I3050"/>
    <mergeCell ref="B3051:C3051"/>
    <mergeCell ref="F3051:G3051"/>
    <mergeCell ref="H3051:I3051"/>
    <mergeCell ref="B3048:C3048"/>
    <mergeCell ref="F3048:G3048"/>
    <mergeCell ref="H3048:I3048"/>
    <mergeCell ref="B3049:C3049"/>
    <mergeCell ref="F3049:G3049"/>
    <mergeCell ref="H3049:I3049"/>
    <mergeCell ref="B3046:C3046"/>
    <mergeCell ref="F3046:G3046"/>
    <mergeCell ref="H3046:I3046"/>
    <mergeCell ref="B3047:C3047"/>
    <mergeCell ref="F3047:G3047"/>
    <mergeCell ref="H3047:I3047"/>
    <mergeCell ref="B3056:C3056"/>
    <mergeCell ref="F3056:G3056"/>
    <mergeCell ref="H3056:I3056"/>
    <mergeCell ref="B3057:C3057"/>
    <mergeCell ref="D3057:E3061"/>
    <mergeCell ref="F3057:G3057"/>
    <mergeCell ref="H3057:I3057"/>
    <mergeCell ref="B3058:C3058"/>
    <mergeCell ref="F3058:G3058"/>
    <mergeCell ref="H3058:I3058"/>
    <mergeCell ref="B3054:C3054"/>
    <mergeCell ref="F3054:G3054"/>
    <mergeCell ref="H3054:I3054"/>
    <mergeCell ref="B3055:C3055"/>
    <mergeCell ref="F3055:G3055"/>
    <mergeCell ref="H3055:I3055"/>
    <mergeCell ref="B3052:C3052"/>
    <mergeCell ref="F3052:G3052"/>
    <mergeCell ref="H3052:I3052"/>
    <mergeCell ref="B3053:C3053"/>
    <mergeCell ref="F3053:G3053"/>
    <mergeCell ref="H3053:I3053"/>
    <mergeCell ref="B3064:C3064"/>
    <mergeCell ref="F3064:G3064"/>
    <mergeCell ref="H3064:I3064"/>
    <mergeCell ref="B3065:C3065"/>
    <mergeCell ref="F3065:G3065"/>
    <mergeCell ref="H3065:I3065"/>
    <mergeCell ref="B3061:C3061"/>
    <mergeCell ref="F3061:G3061"/>
    <mergeCell ref="H3061:I3061"/>
    <mergeCell ref="B3062:C3062"/>
    <mergeCell ref="D3062:E3084"/>
    <mergeCell ref="F3062:G3062"/>
    <mergeCell ref="H3062:I3062"/>
    <mergeCell ref="B3063:C3063"/>
    <mergeCell ref="F3063:G3063"/>
    <mergeCell ref="H3063:I3063"/>
    <mergeCell ref="B3059:C3059"/>
    <mergeCell ref="F3059:G3059"/>
    <mergeCell ref="H3059:I3059"/>
    <mergeCell ref="B3060:C3060"/>
    <mergeCell ref="F3060:G3060"/>
    <mergeCell ref="H3060:I3060"/>
    <mergeCell ref="B3070:C3070"/>
    <mergeCell ref="F3070:G3070"/>
    <mergeCell ref="H3070:I3070"/>
    <mergeCell ref="B3071:C3071"/>
    <mergeCell ref="F3071:G3071"/>
    <mergeCell ref="H3071:I3071"/>
    <mergeCell ref="B3068:C3068"/>
    <mergeCell ref="F3068:G3068"/>
    <mergeCell ref="H3068:I3068"/>
    <mergeCell ref="B3069:C3069"/>
    <mergeCell ref="F3069:G3069"/>
    <mergeCell ref="H3069:I3069"/>
    <mergeCell ref="B3066:C3066"/>
    <mergeCell ref="F3066:G3066"/>
    <mergeCell ref="H3066:I3066"/>
    <mergeCell ref="B3067:C3067"/>
    <mergeCell ref="F3067:G3067"/>
    <mergeCell ref="H3067:I3067"/>
    <mergeCell ref="B3076:C3076"/>
    <mergeCell ref="F3076:G3076"/>
    <mergeCell ref="H3076:I3076"/>
    <mergeCell ref="B3077:C3077"/>
    <mergeCell ref="F3077:G3077"/>
    <mergeCell ref="H3077:I3077"/>
    <mergeCell ref="B3074:C3074"/>
    <mergeCell ref="F3074:G3074"/>
    <mergeCell ref="H3074:I3074"/>
    <mergeCell ref="B3075:C3075"/>
    <mergeCell ref="F3075:G3075"/>
    <mergeCell ref="H3075:I3075"/>
    <mergeCell ref="B3072:C3072"/>
    <mergeCell ref="F3072:G3072"/>
    <mergeCell ref="H3072:I3072"/>
    <mergeCell ref="B3073:C3073"/>
    <mergeCell ref="F3073:G3073"/>
    <mergeCell ref="H3073:I3073"/>
    <mergeCell ref="B3082:C3082"/>
    <mergeCell ref="F3082:G3082"/>
    <mergeCell ref="H3082:I3082"/>
    <mergeCell ref="B3083:C3083"/>
    <mergeCell ref="F3083:G3083"/>
    <mergeCell ref="H3083:I3083"/>
    <mergeCell ref="B3080:C3080"/>
    <mergeCell ref="F3080:G3080"/>
    <mergeCell ref="H3080:I3080"/>
    <mergeCell ref="B3081:C3081"/>
    <mergeCell ref="F3081:G3081"/>
    <mergeCell ref="H3081:I3081"/>
    <mergeCell ref="B3078:C3078"/>
    <mergeCell ref="F3078:G3078"/>
    <mergeCell ref="H3078:I3078"/>
    <mergeCell ref="B3079:C3079"/>
    <mergeCell ref="F3079:G3079"/>
    <mergeCell ref="H3079:I3079"/>
    <mergeCell ref="B3089:C3089"/>
    <mergeCell ref="F3089:G3089"/>
    <mergeCell ref="H3089:I3089"/>
    <mergeCell ref="H3101:I3101"/>
    <mergeCell ref="B3102:C3102"/>
    <mergeCell ref="F3102:G3102"/>
    <mergeCell ref="H3102:I3102"/>
    <mergeCell ref="B3090:C3090"/>
    <mergeCell ref="F3090:G3090"/>
    <mergeCell ref="H3090:I3090"/>
    <mergeCell ref="B3087:C3087"/>
    <mergeCell ref="F3087:G3087"/>
    <mergeCell ref="H3087:I3087"/>
    <mergeCell ref="B3088:C3088"/>
    <mergeCell ref="F3088:G3088"/>
    <mergeCell ref="H3088:I3088"/>
    <mergeCell ref="B3084:C3084"/>
    <mergeCell ref="F3084:G3084"/>
    <mergeCell ref="H3084:I3084"/>
    <mergeCell ref="B3085:C3085"/>
    <mergeCell ref="D3085:E3090"/>
    <mergeCell ref="F3085:G3085"/>
    <mergeCell ref="H3085:I3085"/>
    <mergeCell ref="B3086:C3086"/>
    <mergeCell ref="F3086:G3086"/>
    <mergeCell ref="H3086:I3086"/>
    <mergeCell ref="B3096:C3096"/>
    <mergeCell ref="F3096:G3096"/>
    <mergeCell ref="H3096:I3096"/>
    <mergeCell ref="B3097:C3097"/>
    <mergeCell ref="F3097:G3097"/>
    <mergeCell ref="H3097:I3097"/>
    <mergeCell ref="B3094:C3094"/>
    <mergeCell ref="F3094:G3094"/>
    <mergeCell ref="H3094:I3094"/>
    <mergeCell ref="B3095:C3095"/>
    <mergeCell ref="F3095:G3095"/>
    <mergeCell ref="H3095:I3095"/>
    <mergeCell ref="B3091:C3091"/>
    <mergeCell ref="D3091:E3097"/>
    <mergeCell ref="F3091:G3091"/>
    <mergeCell ref="H3091:I3091"/>
    <mergeCell ref="B3092:C3092"/>
    <mergeCell ref="F3092:G3092"/>
    <mergeCell ref="H3092:I3092"/>
    <mergeCell ref="B3093:C3093"/>
    <mergeCell ref="F3093:G3093"/>
    <mergeCell ref="H3093:I3093"/>
    <mergeCell ref="F3126:G3126"/>
    <mergeCell ref="F3108:G3108"/>
    <mergeCell ref="H3108:I3108"/>
    <mergeCell ref="B3105:C3105"/>
    <mergeCell ref="F3105:G3105"/>
    <mergeCell ref="H3105:I3105"/>
    <mergeCell ref="B3106:C3106"/>
    <mergeCell ref="F3106:G3106"/>
    <mergeCell ref="H3106:I3106"/>
    <mergeCell ref="B3116:C3116"/>
    <mergeCell ref="F3116:G3116"/>
    <mergeCell ref="H3116:I3116"/>
    <mergeCell ref="B3117:C3117"/>
    <mergeCell ref="D3117:E3120"/>
    <mergeCell ref="F3117:G3117"/>
    <mergeCell ref="H3117:I3117"/>
    <mergeCell ref="B3118:C3118"/>
    <mergeCell ref="F3118:G3118"/>
    <mergeCell ref="H3118:I3118"/>
    <mergeCell ref="B3114:C3114"/>
    <mergeCell ref="F3114:G3114"/>
    <mergeCell ref="H3114:I3114"/>
    <mergeCell ref="B3115:C3115"/>
    <mergeCell ref="F3115:G3115"/>
    <mergeCell ref="F3131:G3131"/>
    <mergeCell ref="H3131:I3131"/>
    <mergeCell ref="H3139:I3139"/>
    <mergeCell ref="B3098:C3098"/>
    <mergeCell ref="D3098:E3110"/>
    <mergeCell ref="F3098:G3098"/>
    <mergeCell ref="H3098:I3098"/>
    <mergeCell ref="B3099:C3099"/>
    <mergeCell ref="F3099:G3099"/>
    <mergeCell ref="H3099:I3099"/>
    <mergeCell ref="B3100:C3100"/>
    <mergeCell ref="F3100:G3100"/>
    <mergeCell ref="H3100:I3100"/>
    <mergeCell ref="B3109:C3109"/>
    <mergeCell ref="F3109:G3109"/>
    <mergeCell ref="H3109:I3109"/>
    <mergeCell ref="B3110:C3110"/>
    <mergeCell ref="F3110:G3110"/>
    <mergeCell ref="H3110:I3110"/>
    <mergeCell ref="B3107:C3107"/>
    <mergeCell ref="F3107:G3107"/>
    <mergeCell ref="H3107:I3107"/>
    <mergeCell ref="B3108:C3108"/>
    <mergeCell ref="H3115:I3115"/>
    <mergeCell ref="B3111:C3111"/>
    <mergeCell ref="D3111:E3116"/>
    <mergeCell ref="F3111:G3111"/>
    <mergeCell ref="H3111:I3111"/>
    <mergeCell ref="B3112:C3112"/>
    <mergeCell ref="F3112:G3112"/>
    <mergeCell ref="H3112:I3112"/>
    <mergeCell ref="B3113:C3113"/>
    <mergeCell ref="B3103:C3103"/>
    <mergeCell ref="F3103:G3103"/>
    <mergeCell ref="H3103:I3103"/>
    <mergeCell ref="B3104:C3104"/>
    <mergeCell ref="F3104:G3104"/>
    <mergeCell ref="H3104:I3104"/>
    <mergeCell ref="B3101:C3101"/>
    <mergeCell ref="F3101:G3101"/>
    <mergeCell ref="F3138:G3138"/>
    <mergeCell ref="H3138:I3138"/>
    <mergeCell ref="B3139:C3139"/>
    <mergeCell ref="F3139:G3139"/>
    <mergeCell ref="F3113:G3113"/>
    <mergeCell ref="H3113:I3113"/>
    <mergeCell ref="B3124:C3124"/>
    <mergeCell ref="F3124:G3124"/>
    <mergeCell ref="H3124:I3124"/>
    <mergeCell ref="B3125:C3125"/>
    <mergeCell ref="F3125:G3125"/>
    <mergeCell ref="H3125:I3125"/>
    <mergeCell ref="B3121:C3121"/>
    <mergeCell ref="D3121:E3129"/>
    <mergeCell ref="F3121:G3121"/>
    <mergeCell ref="H3121:I3121"/>
    <mergeCell ref="B3122:C3122"/>
    <mergeCell ref="F3122:G3122"/>
    <mergeCell ref="H3122:I3122"/>
    <mergeCell ref="B3123:C3123"/>
    <mergeCell ref="F3123:G3123"/>
    <mergeCell ref="H3123:I3123"/>
    <mergeCell ref="B3119:C3119"/>
    <mergeCell ref="F3119:G3119"/>
    <mergeCell ref="H3119:I3119"/>
    <mergeCell ref="B3120:C3120"/>
    <mergeCell ref="F3120:G3120"/>
    <mergeCell ref="H3145:I3145"/>
    <mergeCell ref="B3146:C3146"/>
    <mergeCell ref="F3146:G3146"/>
    <mergeCell ref="H3146:I3146"/>
    <mergeCell ref="B3143:C3143"/>
    <mergeCell ref="D3143:E3143"/>
    <mergeCell ref="F3143:G3143"/>
    <mergeCell ref="H3143:I3143"/>
    <mergeCell ref="H3142:I3142"/>
    <mergeCell ref="H3126:I3126"/>
    <mergeCell ref="B3127:C3127"/>
    <mergeCell ref="F3127:G3127"/>
    <mergeCell ref="H3127:I3127"/>
    <mergeCell ref="B3140:C3140"/>
    <mergeCell ref="F3140:G3140"/>
    <mergeCell ref="H3132:I3132"/>
    <mergeCell ref="B3133:C3133"/>
    <mergeCell ref="F3133:G3133"/>
    <mergeCell ref="H3133:I3133"/>
    <mergeCell ref="B3134:C3134"/>
    <mergeCell ref="D3134:E3134"/>
    <mergeCell ref="F3134:G3134"/>
    <mergeCell ref="H3134:I3134"/>
    <mergeCell ref="B3130:C3130"/>
    <mergeCell ref="D3130:E3130"/>
    <mergeCell ref="F3130:G3130"/>
    <mergeCell ref="H3130:I3130"/>
    <mergeCell ref="B3131:C3131"/>
    <mergeCell ref="D3131:E3133"/>
    <mergeCell ref="H3120:I3120"/>
    <mergeCell ref="B3128:C3128"/>
    <mergeCell ref="F3128:G3128"/>
    <mergeCell ref="H3128:I3128"/>
    <mergeCell ref="B3129:C3129"/>
    <mergeCell ref="F3129:G3129"/>
    <mergeCell ref="H3129:I3129"/>
    <mergeCell ref="B3126:C3126"/>
    <mergeCell ref="F3205:G3205"/>
    <mergeCell ref="H3205:I3205"/>
    <mergeCell ref="B3206:C3206"/>
    <mergeCell ref="F3206:G3206"/>
    <mergeCell ref="H3206:I3206"/>
    <mergeCell ref="B3202:C3202"/>
    <mergeCell ref="D3202:E3202"/>
    <mergeCell ref="F3160:G3160"/>
    <mergeCell ref="H3160:I3160"/>
    <mergeCell ref="B3156:C3156"/>
    <mergeCell ref="F3156:G3156"/>
    <mergeCell ref="H3156:I3156"/>
    <mergeCell ref="B3157:C3157"/>
    <mergeCell ref="D3157:E3160"/>
    <mergeCell ref="F3157:G3157"/>
    <mergeCell ref="H3157:I3157"/>
    <mergeCell ref="B3158:C3158"/>
    <mergeCell ref="F3158:G3158"/>
    <mergeCell ref="H3158:I3158"/>
    <mergeCell ref="H3163:I3163"/>
    <mergeCell ref="B3164:C3164"/>
    <mergeCell ref="F3164:G3164"/>
    <mergeCell ref="H3164:I3164"/>
    <mergeCell ref="B3165:C3165"/>
    <mergeCell ref="F3165:G3165"/>
    <mergeCell ref="H3165:I3165"/>
    <mergeCell ref="B3150:C3150"/>
    <mergeCell ref="F3150:G3150"/>
    <mergeCell ref="H3150:I3150"/>
    <mergeCell ref="B3147:C3147"/>
    <mergeCell ref="F3147:G3147"/>
    <mergeCell ref="H3147:I3147"/>
    <mergeCell ref="B3148:C3148"/>
    <mergeCell ref="F3148:G3148"/>
    <mergeCell ref="H3148:I3148"/>
    <mergeCell ref="B3149:C3149"/>
    <mergeCell ref="F3149:G3149"/>
    <mergeCell ref="H3149:I3149"/>
    <mergeCell ref="F3161:G3161"/>
    <mergeCell ref="H3161:I3161"/>
    <mergeCell ref="B3162:C3162"/>
    <mergeCell ref="D3162:E3165"/>
    <mergeCell ref="F3162:G3162"/>
    <mergeCell ref="H3162:I3162"/>
    <mergeCell ref="B3163:C3163"/>
    <mergeCell ref="F3163:G3163"/>
    <mergeCell ref="B3159:C3159"/>
    <mergeCell ref="F3159:G3159"/>
    <mergeCell ref="H3159:I3159"/>
    <mergeCell ref="B3160:C3160"/>
    <mergeCell ref="D3166:E3170"/>
    <mergeCell ref="F3166:G3166"/>
    <mergeCell ref="H3166:I3166"/>
    <mergeCell ref="B3167:C3167"/>
    <mergeCell ref="F3167:G3167"/>
    <mergeCell ref="H3167:I3167"/>
    <mergeCell ref="B3168:C3168"/>
    <mergeCell ref="H3168:I3168"/>
    <mergeCell ref="H3198:I3198"/>
    <mergeCell ref="B3195:C3195"/>
    <mergeCell ref="D3195:E3195"/>
    <mergeCell ref="F3195:G3195"/>
    <mergeCell ref="H3195:I3195"/>
    <mergeCell ref="B3196:C3196"/>
    <mergeCell ref="B3211:C3211"/>
    <mergeCell ref="D3211:E3211"/>
    <mergeCell ref="F3211:G3211"/>
    <mergeCell ref="H3211:I3211"/>
    <mergeCell ref="B3199:C3199"/>
    <mergeCell ref="D3199:E3201"/>
    <mergeCell ref="F3199:G3199"/>
    <mergeCell ref="H3199:I3199"/>
    <mergeCell ref="B3200:C3200"/>
    <mergeCell ref="F3200:G3200"/>
    <mergeCell ref="H3200:I3200"/>
    <mergeCell ref="B3201:C3201"/>
    <mergeCell ref="F3201:G3201"/>
    <mergeCell ref="H3201:I3201"/>
    <mergeCell ref="B3197:C3197"/>
    <mergeCell ref="D3197:E3197"/>
    <mergeCell ref="F3197:G3197"/>
    <mergeCell ref="H3197:I3197"/>
    <mergeCell ref="B3198:C3198"/>
    <mergeCell ref="B3207:C3207"/>
    <mergeCell ref="D3207:E3207"/>
    <mergeCell ref="F3207:G3207"/>
    <mergeCell ref="H3207:I3207"/>
    <mergeCell ref="B3210:C3210"/>
    <mergeCell ref="D3210:E3210"/>
    <mergeCell ref="F3210:G3210"/>
    <mergeCell ref="H3210:I3210"/>
    <mergeCell ref="B3204:C3204"/>
    <mergeCell ref="D3204:E3206"/>
    <mergeCell ref="F3204:G3204"/>
    <mergeCell ref="H3204:I3204"/>
    <mergeCell ref="B3205:C3205"/>
    <mergeCell ref="H3186:I3186"/>
    <mergeCell ref="B3193:C3193"/>
    <mergeCell ref="F3194:G3194"/>
    <mergeCell ref="H3194:I3194"/>
    <mergeCell ref="F3189:G3189"/>
    <mergeCell ref="B3192:C3192"/>
    <mergeCell ref="D3192:E3192"/>
    <mergeCell ref="F3192:G3192"/>
    <mergeCell ref="H3192:I3192"/>
    <mergeCell ref="B3191:C3191"/>
    <mergeCell ref="D3191:E3191"/>
    <mergeCell ref="F3191:G3191"/>
    <mergeCell ref="H3191:I3191"/>
    <mergeCell ref="D3181:E3188"/>
    <mergeCell ref="F3181:G3181"/>
    <mergeCell ref="H3181:I3181"/>
    <mergeCell ref="B3182:C3182"/>
    <mergeCell ref="F3182:G3182"/>
    <mergeCell ref="H3182:I3182"/>
    <mergeCell ref="B3187:C3187"/>
    <mergeCell ref="D3193:E3194"/>
    <mergeCell ref="F3193:G3193"/>
    <mergeCell ref="H3193:I3193"/>
    <mergeCell ref="B3194:C3194"/>
    <mergeCell ref="F3202:G3202"/>
    <mergeCell ref="H3202:I3202"/>
    <mergeCell ref="B3203:C3203"/>
    <mergeCell ref="D3203:E3203"/>
    <mergeCell ref="F3203:G3203"/>
    <mergeCell ref="H3203:I3203"/>
    <mergeCell ref="D3198:E3198"/>
    <mergeCell ref="F3198:G3198"/>
    <mergeCell ref="F545:G545"/>
    <mergeCell ref="B544:C544"/>
    <mergeCell ref="B3171:C3171"/>
    <mergeCell ref="D3171:E3172"/>
    <mergeCell ref="F3171:G3171"/>
    <mergeCell ref="H3171:I3171"/>
    <mergeCell ref="B3172:C3172"/>
    <mergeCell ref="F3172:G3172"/>
    <mergeCell ref="H3172:I3172"/>
    <mergeCell ref="B3180:C3180"/>
    <mergeCell ref="F3180:G3180"/>
    <mergeCell ref="H3180:I3180"/>
    <mergeCell ref="B3176:C3176"/>
    <mergeCell ref="F3176:G3176"/>
    <mergeCell ref="H3176:I3176"/>
    <mergeCell ref="B3177:C3177"/>
    <mergeCell ref="F3177:G3177"/>
    <mergeCell ref="H3177:I3177"/>
    <mergeCell ref="B3178:C3178"/>
    <mergeCell ref="F3178:G3178"/>
    <mergeCell ref="H3178:I3178"/>
    <mergeCell ref="B3179:C3179"/>
    <mergeCell ref="F3179:G3179"/>
    <mergeCell ref="H3179:I3179"/>
    <mergeCell ref="B3169:C3169"/>
    <mergeCell ref="F3169:G3169"/>
    <mergeCell ref="H3169:I3169"/>
    <mergeCell ref="B3170:C3170"/>
    <mergeCell ref="F3170:G3170"/>
    <mergeCell ref="H3170:I3170"/>
    <mergeCell ref="B3166:C3166"/>
    <mergeCell ref="F3168:G3168"/>
    <mergeCell ref="B3154:C3154"/>
    <mergeCell ref="F3154:G3154"/>
    <mergeCell ref="H3154:I3154"/>
    <mergeCell ref="B3155:C3155"/>
    <mergeCell ref="F3155:G3155"/>
    <mergeCell ref="H3155:I3155"/>
    <mergeCell ref="B3151:C3151"/>
    <mergeCell ref="D3151:E3151"/>
    <mergeCell ref="F3151:G3151"/>
    <mergeCell ref="H3151:I3151"/>
    <mergeCell ref="B3152:C3152"/>
    <mergeCell ref="D3152:E3156"/>
    <mergeCell ref="F3152:G3152"/>
    <mergeCell ref="H3152:I3152"/>
    <mergeCell ref="B3153:C3153"/>
    <mergeCell ref="F3153:G3153"/>
    <mergeCell ref="B3161:C3161"/>
    <mergeCell ref="D3161:E3161"/>
    <mergeCell ref="H550:I550"/>
    <mergeCell ref="B551:C551"/>
    <mergeCell ref="H544:I544"/>
    <mergeCell ref="D544:E544"/>
    <mergeCell ref="B553:C553"/>
    <mergeCell ref="F553:G553"/>
    <mergeCell ref="H553:I553"/>
    <mergeCell ref="B549:C549"/>
    <mergeCell ref="D549:E549"/>
    <mergeCell ref="F549:G549"/>
    <mergeCell ref="H549:I549"/>
    <mergeCell ref="H548:I548"/>
    <mergeCell ref="H3141:I3141"/>
    <mergeCell ref="H3140:I3140"/>
    <mergeCell ref="D3196:E3196"/>
    <mergeCell ref="F3196:G3196"/>
    <mergeCell ref="H3196:I3196"/>
    <mergeCell ref="B3183:C3183"/>
    <mergeCell ref="F3183:G3183"/>
    <mergeCell ref="H3183:I3183"/>
    <mergeCell ref="B3184:C3184"/>
    <mergeCell ref="F3184:G3184"/>
    <mergeCell ref="H3184:I3184"/>
    <mergeCell ref="B3173:C3173"/>
    <mergeCell ref="D3173:E3180"/>
    <mergeCell ref="F3173:G3173"/>
    <mergeCell ref="H3173:I3173"/>
    <mergeCell ref="B3174:C3174"/>
    <mergeCell ref="F3174:G3174"/>
    <mergeCell ref="H3174:I3174"/>
    <mergeCell ref="B3175:C3175"/>
    <mergeCell ref="F3175:G3175"/>
    <mergeCell ref="H3175:I3175"/>
    <mergeCell ref="B3181:C3181"/>
    <mergeCell ref="B3186:C3186"/>
    <mergeCell ref="F3186:G3186"/>
    <mergeCell ref="H3187:I3187"/>
    <mergeCell ref="B3188:C3188"/>
    <mergeCell ref="F3188:G3188"/>
    <mergeCell ref="H3188:I3188"/>
    <mergeCell ref="B3185:C3185"/>
    <mergeCell ref="F3185:G3185"/>
    <mergeCell ref="H3185:I3185"/>
    <mergeCell ref="F3187:G3187"/>
    <mergeCell ref="H564:I564"/>
    <mergeCell ref="B559:C559"/>
    <mergeCell ref="D559:E560"/>
    <mergeCell ref="F559:G559"/>
    <mergeCell ref="H559:I559"/>
    <mergeCell ref="B560:C560"/>
    <mergeCell ref="D561:E563"/>
    <mergeCell ref="B563:C563"/>
    <mergeCell ref="H563:I563"/>
    <mergeCell ref="B561:C561"/>
    <mergeCell ref="B3141:C3141"/>
    <mergeCell ref="F3141:G3141"/>
    <mergeCell ref="B3135:C3135"/>
    <mergeCell ref="D3135:E3142"/>
    <mergeCell ref="F3135:G3135"/>
    <mergeCell ref="H3135:I3135"/>
    <mergeCell ref="B3142:C3142"/>
    <mergeCell ref="F3142:G3142"/>
    <mergeCell ref="B3136:C3136"/>
    <mergeCell ref="F3136:G3136"/>
    <mergeCell ref="H3136:I3136"/>
    <mergeCell ref="B3137:C3137"/>
    <mergeCell ref="F3137:G3137"/>
    <mergeCell ref="H3137:I3137"/>
    <mergeCell ref="B3144:C3144"/>
    <mergeCell ref="D3144:E3150"/>
    <mergeCell ref="F3144:G3144"/>
    <mergeCell ref="H3144:I3144"/>
    <mergeCell ref="B3145:C3145"/>
    <mergeCell ref="F3145:G3145"/>
    <mergeCell ref="H3153:I3153"/>
    <mergeCell ref="B3132:C3132"/>
    <mergeCell ref="F3132:G3132"/>
    <mergeCell ref="B3138:C3138"/>
    <mergeCell ref="D489:E491"/>
    <mergeCell ref="F489:G489"/>
    <mergeCell ref="F490:G490"/>
    <mergeCell ref="F491:G491"/>
    <mergeCell ref="H489:I489"/>
    <mergeCell ref="H490:I490"/>
    <mergeCell ref="B525:C525"/>
    <mergeCell ref="B522:C522"/>
    <mergeCell ref="H522:I522"/>
    <mergeCell ref="D525:E525"/>
    <mergeCell ref="F522:G522"/>
    <mergeCell ref="F526:G526"/>
    <mergeCell ref="B523:C523"/>
    <mergeCell ref="F523:G523"/>
    <mergeCell ref="H523:I523"/>
    <mergeCell ref="B524:C524"/>
    <mergeCell ref="H531:I531"/>
    <mergeCell ref="B539:C539"/>
    <mergeCell ref="B543:C543"/>
    <mergeCell ref="F533:G533"/>
    <mergeCell ref="F524:G524"/>
    <mergeCell ref="H524:I524"/>
    <mergeCell ref="B505:C505"/>
    <mergeCell ref="D505:E505"/>
    <mergeCell ref="F505:G505"/>
    <mergeCell ref="H505:I505"/>
    <mergeCell ref="B506:C506"/>
    <mergeCell ref="D506:E506"/>
    <mergeCell ref="F506:G506"/>
    <mergeCell ref="H506:I506"/>
    <mergeCell ref="B521:C521"/>
    <mergeCell ref="D521:E521"/>
    <mergeCell ref="F521:G521"/>
    <mergeCell ref="B516:C516"/>
    <mergeCell ref="F516:G516"/>
    <mergeCell ref="H516:I516"/>
    <mergeCell ref="B517:C517"/>
    <mergeCell ref="D517:E517"/>
    <mergeCell ref="F517:G517"/>
    <mergeCell ref="H517:I517"/>
    <mergeCell ref="B518:C518"/>
    <mergeCell ref="D518:E518"/>
    <mergeCell ref="H525:I525"/>
    <mergeCell ref="F528:G528"/>
    <mergeCell ref="B538:C538"/>
    <mergeCell ref="D538:E538"/>
    <mergeCell ref="F529:G529"/>
    <mergeCell ref="H529:I529"/>
    <mergeCell ref="B526:C526"/>
    <mergeCell ref="D526:E527"/>
    <mergeCell ref="B542:C542"/>
    <mergeCell ref="D539:E543"/>
    <mergeCell ref="F543:G543"/>
    <mergeCell ref="H540:I540"/>
    <mergeCell ref="F538:G538"/>
    <mergeCell ref="H538:I538"/>
    <mergeCell ref="B472:C472"/>
    <mergeCell ref="F472:G472"/>
    <mergeCell ref="H472:I472"/>
    <mergeCell ref="F480:G480"/>
    <mergeCell ref="B488:C488"/>
    <mergeCell ref="D469:E470"/>
    <mergeCell ref="F469:G469"/>
    <mergeCell ref="H469:I469"/>
    <mergeCell ref="B473:C473"/>
    <mergeCell ref="D473:E473"/>
    <mergeCell ref="F473:G473"/>
    <mergeCell ref="H473:I473"/>
    <mergeCell ref="B474:C474"/>
    <mergeCell ref="B475:C475"/>
    <mergeCell ref="B476:C476"/>
    <mergeCell ref="D474:E476"/>
    <mergeCell ref="H474:I474"/>
    <mergeCell ref="H475:I475"/>
    <mergeCell ref="H476:I476"/>
    <mergeCell ref="F476:G476"/>
    <mergeCell ref="F475:G475"/>
    <mergeCell ref="B478:C478"/>
    <mergeCell ref="F478:G478"/>
    <mergeCell ref="F548:G548"/>
    <mergeCell ref="B550:C550"/>
    <mergeCell ref="F552:G552"/>
    <mergeCell ref="F561:G561"/>
    <mergeCell ref="H561:I561"/>
    <mergeCell ref="F562:G562"/>
    <mergeCell ref="H562:I562"/>
    <mergeCell ref="B548:C548"/>
    <mergeCell ref="F551:G551"/>
    <mergeCell ref="D488:E488"/>
    <mergeCell ref="F488:G488"/>
    <mergeCell ref="H488:I488"/>
    <mergeCell ref="B501:C501"/>
    <mergeCell ref="F501:G501"/>
    <mergeCell ref="F500:G500"/>
    <mergeCell ref="H500:I500"/>
    <mergeCell ref="D522:E524"/>
    <mergeCell ref="B504:C504"/>
    <mergeCell ref="D504:E504"/>
    <mergeCell ref="F504:G504"/>
    <mergeCell ref="B502:C502"/>
    <mergeCell ref="F502:G502"/>
    <mergeCell ref="H502:I502"/>
    <mergeCell ref="H496:I496"/>
    <mergeCell ref="B497:C497"/>
    <mergeCell ref="F497:G497"/>
    <mergeCell ref="H497:I497"/>
    <mergeCell ref="D550:E553"/>
    <mergeCell ref="H541:I541"/>
    <mergeCell ref="H542:I542"/>
    <mergeCell ref="H543:I543"/>
    <mergeCell ref="F539:G539"/>
    <mergeCell ref="H539:I539"/>
    <mergeCell ref="H521:I521"/>
    <mergeCell ref="B519:C519"/>
    <mergeCell ref="D519:E520"/>
    <mergeCell ref="B514:C514"/>
    <mergeCell ref="F514:G514"/>
    <mergeCell ref="H492:I492"/>
    <mergeCell ref="F495:G495"/>
    <mergeCell ref="B491:C491"/>
    <mergeCell ref="H465:I465"/>
    <mergeCell ref="B466:C466"/>
    <mergeCell ref="F466:G466"/>
    <mergeCell ref="H466:I466"/>
    <mergeCell ref="B467:C467"/>
    <mergeCell ref="D467:E468"/>
    <mergeCell ref="F467:G467"/>
    <mergeCell ref="H467:I467"/>
    <mergeCell ref="B468:C468"/>
    <mergeCell ref="F468:G468"/>
    <mergeCell ref="B463:C463"/>
    <mergeCell ref="F463:G463"/>
    <mergeCell ref="H463:I463"/>
    <mergeCell ref="H480:I480"/>
    <mergeCell ref="D492:E492"/>
    <mergeCell ref="B481:C481"/>
    <mergeCell ref="D481:E481"/>
    <mergeCell ref="D502:E503"/>
    <mergeCell ref="B503:C503"/>
    <mergeCell ref="F503:G503"/>
    <mergeCell ref="H503:I503"/>
    <mergeCell ref="H479:I479"/>
    <mergeCell ref="B480:C480"/>
    <mergeCell ref="F481:G481"/>
    <mergeCell ref="H481:I481"/>
    <mergeCell ref="B464:C464"/>
    <mergeCell ref="F464:G464"/>
    <mergeCell ref="H464:I464"/>
    <mergeCell ref="F482:G482"/>
    <mergeCell ref="H482:I482"/>
    <mergeCell ref="H501:I501"/>
    <mergeCell ref="D500:E501"/>
    <mergeCell ref="F477:G477"/>
    <mergeCell ref="H477:I477"/>
    <mergeCell ref="H468:I468"/>
    <mergeCell ref="F474:G474"/>
    <mergeCell ref="B477:C477"/>
    <mergeCell ref="D461:E466"/>
    <mergeCell ref="F461:G461"/>
    <mergeCell ref="H461:I461"/>
    <mergeCell ref="B462:C462"/>
    <mergeCell ref="F462:G462"/>
    <mergeCell ref="H462:I462"/>
    <mergeCell ref="F465:G465"/>
    <mergeCell ref="B469:C469"/>
    <mergeCell ref="B479:C479"/>
    <mergeCell ref="F479:G479"/>
    <mergeCell ref="B482:C482"/>
    <mergeCell ref="D482:E482"/>
    <mergeCell ref="H495:I495"/>
    <mergeCell ref="B496:C496"/>
    <mergeCell ref="D496:E497"/>
    <mergeCell ref="F496:G496"/>
    <mergeCell ref="D495:E495"/>
    <mergeCell ref="D477:E480"/>
    <mergeCell ref="B493:C493"/>
    <mergeCell ref="H478:I478"/>
    <mergeCell ref="B470:C470"/>
    <mergeCell ref="F470:G470"/>
    <mergeCell ref="H470:I470"/>
    <mergeCell ref="B471:C471"/>
    <mergeCell ref="D471:E472"/>
    <mergeCell ref="F471:G471"/>
    <mergeCell ref="H471:I471"/>
    <mergeCell ref="H460:I460"/>
    <mergeCell ref="B455:C455"/>
    <mergeCell ref="D455:E459"/>
    <mergeCell ref="H325:I325"/>
    <mergeCell ref="B326:C326"/>
    <mergeCell ref="F326:G326"/>
    <mergeCell ref="H326:I326"/>
    <mergeCell ref="B327:C327"/>
    <mergeCell ref="B320:C320"/>
    <mergeCell ref="B349:C349"/>
    <mergeCell ref="D349:E350"/>
    <mergeCell ref="F349:G349"/>
    <mergeCell ref="H349:I349"/>
    <mergeCell ref="B350:C350"/>
    <mergeCell ref="F350:G350"/>
    <mergeCell ref="H350:I350"/>
    <mergeCell ref="B343:C343"/>
    <mergeCell ref="D343:E346"/>
    <mergeCell ref="F343:G343"/>
    <mergeCell ref="H343:I343"/>
    <mergeCell ref="B344:C344"/>
    <mergeCell ref="F344:G344"/>
    <mergeCell ref="H344:I344"/>
    <mergeCell ref="B345:C345"/>
    <mergeCell ref="F345:G345"/>
    <mergeCell ref="H345:I345"/>
    <mergeCell ref="B346:C346"/>
    <mergeCell ref="F346:G346"/>
    <mergeCell ref="H346:I346"/>
    <mergeCell ref="H338:I338"/>
    <mergeCell ref="F341:G341"/>
    <mergeCell ref="H341:I341"/>
    <mergeCell ref="B334:C334"/>
    <mergeCell ref="D334:E334"/>
    <mergeCell ref="F455:G455"/>
    <mergeCell ref="H455:I455"/>
    <mergeCell ref="B456:C456"/>
    <mergeCell ref="F456:G456"/>
    <mergeCell ref="H456:I456"/>
    <mergeCell ref="B457:C457"/>
    <mergeCell ref="F457:G457"/>
    <mergeCell ref="B435:C435"/>
    <mergeCell ref="H434:I434"/>
    <mergeCell ref="B444:C444"/>
    <mergeCell ref="F444:G444"/>
    <mergeCell ref="H452:I452"/>
    <mergeCell ref="H438:I438"/>
    <mergeCell ref="F431:G431"/>
    <mergeCell ref="H431:I431"/>
    <mergeCell ref="B432:C432"/>
    <mergeCell ref="B426:C426"/>
    <mergeCell ref="F438:G438"/>
    <mergeCell ref="B443:C443"/>
    <mergeCell ref="F443:G443"/>
    <mergeCell ref="H443:I443"/>
    <mergeCell ref="H424:I424"/>
    <mergeCell ref="B425:C425"/>
    <mergeCell ref="F425:G425"/>
    <mergeCell ref="H416:I416"/>
    <mergeCell ref="F409:G409"/>
    <mergeCell ref="B413:C413"/>
    <mergeCell ref="D414:E414"/>
    <mergeCell ref="D419:E423"/>
    <mergeCell ref="F419:G419"/>
    <mergeCell ref="D335:E335"/>
    <mergeCell ref="F335:G335"/>
    <mergeCell ref="H335:I335"/>
    <mergeCell ref="B322:C322"/>
    <mergeCell ref="B323:C323"/>
    <mergeCell ref="D322:E323"/>
    <mergeCell ref="F322:G322"/>
    <mergeCell ref="H322:I322"/>
    <mergeCell ref="H320:I320"/>
    <mergeCell ref="B312:C312"/>
    <mergeCell ref="D307:E309"/>
    <mergeCell ref="H271:I271"/>
    <mergeCell ref="H273:I273"/>
    <mergeCell ref="D329:E330"/>
    <mergeCell ref="H328:I328"/>
    <mergeCell ref="B329:C329"/>
    <mergeCell ref="D328:E328"/>
    <mergeCell ref="F328:G328"/>
    <mergeCell ref="D333:E333"/>
    <mergeCell ref="F333:G333"/>
    <mergeCell ref="B324:C324"/>
    <mergeCell ref="D324:E324"/>
    <mergeCell ref="F324:G324"/>
    <mergeCell ref="H293:I293"/>
    <mergeCell ref="B297:C297"/>
    <mergeCell ref="F297:G297"/>
    <mergeCell ref="H282:I282"/>
    <mergeCell ref="B283:C283"/>
    <mergeCell ref="F283:G283"/>
    <mergeCell ref="H283:I283"/>
    <mergeCell ref="B282:C282"/>
    <mergeCell ref="F323:G323"/>
    <mergeCell ref="H323:I323"/>
    <mergeCell ref="B281:C281"/>
    <mergeCell ref="B275:C275"/>
    <mergeCell ref="H297:I297"/>
    <mergeCell ref="D275:E277"/>
    <mergeCell ref="F275:G275"/>
    <mergeCell ref="H275:I275"/>
    <mergeCell ref="B276:C276"/>
    <mergeCell ref="F276:G276"/>
    <mergeCell ref="H276:I276"/>
    <mergeCell ref="B277:C277"/>
    <mergeCell ref="F277:G277"/>
    <mergeCell ref="H277:I277"/>
    <mergeCell ref="B274:C274"/>
    <mergeCell ref="D274:E274"/>
    <mergeCell ref="F274:G274"/>
    <mergeCell ref="B298:C298"/>
    <mergeCell ref="F298:G298"/>
    <mergeCell ref="H298:I298"/>
    <mergeCell ref="F296:G296"/>
    <mergeCell ref="H296:I296"/>
    <mergeCell ref="H284:I284"/>
    <mergeCell ref="F334:G334"/>
    <mergeCell ref="H334:I334"/>
    <mergeCell ref="B318:C318"/>
    <mergeCell ref="H306:I306"/>
    <mergeCell ref="F309:G309"/>
    <mergeCell ref="F321:G321"/>
    <mergeCell ref="H321:I321"/>
    <mergeCell ref="B299:C299"/>
    <mergeCell ref="F299:G299"/>
    <mergeCell ref="B292:C292"/>
    <mergeCell ref="H457:I457"/>
    <mergeCell ref="B458:C458"/>
    <mergeCell ref="F458:G458"/>
    <mergeCell ref="H458:I458"/>
    <mergeCell ref="B459:C459"/>
    <mergeCell ref="D446:E448"/>
    <mergeCell ref="B448:C448"/>
    <mergeCell ref="F448:G448"/>
    <mergeCell ref="F446:G446"/>
    <mergeCell ref="H446:I446"/>
    <mergeCell ref="H444:I444"/>
    <mergeCell ref="B447:C447"/>
    <mergeCell ref="F449:G449"/>
    <mergeCell ref="D342:E342"/>
    <mergeCell ref="F342:G342"/>
    <mergeCell ref="H342:I342"/>
    <mergeCell ref="B347:C347"/>
    <mergeCell ref="D347:E348"/>
    <mergeCell ref="F347:G347"/>
    <mergeCell ref="H347:I347"/>
    <mergeCell ref="B348:C348"/>
    <mergeCell ref="H459:I459"/>
    <mergeCell ref="H411:I411"/>
    <mergeCell ref="F348:G348"/>
    <mergeCell ref="H348:I348"/>
    <mergeCell ref="B450:C450"/>
    <mergeCell ref="F450:G450"/>
    <mergeCell ref="B449:C449"/>
    <mergeCell ref="D449:E453"/>
    <mergeCell ref="H450:I450"/>
    <mergeCell ref="B440:C440"/>
    <mergeCell ref="D440:E440"/>
    <mergeCell ref="B453:C453"/>
    <mergeCell ref="F453:G453"/>
    <mergeCell ref="H453:I453"/>
    <mergeCell ref="B393:C393"/>
    <mergeCell ref="F393:G393"/>
    <mergeCell ref="H393:I393"/>
    <mergeCell ref="B405:C405"/>
    <mergeCell ref="F405:G405"/>
    <mergeCell ref="F387:G387"/>
    <mergeCell ref="D415:E415"/>
    <mergeCell ref="B404:C404"/>
    <mergeCell ref="D404:E405"/>
    <mergeCell ref="F404:G404"/>
    <mergeCell ref="B407:C407"/>
    <mergeCell ref="D407:E407"/>
    <mergeCell ref="B409:C409"/>
    <mergeCell ref="D409:E410"/>
    <mergeCell ref="F389:G389"/>
    <mergeCell ref="D398:E398"/>
    <mergeCell ref="B342:C342"/>
    <mergeCell ref="B410:C410"/>
    <mergeCell ref="F410:G410"/>
    <mergeCell ref="H410:I410"/>
    <mergeCell ref="F414:G414"/>
    <mergeCell ref="H414:I414"/>
    <mergeCell ref="B415:C415"/>
    <mergeCell ref="H412:I412"/>
    <mergeCell ref="B414:C414"/>
    <mergeCell ref="B402:C402"/>
    <mergeCell ref="H394:I394"/>
    <mergeCell ref="B397:C397"/>
    <mergeCell ref="D397:E397"/>
    <mergeCell ref="H302:I302"/>
    <mergeCell ref="B293:C293"/>
    <mergeCell ref="B328:C328"/>
    <mergeCell ref="B330:C330"/>
    <mergeCell ref="F329:G329"/>
    <mergeCell ref="F286:G286"/>
    <mergeCell ref="B289:C289"/>
    <mergeCell ref="F289:G289"/>
    <mergeCell ref="H289:I289"/>
    <mergeCell ref="B290:C290"/>
    <mergeCell ref="D290:E290"/>
    <mergeCell ref="H251:I251"/>
    <mergeCell ref="B252:C252"/>
    <mergeCell ref="F260:G260"/>
    <mergeCell ref="H299:I299"/>
    <mergeCell ref="F304:G304"/>
    <mergeCell ref="H304:I304"/>
    <mergeCell ref="B305:C305"/>
    <mergeCell ref="B260:C260"/>
    <mergeCell ref="B300:C300"/>
    <mergeCell ref="D300:E301"/>
    <mergeCell ref="F300:G300"/>
    <mergeCell ref="H300:I300"/>
    <mergeCell ref="B301:C301"/>
    <mergeCell ref="F301:G301"/>
    <mergeCell ref="H301:I301"/>
    <mergeCell ref="B295:C295"/>
    <mergeCell ref="D295:E295"/>
    <mergeCell ref="B278:C278"/>
    <mergeCell ref="D278:E278"/>
    <mergeCell ref="F278:G278"/>
    <mergeCell ref="H278:I278"/>
    <mergeCell ref="B279:C279"/>
    <mergeCell ref="D279:E280"/>
    <mergeCell ref="F279:G279"/>
    <mergeCell ref="H279:I279"/>
    <mergeCell ref="B280:C280"/>
    <mergeCell ref="F280:G280"/>
    <mergeCell ref="H280:I280"/>
    <mergeCell ref="B284:C284"/>
    <mergeCell ref="F284:G284"/>
    <mergeCell ref="F295:G295"/>
    <mergeCell ref="F319:G319"/>
    <mergeCell ref="F327:G327"/>
    <mergeCell ref="B265:C265"/>
    <mergeCell ref="F265:G265"/>
    <mergeCell ref="B262:C262"/>
    <mergeCell ref="F262:G262"/>
    <mergeCell ref="H262:I262"/>
    <mergeCell ref="B270:C270"/>
    <mergeCell ref="D270:E270"/>
    <mergeCell ref="F270:G270"/>
    <mergeCell ref="H270:I270"/>
    <mergeCell ref="B271:C271"/>
    <mergeCell ref="D271:E273"/>
    <mergeCell ref="B263:C263"/>
    <mergeCell ref="D263:E266"/>
    <mergeCell ref="D318:E318"/>
    <mergeCell ref="B294:C294"/>
    <mergeCell ref="F294:G294"/>
    <mergeCell ref="H294:I294"/>
    <mergeCell ref="B288:C288"/>
    <mergeCell ref="F285:G285"/>
    <mergeCell ref="H285:I285"/>
    <mergeCell ref="B286:C286"/>
    <mergeCell ref="D325:E327"/>
    <mergeCell ref="F325:G325"/>
    <mergeCell ref="F292:G292"/>
    <mergeCell ref="H292:I292"/>
    <mergeCell ref="F288:G288"/>
    <mergeCell ref="H288:I288"/>
    <mergeCell ref="B272:C272"/>
    <mergeCell ref="H272:I272"/>
    <mergeCell ref="B273:C273"/>
    <mergeCell ref="F273:G273"/>
    <mergeCell ref="H286:I286"/>
    <mergeCell ref="B249:C249"/>
    <mergeCell ref="D249:E250"/>
    <mergeCell ref="F249:G249"/>
    <mergeCell ref="H249:I249"/>
    <mergeCell ref="B236:C236"/>
    <mergeCell ref="D236:E236"/>
    <mergeCell ref="F236:G236"/>
    <mergeCell ref="F242:G242"/>
    <mergeCell ref="H242:I242"/>
    <mergeCell ref="D240:E240"/>
    <mergeCell ref="F240:G240"/>
    <mergeCell ref="H240:I240"/>
    <mergeCell ref="F252:G252"/>
    <mergeCell ref="H252:I252"/>
    <mergeCell ref="B251:C251"/>
    <mergeCell ref="F257:G257"/>
    <mergeCell ref="H257:I257"/>
    <mergeCell ref="B258:C258"/>
    <mergeCell ref="F258:G258"/>
    <mergeCell ref="H258:I258"/>
    <mergeCell ref="H260:I260"/>
    <mergeCell ref="B261:C261"/>
    <mergeCell ref="F261:G261"/>
    <mergeCell ref="F282:G282"/>
    <mergeCell ref="F268:G268"/>
    <mergeCell ref="H268:I268"/>
    <mergeCell ref="B243:C243"/>
    <mergeCell ref="F254:G254"/>
    <mergeCell ref="D286:E289"/>
    <mergeCell ref="F259:G259"/>
    <mergeCell ref="H259:I259"/>
    <mergeCell ref="B259:C259"/>
    <mergeCell ref="B303:C303"/>
    <mergeCell ref="D303:E303"/>
    <mergeCell ref="F317:G317"/>
    <mergeCell ref="H317:I317"/>
    <mergeCell ref="H295:I295"/>
    <mergeCell ref="B296:C296"/>
    <mergeCell ref="D296:E299"/>
    <mergeCell ref="B285:C285"/>
    <mergeCell ref="B321:C321"/>
    <mergeCell ref="F318:G318"/>
    <mergeCell ref="D259:E262"/>
    <mergeCell ref="H265:I265"/>
    <mergeCell ref="F312:G312"/>
    <mergeCell ref="H312:I312"/>
    <mergeCell ref="B307:C307"/>
    <mergeCell ref="B304:C304"/>
    <mergeCell ref="F290:G290"/>
    <mergeCell ref="B302:C302"/>
    <mergeCell ref="D302:E302"/>
    <mergeCell ref="F302:G302"/>
    <mergeCell ref="F116:G116"/>
    <mergeCell ref="H131:I131"/>
    <mergeCell ref="B132:C132"/>
    <mergeCell ref="H149:I149"/>
    <mergeCell ref="B150:C150"/>
    <mergeCell ref="B133:C133"/>
    <mergeCell ref="H144:I144"/>
    <mergeCell ref="B145:C145"/>
    <mergeCell ref="D145:E145"/>
    <mergeCell ref="B118:C118"/>
    <mergeCell ref="D118:E119"/>
    <mergeCell ref="F118:G118"/>
    <mergeCell ref="H118:I118"/>
    <mergeCell ref="B119:C119"/>
    <mergeCell ref="F119:G119"/>
    <mergeCell ref="H119:I119"/>
    <mergeCell ref="F125:G125"/>
    <mergeCell ref="H125:I125"/>
    <mergeCell ref="B126:C126"/>
    <mergeCell ref="D161:E161"/>
    <mergeCell ref="F161:G161"/>
    <mergeCell ref="F150:G150"/>
    <mergeCell ref="B151:C151"/>
    <mergeCell ref="B139:C139"/>
    <mergeCell ref="B153:C153"/>
    <mergeCell ref="D153:E153"/>
    <mergeCell ref="B156:C156"/>
    <mergeCell ref="F167:G167"/>
    <mergeCell ref="H167:I167"/>
    <mergeCell ref="H150:I150"/>
    <mergeCell ref="B136:C136"/>
    <mergeCell ref="H124:I124"/>
    <mergeCell ref="B129:C129"/>
    <mergeCell ref="B148:C148"/>
    <mergeCell ref="D148:E150"/>
    <mergeCell ref="F148:G148"/>
    <mergeCell ref="H148:I148"/>
    <mergeCell ref="B149:C149"/>
    <mergeCell ref="B127:C127"/>
    <mergeCell ref="D124:E125"/>
    <mergeCell ref="F124:G124"/>
    <mergeCell ref="D139:E139"/>
    <mergeCell ref="F139:G139"/>
    <mergeCell ref="H139:I139"/>
    <mergeCell ref="B140:C140"/>
    <mergeCell ref="B159:C159"/>
    <mergeCell ref="D159:E160"/>
    <mergeCell ref="F159:G159"/>
    <mergeCell ref="H159:I159"/>
    <mergeCell ref="B120:C120"/>
    <mergeCell ref="F149:G149"/>
    <mergeCell ref="H116:I116"/>
    <mergeCell ref="B117:C117"/>
    <mergeCell ref="F117:G117"/>
    <mergeCell ref="H117:I117"/>
    <mergeCell ref="D115:E117"/>
    <mergeCell ref="F115:G115"/>
    <mergeCell ref="H115:I115"/>
    <mergeCell ref="B116:C116"/>
    <mergeCell ref="D140:E141"/>
    <mergeCell ref="F140:G140"/>
    <mergeCell ref="H140:I140"/>
    <mergeCell ref="D121:E123"/>
    <mergeCell ref="F121:G121"/>
    <mergeCell ref="D94:E95"/>
    <mergeCell ref="B95:C95"/>
    <mergeCell ref="F95:G95"/>
    <mergeCell ref="H95:I95"/>
    <mergeCell ref="B96:C96"/>
    <mergeCell ref="D96:E97"/>
    <mergeCell ref="F96:G96"/>
    <mergeCell ref="H96:I96"/>
    <mergeCell ref="B97:C97"/>
    <mergeCell ref="B112:C112"/>
    <mergeCell ref="B103:C103"/>
    <mergeCell ref="D103:E103"/>
    <mergeCell ref="F103:G103"/>
    <mergeCell ref="H103:I103"/>
    <mergeCell ref="B104:C104"/>
    <mergeCell ref="D104:E108"/>
    <mergeCell ref="F104:G104"/>
    <mergeCell ref="H104:I104"/>
    <mergeCell ref="B105:C105"/>
    <mergeCell ref="F105:G105"/>
    <mergeCell ref="H105:I105"/>
    <mergeCell ref="B106:C106"/>
    <mergeCell ref="F106:G106"/>
    <mergeCell ref="H106:I106"/>
    <mergeCell ref="B107:C107"/>
    <mergeCell ref="F107:G107"/>
    <mergeCell ref="H107:I107"/>
    <mergeCell ref="B108:C108"/>
    <mergeCell ref="F108:G108"/>
    <mergeCell ref="H108:I108"/>
    <mergeCell ref="B109:C109"/>
    <mergeCell ref="D109:E111"/>
    <mergeCell ref="F109:G109"/>
    <mergeCell ref="H109:I109"/>
    <mergeCell ref="B110:C110"/>
    <mergeCell ref="F110:G110"/>
    <mergeCell ref="H110:I110"/>
    <mergeCell ref="B111:C111"/>
    <mergeCell ref="F111:G111"/>
    <mergeCell ref="H111:I111"/>
    <mergeCell ref="F145:G145"/>
    <mergeCell ref="H145:I145"/>
    <mergeCell ref="B146:C146"/>
    <mergeCell ref="D146:E146"/>
    <mergeCell ref="F146:G146"/>
    <mergeCell ref="H146:I146"/>
    <mergeCell ref="D142:E142"/>
    <mergeCell ref="F142:G142"/>
    <mergeCell ref="H142:I142"/>
    <mergeCell ref="D126:E132"/>
    <mergeCell ref="F126:G126"/>
    <mergeCell ref="H126:I126"/>
    <mergeCell ref="B124:C124"/>
    <mergeCell ref="H120:I120"/>
    <mergeCell ref="B121:C121"/>
    <mergeCell ref="H135:I135"/>
    <mergeCell ref="F129:G129"/>
    <mergeCell ref="H129:I129"/>
    <mergeCell ref="F132:G132"/>
    <mergeCell ref="H132:I132"/>
    <mergeCell ref="F127:G127"/>
    <mergeCell ref="B125:C125"/>
    <mergeCell ref="H81:I81"/>
    <mergeCell ref="B82:C82"/>
    <mergeCell ref="D82:E82"/>
    <mergeCell ref="F82:G82"/>
    <mergeCell ref="D133:E133"/>
    <mergeCell ref="F133:G133"/>
    <mergeCell ref="H133:I133"/>
    <mergeCell ref="B143:C143"/>
    <mergeCell ref="D143:E144"/>
    <mergeCell ref="F143:G143"/>
    <mergeCell ref="H143:I143"/>
    <mergeCell ref="B144:C144"/>
    <mergeCell ref="F144:G144"/>
    <mergeCell ref="B115:C115"/>
    <mergeCell ref="B86:C86"/>
    <mergeCell ref="D86:E87"/>
    <mergeCell ref="F86:G86"/>
    <mergeCell ref="H86:I86"/>
    <mergeCell ref="B87:C87"/>
    <mergeCell ref="F87:G87"/>
    <mergeCell ref="H87:I87"/>
    <mergeCell ref="B88:C88"/>
    <mergeCell ref="D88:E88"/>
    <mergeCell ref="F88:G88"/>
    <mergeCell ref="H88:I88"/>
    <mergeCell ref="B89:C89"/>
    <mergeCell ref="D89:E89"/>
    <mergeCell ref="F89:G89"/>
    <mergeCell ref="H89:I89"/>
    <mergeCell ref="B90:C90"/>
    <mergeCell ref="D90:E90"/>
    <mergeCell ref="F90:G90"/>
    <mergeCell ref="H90:I90"/>
    <mergeCell ref="B91:C91"/>
    <mergeCell ref="D91:E91"/>
    <mergeCell ref="B100:C100"/>
    <mergeCell ref="D100:E100"/>
    <mergeCell ref="F100:G100"/>
    <mergeCell ref="H100:I100"/>
    <mergeCell ref="B130:C130"/>
    <mergeCell ref="F130:G130"/>
    <mergeCell ref="H130:I130"/>
    <mergeCell ref="F91:G91"/>
    <mergeCell ref="H91:I91"/>
    <mergeCell ref="D112:E113"/>
    <mergeCell ref="F112:G112"/>
    <mergeCell ref="H112:I112"/>
    <mergeCell ref="B113:C113"/>
    <mergeCell ref="F113:G113"/>
    <mergeCell ref="H113:I113"/>
    <mergeCell ref="H136:I136"/>
    <mergeCell ref="D120:E120"/>
    <mergeCell ref="F120:G120"/>
    <mergeCell ref="B114:C114"/>
    <mergeCell ref="D114:E114"/>
    <mergeCell ref="F114:G114"/>
    <mergeCell ref="H114:I114"/>
    <mergeCell ref="H127:I127"/>
    <mergeCell ref="B128:C128"/>
    <mergeCell ref="F128:G128"/>
    <mergeCell ref="H128:I128"/>
    <mergeCell ref="B92:C92"/>
    <mergeCell ref="F97:G97"/>
    <mergeCell ref="H97:I97"/>
    <mergeCell ref="B98:C98"/>
    <mergeCell ref="F98:G98"/>
    <mergeCell ref="H98:I98"/>
    <mergeCell ref="B99:C99"/>
    <mergeCell ref="D99:E99"/>
    <mergeCell ref="F99:G99"/>
    <mergeCell ref="H99:I99"/>
    <mergeCell ref="B71:C71"/>
    <mergeCell ref="D71:E71"/>
    <mergeCell ref="F71:G71"/>
    <mergeCell ref="H71:I71"/>
    <mergeCell ref="B72:C72"/>
    <mergeCell ref="D72:E72"/>
    <mergeCell ref="F72:G72"/>
    <mergeCell ref="H72:I72"/>
    <mergeCell ref="D98:E98"/>
    <mergeCell ref="F94:G94"/>
    <mergeCell ref="H94:I94"/>
    <mergeCell ref="H121:I121"/>
    <mergeCell ref="B122:C122"/>
    <mergeCell ref="F122:G122"/>
    <mergeCell ref="H122:I122"/>
    <mergeCell ref="B123:C123"/>
    <mergeCell ref="F123:G123"/>
    <mergeCell ref="H123:I123"/>
    <mergeCell ref="B131:C131"/>
    <mergeCell ref="F131:G131"/>
    <mergeCell ref="B101:C101"/>
    <mergeCell ref="D101:E101"/>
    <mergeCell ref="F101:G101"/>
    <mergeCell ref="H101:I101"/>
    <mergeCell ref="B102:C102"/>
    <mergeCell ref="D102:E102"/>
    <mergeCell ref="F102:G102"/>
    <mergeCell ref="H102:I102"/>
    <mergeCell ref="D92:E93"/>
    <mergeCell ref="F92:G92"/>
    <mergeCell ref="H92:I92"/>
    <mergeCell ref="B93:C93"/>
    <mergeCell ref="F93:G93"/>
    <mergeCell ref="H93:I93"/>
    <mergeCell ref="B94:C94"/>
    <mergeCell ref="B69:C69"/>
    <mergeCell ref="D69:E69"/>
    <mergeCell ref="F69:G69"/>
    <mergeCell ref="H69:I69"/>
    <mergeCell ref="B70:C70"/>
    <mergeCell ref="D70:E70"/>
    <mergeCell ref="F70:G70"/>
    <mergeCell ref="H70:I70"/>
    <mergeCell ref="H82:I82"/>
    <mergeCell ref="B83:C83"/>
    <mergeCell ref="D83:E84"/>
    <mergeCell ref="F83:G83"/>
    <mergeCell ref="H83:I83"/>
    <mergeCell ref="B84:C84"/>
    <mergeCell ref="F84:G84"/>
    <mergeCell ref="H84:I84"/>
    <mergeCell ref="B76:C76"/>
    <mergeCell ref="D76:E76"/>
    <mergeCell ref="F76:G76"/>
    <mergeCell ref="H76:I76"/>
    <mergeCell ref="B85:C85"/>
    <mergeCell ref="D85:E85"/>
    <mergeCell ref="F85:G85"/>
    <mergeCell ref="H85:I85"/>
    <mergeCell ref="B73:C73"/>
    <mergeCell ref="D73:E73"/>
    <mergeCell ref="F73:G73"/>
    <mergeCell ref="H73:I73"/>
    <mergeCell ref="B74:C74"/>
    <mergeCell ref="D74:E74"/>
    <mergeCell ref="F74:G74"/>
    <mergeCell ref="H74:I74"/>
    <mergeCell ref="B75:C75"/>
    <mergeCell ref="D75:E75"/>
    <mergeCell ref="F75:G75"/>
    <mergeCell ref="H75:I75"/>
    <mergeCell ref="B77:C77"/>
    <mergeCell ref="D77:E77"/>
    <mergeCell ref="F77:G77"/>
    <mergeCell ref="H77:I77"/>
    <mergeCell ref="B78:C78"/>
    <mergeCell ref="F78:G78"/>
    <mergeCell ref="H78:I78"/>
    <mergeCell ref="D78:E79"/>
    <mergeCell ref="B79:C79"/>
    <mergeCell ref="F79:G79"/>
    <mergeCell ref="H79:I79"/>
    <mergeCell ref="B80:C80"/>
    <mergeCell ref="D80:E81"/>
    <mergeCell ref="F80:G80"/>
    <mergeCell ref="H80:I80"/>
    <mergeCell ref="B81:C81"/>
    <mergeCell ref="F81:G81"/>
    <mergeCell ref="B57:C57"/>
    <mergeCell ref="D57:E57"/>
    <mergeCell ref="F57:G57"/>
    <mergeCell ref="H57:I57"/>
    <mergeCell ref="B58:C58"/>
    <mergeCell ref="D58:E60"/>
    <mergeCell ref="F58:G58"/>
    <mergeCell ref="H58:I58"/>
    <mergeCell ref="B59:C59"/>
    <mergeCell ref="F59:G59"/>
    <mergeCell ref="H59:I59"/>
    <mergeCell ref="B60:C60"/>
    <mergeCell ref="F60:G60"/>
    <mergeCell ref="H60:I60"/>
    <mergeCell ref="B61:C61"/>
    <mergeCell ref="D61:E61"/>
    <mergeCell ref="F61:G61"/>
    <mergeCell ref="H61:I61"/>
    <mergeCell ref="B62:C62"/>
    <mergeCell ref="D62:E62"/>
    <mergeCell ref="F62:G62"/>
    <mergeCell ref="H62:I62"/>
    <mergeCell ref="B63:C63"/>
    <mergeCell ref="D63:E65"/>
    <mergeCell ref="F63:G63"/>
    <mergeCell ref="H63:I63"/>
    <mergeCell ref="B64:C64"/>
    <mergeCell ref="F64:G64"/>
    <mergeCell ref="H64:I64"/>
    <mergeCell ref="B65:C65"/>
    <mergeCell ref="F65:G65"/>
    <mergeCell ref="H65:I65"/>
    <mergeCell ref="B66:C66"/>
    <mergeCell ref="D66:E68"/>
    <mergeCell ref="F66:G66"/>
    <mergeCell ref="H66:I66"/>
    <mergeCell ref="B67:C67"/>
    <mergeCell ref="F67:G67"/>
    <mergeCell ref="H67:I67"/>
    <mergeCell ref="B68:C68"/>
    <mergeCell ref="F68:G68"/>
    <mergeCell ref="H68:I68"/>
    <mergeCell ref="B47:C47"/>
    <mergeCell ref="D47:E48"/>
    <mergeCell ref="F47:G47"/>
    <mergeCell ref="H47:I47"/>
    <mergeCell ref="B48:C48"/>
    <mergeCell ref="F48:G48"/>
    <mergeCell ref="H48:I48"/>
    <mergeCell ref="B49:C49"/>
    <mergeCell ref="D49:E50"/>
    <mergeCell ref="F49:G49"/>
    <mergeCell ref="H49:I49"/>
    <mergeCell ref="B50:C50"/>
    <mergeCell ref="F50:G50"/>
    <mergeCell ref="H50:I50"/>
    <mergeCell ref="B51:C51"/>
    <mergeCell ref="D51:E51"/>
    <mergeCell ref="F51:G51"/>
    <mergeCell ref="H51:I51"/>
    <mergeCell ref="B52:C52"/>
    <mergeCell ref="D52:E54"/>
    <mergeCell ref="F52:G52"/>
    <mergeCell ref="H52:I52"/>
    <mergeCell ref="B53:C53"/>
    <mergeCell ref="F53:G53"/>
    <mergeCell ref="H53:I53"/>
    <mergeCell ref="B54:C54"/>
    <mergeCell ref="F54:G54"/>
    <mergeCell ref="H54:I54"/>
    <mergeCell ref="B55:C55"/>
    <mergeCell ref="D55:E56"/>
    <mergeCell ref="F55:G55"/>
    <mergeCell ref="H55:I55"/>
    <mergeCell ref="B56:C56"/>
    <mergeCell ref="F56:G56"/>
    <mergeCell ref="H56:I56"/>
  </mergeCells>
  <phoneticPr fontId="1"/>
  <conditionalFormatting sqref="H1244:I1245">
    <cfRule type="cellIs" dxfId="2" priority="1" stopIfTrue="1" operator="between">
      <formula>43586</formula>
      <formula>43830</formula>
    </cfRule>
  </conditionalFormatting>
  <conditionalFormatting sqref="H1259:I1260">
    <cfRule type="cellIs" dxfId="1" priority="2" stopIfTrue="1" operator="between">
      <formula>43586</formula>
      <formula>43830</formula>
    </cfRule>
  </conditionalFormatting>
  <pageMargins left="0.59055118110236227" right="0.98425196850393704" top="0.59055118110236227" bottom="0.59055118110236227" header="0.19685039370078741" footer="0.19685039370078741"/>
  <pageSetup paperSize="9" scale="70" fitToHeight="0" orientation="portrait" r:id="rId1"/>
  <headerFooter>
    <oddHeader>&amp;R&amp;"ＭＳ ゴシック,標準"&amp;10(公表日別)</oddHeader>
    <oddFooter>&amp;C&amp;"ＭＳ ゴシック,標準"&amp;P/&amp;N</oddFooter>
  </headerFooter>
  <ignoredErrors>
    <ignoredError sqref="B557:B558 B228:B380 B225:C227 B221:B224 B219:C220 B217:C218 B213:C216 B211:C212 B208:C210 B206:B207 B204:C205 B200:C201 B197:C198 B189:C195 B186:C188 B184:C185 B179:C181 B168:B169 B166:C167 B164:C165 B159:C160 B156:C158 B154:C155 B151:C152 B148:C150 B143:C144 B140:C141 B134:C138 B126:C132 B124:C125 B121:C123 B118:C119 B115:C117 B112:C113 B109:C111 B104:C108 B96:C97 B94:C95 B92:C93 B86:C87 B83:C84 B80:C81 B78:C79 B63:C68 B58:C60 B55:C56 B52:C54 B49:C50 B47:C48" unlocked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T3274"/>
  <sheetViews>
    <sheetView view="pageBreakPreview" topLeftCell="A35" zoomScaleNormal="100" zoomScaleSheetLayoutView="100" workbookViewId="0">
      <selection activeCell="D47" sqref="D47:E48"/>
    </sheetView>
  </sheetViews>
  <sheetFormatPr defaultRowHeight="22.5" customHeight="1" x14ac:dyDescent="0.55000000000000004"/>
  <cols>
    <col min="1" max="1" width="1.08203125" style="7" customWidth="1"/>
    <col min="2" max="3" width="2.08203125" style="7" customWidth="1"/>
    <col min="4" max="4" width="11.58203125" style="7" customWidth="1"/>
    <col min="5" max="5" width="9.58203125" style="7" customWidth="1"/>
    <col min="6" max="6" width="3.58203125" style="7" customWidth="1"/>
    <col min="7" max="7" width="6.58203125" style="7" customWidth="1"/>
    <col min="8" max="8" width="6.08203125" style="7" bestFit="1" customWidth="1"/>
    <col min="9" max="9" width="6.58203125" style="7" customWidth="1"/>
    <col min="10" max="10" width="11.08203125" style="7" customWidth="1"/>
    <col min="11" max="11" width="9.08203125" style="7" customWidth="1"/>
    <col min="12" max="14" width="12.5" style="7" customWidth="1"/>
    <col min="15" max="15" width="4.33203125" style="7" customWidth="1"/>
    <col min="16" max="256" width="9" style="7"/>
    <col min="257" max="257" width="1.08203125" style="7" customWidth="1"/>
    <col min="258" max="258" width="2.58203125" style="7" customWidth="1"/>
    <col min="259" max="259" width="1.08203125" style="7" customWidth="1"/>
    <col min="260" max="260" width="11.58203125" style="7" customWidth="1"/>
    <col min="261" max="261" width="9.58203125" style="7" customWidth="1"/>
    <col min="262" max="262" width="3.58203125" style="7" customWidth="1"/>
    <col min="263" max="263" width="6.58203125" style="7" customWidth="1"/>
    <col min="264" max="264" width="6.08203125" style="7" bestFit="1" customWidth="1"/>
    <col min="265" max="265" width="6.58203125" style="7" customWidth="1"/>
    <col min="266" max="266" width="11.08203125" style="7" customWidth="1"/>
    <col min="267" max="267" width="9.08203125" style="7" customWidth="1"/>
    <col min="268" max="270" width="12.5" style="7" customWidth="1"/>
    <col min="271" max="271" width="4.33203125" style="7" customWidth="1"/>
    <col min="272" max="512" width="9" style="7"/>
    <col min="513" max="513" width="1.08203125" style="7" customWidth="1"/>
    <col min="514" max="514" width="2.58203125" style="7" customWidth="1"/>
    <col min="515" max="515" width="1.08203125" style="7" customWidth="1"/>
    <col min="516" max="516" width="11.58203125" style="7" customWidth="1"/>
    <col min="517" max="517" width="9.58203125" style="7" customWidth="1"/>
    <col min="518" max="518" width="3.58203125" style="7" customWidth="1"/>
    <col min="519" max="519" width="6.58203125" style="7" customWidth="1"/>
    <col min="520" max="520" width="6.08203125" style="7" bestFit="1" customWidth="1"/>
    <col min="521" max="521" width="6.58203125" style="7" customWidth="1"/>
    <col min="522" max="522" width="11.08203125" style="7" customWidth="1"/>
    <col min="523" max="523" width="9.08203125" style="7" customWidth="1"/>
    <col min="524" max="526" width="12.5" style="7" customWidth="1"/>
    <col min="527" max="527" width="4.33203125" style="7" customWidth="1"/>
    <col min="528" max="768" width="9" style="7"/>
    <col min="769" max="769" width="1.08203125" style="7" customWidth="1"/>
    <col min="770" max="770" width="2.58203125" style="7" customWidth="1"/>
    <col min="771" max="771" width="1.08203125" style="7" customWidth="1"/>
    <col min="772" max="772" width="11.58203125" style="7" customWidth="1"/>
    <col min="773" max="773" width="9.58203125" style="7" customWidth="1"/>
    <col min="774" max="774" width="3.58203125" style="7" customWidth="1"/>
    <col min="775" max="775" width="6.58203125" style="7" customWidth="1"/>
    <col min="776" max="776" width="6.08203125" style="7" bestFit="1" customWidth="1"/>
    <col min="777" max="777" width="6.58203125" style="7" customWidth="1"/>
    <col min="778" max="778" width="11.08203125" style="7" customWidth="1"/>
    <col min="779" max="779" width="9.08203125" style="7" customWidth="1"/>
    <col min="780" max="782" width="12.5" style="7" customWidth="1"/>
    <col min="783" max="783" width="4.33203125" style="7" customWidth="1"/>
    <col min="784" max="1024" width="9" style="7"/>
    <col min="1025" max="1025" width="1.08203125" style="7" customWidth="1"/>
    <col min="1026" max="1026" width="2.58203125" style="7" customWidth="1"/>
    <col min="1027" max="1027" width="1.08203125" style="7" customWidth="1"/>
    <col min="1028" max="1028" width="11.58203125" style="7" customWidth="1"/>
    <col min="1029" max="1029" width="9.58203125" style="7" customWidth="1"/>
    <col min="1030" max="1030" width="3.58203125" style="7" customWidth="1"/>
    <col min="1031" max="1031" width="6.58203125" style="7" customWidth="1"/>
    <col min="1032" max="1032" width="6.08203125" style="7" bestFit="1" customWidth="1"/>
    <col min="1033" max="1033" width="6.58203125" style="7" customWidth="1"/>
    <col min="1034" max="1034" width="11.08203125" style="7" customWidth="1"/>
    <col min="1035" max="1035" width="9.08203125" style="7" customWidth="1"/>
    <col min="1036" max="1038" width="12.5" style="7" customWidth="1"/>
    <col min="1039" max="1039" width="4.33203125" style="7" customWidth="1"/>
    <col min="1040" max="1280" width="9" style="7"/>
    <col min="1281" max="1281" width="1.08203125" style="7" customWidth="1"/>
    <col min="1282" max="1282" width="2.58203125" style="7" customWidth="1"/>
    <col min="1283" max="1283" width="1.08203125" style="7" customWidth="1"/>
    <col min="1284" max="1284" width="11.58203125" style="7" customWidth="1"/>
    <col min="1285" max="1285" width="9.58203125" style="7" customWidth="1"/>
    <col min="1286" max="1286" width="3.58203125" style="7" customWidth="1"/>
    <col min="1287" max="1287" width="6.58203125" style="7" customWidth="1"/>
    <col min="1288" max="1288" width="6.08203125" style="7" bestFit="1" customWidth="1"/>
    <col min="1289" max="1289" width="6.58203125" style="7" customWidth="1"/>
    <col min="1290" max="1290" width="11.08203125" style="7" customWidth="1"/>
    <col min="1291" max="1291" width="9.08203125" style="7" customWidth="1"/>
    <col min="1292" max="1294" width="12.5" style="7" customWidth="1"/>
    <col min="1295" max="1295" width="4.33203125" style="7" customWidth="1"/>
    <col min="1296" max="1536" width="9" style="7"/>
    <col min="1537" max="1537" width="1.08203125" style="7" customWidth="1"/>
    <col min="1538" max="1538" width="2.58203125" style="7" customWidth="1"/>
    <col min="1539" max="1539" width="1.08203125" style="7" customWidth="1"/>
    <col min="1540" max="1540" width="11.58203125" style="7" customWidth="1"/>
    <col min="1541" max="1541" width="9.58203125" style="7" customWidth="1"/>
    <col min="1542" max="1542" width="3.58203125" style="7" customWidth="1"/>
    <col min="1543" max="1543" width="6.58203125" style="7" customWidth="1"/>
    <col min="1544" max="1544" width="6.08203125" style="7" bestFit="1" customWidth="1"/>
    <col min="1545" max="1545" width="6.58203125" style="7" customWidth="1"/>
    <col min="1546" max="1546" width="11.08203125" style="7" customWidth="1"/>
    <col min="1547" max="1547" width="9.08203125" style="7" customWidth="1"/>
    <col min="1548" max="1550" width="12.5" style="7" customWidth="1"/>
    <col min="1551" max="1551" width="4.33203125" style="7" customWidth="1"/>
    <col min="1552" max="1792" width="9" style="7"/>
    <col min="1793" max="1793" width="1.08203125" style="7" customWidth="1"/>
    <col min="1794" max="1794" width="2.58203125" style="7" customWidth="1"/>
    <col min="1795" max="1795" width="1.08203125" style="7" customWidth="1"/>
    <col min="1796" max="1796" width="11.58203125" style="7" customWidth="1"/>
    <col min="1797" max="1797" width="9.58203125" style="7" customWidth="1"/>
    <col min="1798" max="1798" width="3.58203125" style="7" customWidth="1"/>
    <col min="1799" max="1799" width="6.58203125" style="7" customWidth="1"/>
    <col min="1800" max="1800" width="6.08203125" style="7" bestFit="1" customWidth="1"/>
    <col min="1801" max="1801" width="6.58203125" style="7" customWidth="1"/>
    <col min="1802" max="1802" width="11.08203125" style="7" customWidth="1"/>
    <col min="1803" max="1803" width="9.08203125" style="7" customWidth="1"/>
    <col min="1804" max="1806" width="12.5" style="7" customWidth="1"/>
    <col min="1807" max="1807" width="4.33203125" style="7" customWidth="1"/>
    <col min="1808" max="2048" width="9" style="7"/>
    <col min="2049" max="2049" width="1.08203125" style="7" customWidth="1"/>
    <col min="2050" max="2050" width="2.58203125" style="7" customWidth="1"/>
    <col min="2051" max="2051" width="1.08203125" style="7" customWidth="1"/>
    <col min="2052" max="2052" width="11.58203125" style="7" customWidth="1"/>
    <col min="2053" max="2053" width="9.58203125" style="7" customWidth="1"/>
    <col min="2054" max="2054" width="3.58203125" style="7" customWidth="1"/>
    <col min="2055" max="2055" width="6.58203125" style="7" customWidth="1"/>
    <col min="2056" max="2056" width="6.08203125" style="7" bestFit="1" customWidth="1"/>
    <col min="2057" max="2057" width="6.58203125" style="7" customWidth="1"/>
    <col min="2058" max="2058" width="11.08203125" style="7" customWidth="1"/>
    <col min="2059" max="2059" width="9.08203125" style="7" customWidth="1"/>
    <col min="2060" max="2062" width="12.5" style="7" customWidth="1"/>
    <col min="2063" max="2063" width="4.33203125" style="7" customWidth="1"/>
    <col min="2064" max="2304" width="9" style="7"/>
    <col min="2305" max="2305" width="1.08203125" style="7" customWidth="1"/>
    <col min="2306" max="2306" width="2.58203125" style="7" customWidth="1"/>
    <col min="2307" max="2307" width="1.08203125" style="7" customWidth="1"/>
    <col min="2308" max="2308" width="11.58203125" style="7" customWidth="1"/>
    <col min="2309" max="2309" width="9.58203125" style="7" customWidth="1"/>
    <col min="2310" max="2310" width="3.58203125" style="7" customWidth="1"/>
    <col min="2311" max="2311" width="6.58203125" style="7" customWidth="1"/>
    <col min="2312" max="2312" width="6.08203125" style="7" bestFit="1" customWidth="1"/>
    <col min="2313" max="2313" width="6.58203125" style="7" customWidth="1"/>
    <col min="2314" max="2314" width="11.08203125" style="7" customWidth="1"/>
    <col min="2315" max="2315" width="9.08203125" style="7" customWidth="1"/>
    <col min="2316" max="2318" width="12.5" style="7" customWidth="1"/>
    <col min="2319" max="2319" width="4.33203125" style="7" customWidth="1"/>
    <col min="2320" max="2560" width="9" style="7"/>
    <col min="2561" max="2561" width="1.08203125" style="7" customWidth="1"/>
    <col min="2562" max="2562" width="2.58203125" style="7" customWidth="1"/>
    <col min="2563" max="2563" width="1.08203125" style="7" customWidth="1"/>
    <col min="2564" max="2564" width="11.58203125" style="7" customWidth="1"/>
    <col min="2565" max="2565" width="9.58203125" style="7" customWidth="1"/>
    <col min="2566" max="2566" width="3.58203125" style="7" customWidth="1"/>
    <col min="2567" max="2567" width="6.58203125" style="7" customWidth="1"/>
    <col min="2568" max="2568" width="6.08203125" style="7" bestFit="1" customWidth="1"/>
    <col min="2569" max="2569" width="6.58203125" style="7" customWidth="1"/>
    <col min="2570" max="2570" width="11.08203125" style="7" customWidth="1"/>
    <col min="2571" max="2571" width="9.08203125" style="7" customWidth="1"/>
    <col min="2572" max="2574" width="12.5" style="7" customWidth="1"/>
    <col min="2575" max="2575" width="4.33203125" style="7" customWidth="1"/>
    <col min="2576" max="2816" width="9" style="7"/>
    <col min="2817" max="2817" width="1.08203125" style="7" customWidth="1"/>
    <col min="2818" max="2818" width="2.58203125" style="7" customWidth="1"/>
    <col min="2819" max="2819" width="1.08203125" style="7" customWidth="1"/>
    <col min="2820" max="2820" width="11.58203125" style="7" customWidth="1"/>
    <col min="2821" max="2821" width="9.58203125" style="7" customWidth="1"/>
    <col min="2822" max="2822" width="3.58203125" style="7" customWidth="1"/>
    <col min="2823" max="2823" width="6.58203125" style="7" customWidth="1"/>
    <col min="2824" max="2824" width="6.08203125" style="7" bestFit="1" customWidth="1"/>
    <col min="2825" max="2825" width="6.58203125" style="7" customWidth="1"/>
    <col min="2826" max="2826" width="11.08203125" style="7" customWidth="1"/>
    <col min="2827" max="2827" width="9.08203125" style="7" customWidth="1"/>
    <col min="2828" max="2830" width="12.5" style="7" customWidth="1"/>
    <col min="2831" max="2831" width="4.33203125" style="7" customWidth="1"/>
    <col min="2832" max="3072" width="9" style="7"/>
    <col min="3073" max="3073" width="1.08203125" style="7" customWidth="1"/>
    <col min="3074" max="3074" width="2.58203125" style="7" customWidth="1"/>
    <col min="3075" max="3075" width="1.08203125" style="7" customWidth="1"/>
    <col min="3076" max="3076" width="11.58203125" style="7" customWidth="1"/>
    <col min="3077" max="3077" width="9.58203125" style="7" customWidth="1"/>
    <col min="3078" max="3078" width="3.58203125" style="7" customWidth="1"/>
    <col min="3079" max="3079" width="6.58203125" style="7" customWidth="1"/>
    <col min="3080" max="3080" width="6.08203125" style="7" bestFit="1" customWidth="1"/>
    <col min="3081" max="3081" width="6.58203125" style="7" customWidth="1"/>
    <col min="3082" max="3082" width="11.08203125" style="7" customWidth="1"/>
    <col min="3083" max="3083" width="9.08203125" style="7" customWidth="1"/>
    <col min="3084" max="3086" width="12.5" style="7" customWidth="1"/>
    <col min="3087" max="3087" width="4.33203125" style="7" customWidth="1"/>
    <col min="3088" max="3328" width="9" style="7"/>
    <col min="3329" max="3329" width="1.08203125" style="7" customWidth="1"/>
    <col min="3330" max="3330" width="2.58203125" style="7" customWidth="1"/>
    <col min="3331" max="3331" width="1.08203125" style="7" customWidth="1"/>
    <col min="3332" max="3332" width="11.58203125" style="7" customWidth="1"/>
    <col min="3333" max="3333" width="9.58203125" style="7" customWidth="1"/>
    <col min="3334" max="3334" width="3.58203125" style="7" customWidth="1"/>
    <col min="3335" max="3335" width="6.58203125" style="7" customWidth="1"/>
    <col min="3336" max="3336" width="6.08203125" style="7" bestFit="1" customWidth="1"/>
    <col min="3337" max="3337" width="6.58203125" style="7" customWidth="1"/>
    <col min="3338" max="3338" width="11.08203125" style="7" customWidth="1"/>
    <col min="3339" max="3339" width="9.08203125" style="7" customWidth="1"/>
    <col min="3340" max="3342" width="12.5" style="7" customWidth="1"/>
    <col min="3343" max="3343" width="4.33203125" style="7" customWidth="1"/>
    <col min="3344" max="3584" width="9" style="7"/>
    <col min="3585" max="3585" width="1.08203125" style="7" customWidth="1"/>
    <col min="3586" max="3586" width="2.58203125" style="7" customWidth="1"/>
    <col min="3587" max="3587" width="1.08203125" style="7" customWidth="1"/>
    <col min="3588" max="3588" width="11.58203125" style="7" customWidth="1"/>
    <col min="3589" max="3589" width="9.58203125" style="7" customWidth="1"/>
    <col min="3590" max="3590" width="3.58203125" style="7" customWidth="1"/>
    <col min="3591" max="3591" width="6.58203125" style="7" customWidth="1"/>
    <col min="3592" max="3592" width="6.08203125" style="7" bestFit="1" customWidth="1"/>
    <col min="3593" max="3593" width="6.58203125" style="7" customWidth="1"/>
    <col min="3594" max="3594" width="11.08203125" style="7" customWidth="1"/>
    <col min="3595" max="3595" width="9.08203125" style="7" customWidth="1"/>
    <col min="3596" max="3598" width="12.5" style="7" customWidth="1"/>
    <col min="3599" max="3599" width="4.33203125" style="7" customWidth="1"/>
    <col min="3600" max="3840" width="9" style="7"/>
    <col min="3841" max="3841" width="1.08203125" style="7" customWidth="1"/>
    <col min="3842" max="3842" width="2.58203125" style="7" customWidth="1"/>
    <col min="3843" max="3843" width="1.08203125" style="7" customWidth="1"/>
    <col min="3844" max="3844" width="11.58203125" style="7" customWidth="1"/>
    <col min="3845" max="3845" width="9.58203125" style="7" customWidth="1"/>
    <col min="3846" max="3846" width="3.58203125" style="7" customWidth="1"/>
    <col min="3847" max="3847" width="6.58203125" style="7" customWidth="1"/>
    <col min="3848" max="3848" width="6.08203125" style="7" bestFit="1" customWidth="1"/>
    <col min="3849" max="3849" width="6.58203125" style="7" customWidth="1"/>
    <col min="3850" max="3850" width="11.08203125" style="7" customWidth="1"/>
    <col min="3851" max="3851" width="9.08203125" style="7" customWidth="1"/>
    <col min="3852" max="3854" width="12.5" style="7" customWidth="1"/>
    <col min="3855" max="3855" width="4.33203125" style="7" customWidth="1"/>
    <col min="3856" max="4096" width="9" style="7"/>
    <col min="4097" max="4097" width="1.08203125" style="7" customWidth="1"/>
    <col min="4098" max="4098" width="2.58203125" style="7" customWidth="1"/>
    <col min="4099" max="4099" width="1.08203125" style="7" customWidth="1"/>
    <col min="4100" max="4100" width="11.58203125" style="7" customWidth="1"/>
    <col min="4101" max="4101" width="9.58203125" style="7" customWidth="1"/>
    <col min="4102" max="4102" width="3.58203125" style="7" customWidth="1"/>
    <col min="4103" max="4103" width="6.58203125" style="7" customWidth="1"/>
    <col min="4104" max="4104" width="6.08203125" style="7" bestFit="1" customWidth="1"/>
    <col min="4105" max="4105" width="6.58203125" style="7" customWidth="1"/>
    <col min="4106" max="4106" width="11.08203125" style="7" customWidth="1"/>
    <col min="4107" max="4107" width="9.08203125" style="7" customWidth="1"/>
    <col min="4108" max="4110" width="12.5" style="7" customWidth="1"/>
    <col min="4111" max="4111" width="4.33203125" style="7" customWidth="1"/>
    <col min="4112" max="4352" width="9" style="7"/>
    <col min="4353" max="4353" width="1.08203125" style="7" customWidth="1"/>
    <col min="4354" max="4354" width="2.58203125" style="7" customWidth="1"/>
    <col min="4355" max="4355" width="1.08203125" style="7" customWidth="1"/>
    <col min="4356" max="4356" width="11.58203125" style="7" customWidth="1"/>
    <col min="4357" max="4357" width="9.58203125" style="7" customWidth="1"/>
    <col min="4358" max="4358" width="3.58203125" style="7" customWidth="1"/>
    <col min="4359" max="4359" width="6.58203125" style="7" customWidth="1"/>
    <col min="4360" max="4360" width="6.08203125" style="7" bestFit="1" customWidth="1"/>
    <col min="4361" max="4361" width="6.58203125" style="7" customWidth="1"/>
    <col min="4362" max="4362" width="11.08203125" style="7" customWidth="1"/>
    <col min="4363" max="4363" width="9.08203125" style="7" customWidth="1"/>
    <col min="4364" max="4366" width="12.5" style="7" customWidth="1"/>
    <col min="4367" max="4367" width="4.33203125" style="7" customWidth="1"/>
    <col min="4368" max="4608" width="9" style="7"/>
    <col min="4609" max="4609" width="1.08203125" style="7" customWidth="1"/>
    <col min="4610" max="4610" width="2.58203125" style="7" customWidth="1"/>
    <col min="4611" max="4611" width="1.08203125" style="7" customWidth="1"/>
    <col min="4612" max="4612" width="11.58203125" style="7" customWidth="1"/>
    <col min="4613" max="4613" width="9.58203125" style="7" customWidth="1"/>
    <col min="4614" max="4614" width="3.58203125" style="7" customWidth="1"/>
    <col min="4615" max="4615" width="6.58203125" style="7" customWidth="1"/>
    <col min="4616" max="4616" width="6.08203125" style="7" bestFit="1" customWidth="1"/>
    <col min="4617" max="4617" width="6.58203125" style="7" customWidth="1"/>
    <col min="4618" max="4618" width="11.08203125" style="7" customWidth="1"/>
    <col min="4619" max="4619" width="9.08203125" style="7" customWidth="1"/>
    <col min="4620" max="4622" width="12.5" style="7" customWidth="1"/>
    <col min="4623" max="4623" width="4.33203125" style="7" customWidth="1"/>
    <col min="4624" max="4864" width="9" style="7"/>
    <col min="4865" max="4865" width="1.08203125" style="7" customWidth="1"/>
    <col min="4866" max="4866" width="2.58203125" style="7" customWidth="1"/>
    <col min="4867" max="4867" width="1.08203125" style="7" customWidth="1"/>
    <col min="4868" max="4868" width="11.58203125" style="7" customWidth="1"/>
    <col min="4869" max="4869" width="9.58203125" style="7" customWidth="1"/>
    <col min="4870" max="4870" width="3.58203125" style="7" customWidth="1"/>
    <col min="4871" max="4871" width="6.58203125" style="7" customWidth="1"/>
    <col min="4872" max="4872" width="6.08203125" style="7" bestFit="1" customWidth="1"/>
    <col min="4873" max="4873" width="6.58203125" style="7" customWidth="1"/>
    <col min="4874" max="4874" width="11.08203125" style="7" customWidth="1"/>
    <col min="4875" max="4875" width="9.08203125" style="7" customWidth="1"/>
    <col min="4876" max="4878" width="12.5" style="7" customWidth="1"/>
    <col min="4879" max="4879" width="4.33203125" style="7" customWidth="1"/>
    <col min="4880" max="5120" width="9" style="7"/>
    <col min="5121" max="5121" width="1.08203125" style="7" customWidth="1"/>
    <col min="5122" max="5122" width="2.58203125" style="7" customWidth="1"/>
    <col min="5123" max="5123" width="1.08203125" style="7" customWidth="1"/>
    <col min="5124" max="5124" width="11.58203125" style="7" customWidth="1"/>
    <col min="5125" max="5125" width="9.58203125" style="7" customWidth="1"/>
    <col min="5126" max="5126" width="3.58203125" style="7" customWidth="1"/>
    <col min="5127" max="5127" width="6.58203125" style="7" customWidth="1"/>
    <col min="5128" max="5128" width="6.08203125" style="7" bestFit="1" customWidth="1"/>
    <col min="5129" max="5129" width="6.58203125" style="7" customWidth="1"/>
    <col min="5130" max="5130" width="11.08203125" style="7" customWidth="1"/>
    <col min="5131" max="5131" width="9.08203125" style="7" customWidth="1"/>
    <col min="5132" max="5134" width="12.5" style="7" customWidth="1"/>
    <col min="5135" max="5135" width="4.33203125" style="7" customWidth="1"/>
    <col min="5136" max="5376" width="9" style="7"/>
    <col min="5377" max="5377" width="1.08203125" style="7" customWidth="1"/>
    <col min="5378" max="5378" width="2.58203125" style="7" customWidth="1"/>
    <col min="5379" max="5379" width="1.08203125" style="7" customWidth="1"/>
    <col min="5380" max="5380" width="11.58203125" style="7" customWidth="1"/>
    <col min="5381" max="5381" width="9.58203125" style="7" customWidth="1"/>
    <col min="5382" max="5382" width="3.58203125" style="7" customWidth="1"/>
    <col min="5383" max="5383" width="6.58203125" style="7" customWidth="1"/>
    <col min="5384" max="5384" width="6.08203125" style="7" bestFit="1" customWidth="1"/>
    <col min="5385" max="5385" width="6.58203125" style="7" customWidth="1"/>
    <col min="5386" max="5386" width="11.08203125" style="7" customWidth="1"/>
    <col min="5387" max="5387" width="9.08203125" style="7" customWidth="1"/>
    <col min="5388" max="5390" width="12.5" style="7" customWidth="1"/>
    <col min="5391" max="5391" width="4.33203125" style="7" customWidth="1"/>
    <col min="5392" max="5632" width="9" style="7"/>
    <col min="5633" max="5633" width="1.08203125" style="7" customWidth="1"/>
    <col min="5634" max="5634" width="2.58203125" style="7" customWidth="1"/>
    <col min="5635" max="5635" width="1.08203125" style="7" customWidth="1"/>
    <col min="5636" max="5636" width="11.58203125" style="7" customWidth="1"/>
    <col min="5637" max="5637" width="9.58203125" style="7" customWidth="1"/>
    <col min="5638" max="5638" width="3.58203125" style="7" customWidth="1"/>
    <col min="5639" max="5639" width="6.58203125" style="7" customWidth="1"/>
    <col min="5640" max="5640" width="6.08203125" style="7" bestFit="1" customWidth="1"/>
    <col min="5641" max="5641" width="6.58203125" style="7" customWidth="1"/>
    <col min="5642" max="5642" width="11.08203125" style="7" customWidth="1"/>
    <col min="5643" max="5643" width="9.08203125" style="7" customWidth="1"/>
    <col min="5644" max="5646" width="12.5" style="7" customWidth="1"/>
    <col min="5647" max="5647" width="4.33203125" style="7" customWidth="1"/>
    <col min="5648" max="5888" width="9" style="7"/>
    <col min="5889" max="5889" width="1.08203125" style="7" customWidth="1"/>
    <col min="5890" max="5890" width="2.58203125" style="7" customWidth="1"/>
    <col min="5891" max="5891" width="1.08203125" style="7" customWidth="1"/>
    <col min="5892" max="5892" width="11.58203125" style="7" customWidth="1"/>
    <col min="5893" max="5893" width="9.58203125" style="7" customWidth="1"/>
    <col min="5894" max="5894" width="3.58203125" style="7" customWidth="1"/>
    <col min="5895" max="5895" width="6.58203125" style="7" customWidth="1"/>
    <col min="5896" max="5896" width="6.08203125" style="7" bestFit="1" customWidth="1"/>
    <col min="5897" max="5897" width="6.58203125" style="7" customWidth="1"/>
    <col min="5898" max="5898" width="11.08203125" style="7" customWidth="1"/>
    <col min="5899" max="5899" width="9.08203125" style="7" customWidth="1"/>
    <col min="5900" max="5902" width="12.5" style="7" customWidth="1"/>
    <col min="5903" max="5903" width="4.33203125" style="7" customWidth="1"/>
    <col min="5904" max="6144" width="9" style="7"/>
    <col min="6145" max="6145" width="1.08203125" style="7" customWidth="1"/>
    <col min="6146" max="6146" width="2.58203125" style="7" customWidth="1"/>
    <col min="6147" max="6147" width="1.08203125" style="7" customWidth="1"/>
    <col min="6148" max="6148" width="11.58203125" style="7" customWidth="1"/>
    <col min="6149" max="6149" width="9.58203125" style="7" customWidth="1"/>
    <col min="6150" max="6150" width="3.58203125" style="7" customWidth="1"/>
    <col min="6151" max="6151" width="6.58203125" style="7" customWidth="1"/>
    <col min="6152" max="6152" width="6.08203125" style="7" bestFit="1" customWidth="1"/>
    <col min="6153" max="6153" width="6.58203125" style="7" customWidth="1"/>
    <col min="6154" max="6154" width="11.08203125" style="7" customWidth="1"/>
    <col min="6155" max="6155" width="9.08203125" style="7" customWidth="1"/>
    <col min="6156" max="6158" width="12.5" style="7" customWidth="1"/>
    <col min="6159" max="6159" width="4.33203125" style="7" customWidth="1"/>
    <col min="6160" max="6400" width="9" style="7"/>
    <col min="6401" max="6401" width="1.08203125" style="7" customWidth="1"/>
    <col min="6402" max="6402" width="2.58203125" style="7" customWidth="1"/>
    <col min="6403" max="6403" width="1.08203125" style="7" customWidth="1"/>
    <col min="6404" max="6404" width="11.58203125" style="7" customWidth="1"/>
    <col min="6405" max="6405" width="9.58203125" style="7" customWidth="1"/>
    <col min="6406" max="6406" width="3.58203125" style="7" customWidth="1"/>
    <col min="6407" max="6407" width="6.58203125" style="7" customWidth="1"/>
    <col min="6408" max="6408" width="6.08203125" style="7" bestFit="1" customWidth="1"/>
    <col min="6409" max="6409" width="6.58203125" style="7" customWidth="1"/>
    <col min="6410" max="6410" width="11.08203125" style="7" customWidth="1"/>
    <col min="6411" max="6411" width="9.08203125" style="7" customWidth="1"/>
    <col min="6412" max="6414" width="12.5" style="7" customWidth="1"/>
    <col min="6415" max="6415" width="4.33203125" style="7" customWidth="1"/>
    <col min="6416" max="6656" width="9" style="7"/>
    <col min="6657" max="6657" width="1.08203125" style="7" customWidth="1"/>
    <col min="6658" max="6658" width="2.58203125" style="7" customWidth="1"/>
    <col min="6659" max="6659" width="1.08203125" style="7" customWidth="1"/>
    <col min="6660" max="6660" width="11.58203125" style="7" customWidth="1"/>
    <col min="6661" max="6661" width="9.58203125" style="7" customWidth="1"/>
    <col min="6662" max="6662" width="3.58203125" style="7" customWidth="1"/>
    <col min="6663" max="6663" width="6.58203125" style="7" customWidth="1"/>
    <col min="6664" max="6664" width="6.08203125" style="7" bestFit="1" customWidth="1"/>
    <col min="6665" max="6665" width="6.58203125" style="7" customWidth="1"/>
    <col min="6666" max="6666" width="11.08203125" style="7" customWidth="1"/>
    <col min="6667" max="6667" width="9.08203125" style="7" customWidth="1"/>
    <col min="6668" max="6670" width="12.5" style="7" customWidth="1"/>
    <col min="6671" max="6671" width="4.33203125" style="7" customWidth="1"/>
    <col min="6672" max="6912" width="9" style="7"/>
    <col min="6913" max="6913" width="1.08203125" style="7" customWidth="1"/>
    <col min="6914" max="6914" width="2.58203125" style="7" customWidth="1"/>
    <col min="6915" max="6915" width="1.08203125" style="7" customWidth="1"/>
    <col min="6916" max="6916" width="11.58203125" style="7" customWidth="1"/>
    <col min="6917" max="6917" width="9.58203125" style="7" customWidth="1"/>
    <col min="6918" max="6918" width="3.58203125" style="7" customWidth="1"/>
    <col min="6919" max="6919" width="6.58203125" style="7" customWidth="1"/>
    <col min="6920" max="6920" width="6.08203125" style="7" bestFit="1" customWidth="1"/>
    <col min="6921" max="6921" width="6.58203125" style="7" customWidth="1"/>
    <col min="6922" max="6922" width="11.08203125" style="7" customWidth="1"/>
    <col min="6923" max="6923" width="9.08203125" style="7" customWidth="1"/>
    <col min="6924" max="6926" width="12.5" style="7" customWidth="1"/>
    <col min="6927" max="6927" width="4.33203125" style="7" customWidth="1"/>
    <col min="6928" max="7168" width="9" style="7"/>
    <col min="7169" max="7169" width="1.08203125" style="7" customWidth="1"/>
    <col min="7170" max="7170" width="2.58203125" style="7" customWidth="1"/>
    <col min="7171" max="7171" width="1.08203125" style="7" customWidth="1"/>
    <col min="7172" max="7172" width="11.58203125" style="7" customWidth="1"/>
    <col min="7173" max="7173" width="9.58203125" style="7" customWidth="1"/>
    <col min="7174" max="7174" width="3.58203125" style="7" customWidth="1"/>
    <col min="7175" max="7175" width="6.58203125" style="7" customWidth="1"/>
    <col min="7176" max="7176" width="6.08203125" style="7" bestFit="1" customWidth="1"/>
    <col min="7177" max="7177" width="6.58203125" style="7" customWidth="1"/>
    <col min="7178" max="7178" width="11.08203125" style="7" customWidth="1"/>
    <col min="7179" max="7179" width="9.08203125" style="7" customWidth="1"/>
    <col min="7180" max="7182" width="12.5" style="7" customWidth="1"/>
    <col min="7183" max="7183" width="4.33203125" style="7" customWidth="1"/>
    <col min="7184" max="7424" width="9" style="7"/>
    <col min="7425" max="7425" width="1.08203125" style="7" customWidth="1"/>
    <col min="7426" max="7426" width="2.58203125" style="7" customWidth="1"/>
    <col min="7427" max="7427" width="1.08203125" style="7" customWidth="1"/>
    <col min="7428" max="7428" width="11.58203125" style="7" customWidth="1"/>
    <col min="7429" max="7429" width="9.58203125" style="7" customWidth="1"/>
    <col min="7430" max="7430" width="3.58203125" style="7" customWidth="1"/>
    <col min="7431" max="7431" width="6.58203125" style="7" customWidth="1"/>
    <col min="7432" max="7432" width="6.08203125" style="7" bestFit="1" customWidth="1"/>
    <col min="7433" max="7433" width="6.58203125" style="7" customWidth="1"/>
    <col min="7434" max="7434" width="11.08203125" style="7" customWidth="1"/>
    <col min="7435" max="7435" width="9.08203125" style="7" customWidth="1"/>
    <col min="7436" max="7438" width="12.5" style="7" customWidth="1"/>
    <col min="7439" max="7439" width="4.33203125" style="7" customWidth="1"/>
    <col min="7440" max="7680" width="9" style="7"/>
    <col min="7681" max="7681" width="1.08203125" style="7" customWidth="1"/>
    <col min="7682" max="7682" width="2.58203125" style="7" customWidth="1"/>
    <col min="7683" max="7683" width="1.08203125" style="7" customWidth="1"/>
    <col min="7684" max="7684" width="11.58203125" style="7" customWidth="1"/>
    <col min="7685" max="7685" width="9.58203125" style="7" customWidth="1"/>
    <col min="7686" max="7686" width="3.58203125" style="7" customWidth="1"/>
    <col min="7687" max="7687" width="6.58203125" style="7" customWidth="1"/>
    <col min="7688" max="7688" width="6.08203125" style="7" bestFit="1" customWidth="1"/>
    <col min="7689" max="7689" width="6.58203125" style="7" customWidth="1"/>
    <col min="7690" max="7690" width="11.08203125" style="7" customWidth="1"/>
    <col min="7691" max="7691" width="9.08203125" style="7" customWidth="1"/>
    <col min="7692" max="7694" width="12.5" style="7" customWidth="1"/>
    <col min="7695" max="7695" width="4.33203125" style="7" customWidth="1"/>
    <col min="7696" max="7936" width="9" style="7"/>
    <col min="7937" max="7937" width="1.08203125" style="7" customWidth="1"/>
    <col min="7938" max="7938" width="2.58203125" style="7" customWidth="1"/>
    <col min="7939" max="7939" width="1.08203125" style="7" customWidth="1"/>
    <col min="7940" max="7940" width="11.58203125" style="7" customWidth="1"/>
    <col min="7941" max="7941" width="9.58203125" style="7" customWidth="1"/>
    <col min="7942" max="7942" width="3.58203125" style="7" customWidth="1"/>
    <col min="7943" max="7943" width="6.58203125" style="7" customWidth="1"/>
    <col min="7944" max="7944" width="6.08203125" style="7" bestFit="1" customWidth="1"/>
    <col min="7945" max="7945" width="6.58203125" style="7" customWidth="1"/>
    <col min="7946" max="7946" width="11.08203125" style="7" customWidth="1"/>
    <col min="7947" max="7947" width="9.08203125" style="7" customWidth="1"/>
    <col min="7948" max="7950" width="12.5" style="7" customWidth="1"/>
    <col min="7951" max="7951" width="4.33203125" style="7" customWidth="1"/>
    <col min="7952" max="8192" width="9" style="7"/>
    <col min="8193" max="8193" width="1.08203125" style="7" customWidth="1"/>
    <col min="8194" max="8194" width="2.58203125" style="7" customWidth="1"/>
    <col min="8195" max="8195" width="1.08203125" style="7" customWidth="1"/>
    <col min="8196" max="8196" width="11.58203125" style="7" customWidth="1"/>
    <col min="8197" max="8197" width="9.58203125" style="7" customWidth="1"/>
    <col min="8198" max="8198" width="3.58203125" style="7" customWidth="1"/>
    <col min="8199" max="8199" width="6.58203125" style="7" customWidth="1"/>
    <col min="8200" max="8200" width="6.08203125" style="7" bestFit="1" customWidth="1"/>
    <col min="8201" max="8201" width="6.58203125" style="7" customWidth="1"/>
    <col min="8202" max="8202" width="11.08203125" style="7" customWidth="1"/>
    <col min="8203" max="8203" width="9.08203125" style="7" customWidth="1"/>
    <col min="8204" max="8206" width="12.5" style="7" customWidth="1"/>
    <col min="8207" max="8207" width="4.33203125" style="7" customWidth="1"/>
    <col min="8208" max="8448" width="9" style="7"/>
    <col min="8449" max="8449" width="1.08203125" style="7" customWidth="1"/>
    <col min="8450" max="8450" width="2.58203125" style="7" customWidth="1"/>
    <col min="8451" max="8451" width="1.08203125" style="7" customWidth="1"/>
    <col min="8452" max="8452" width="11.58203125" style="7" customWidth="1"/>
    <col min="8453" max="8453" width="9.58203125" style="7" customWidth="1"/>
    <col min="8454" max="8454" width="3.58203125" style="7" customWidth="1"/>
    <col min="8455" max="8455" width="6.58203125" style="7" customWidth="1"/>
    <col min="8456" max="8456" width="6.08203125" style="7" bestFit="1" customWidth="1"/>
    <col min="8457" max="8457" width="6.58203125" style="7" customWidth="1"/>
    <col min="8458" max="8458" width="11.08203125" style="7" customWidth="1"/>
    <col min="8459" max="8459" width="9.08203125" style="7" customWidth="1"/>
    <col min="8460" max="8462" width="12.5" style="7" customWidth="1"/>
    <col min="8463" max="8463" width="4.33203125" style="7" customWidth="1"/>
    <col min="8464" max="8704" width="9" style="7"/>
    <col min="8705" max="8705" width="1.08203125" style="7" customWidth="1"/>
    <col min="8706" max="8706" width="2.58203125" style="7" customWidth="1"/>
    <col min="8707" max="8707" width="1.08203125" style="7" customWidth="1"/>
    <col min="8708" max="8708" width="11.58203125" style="7" customWidth="1"/>
    <col min="8709" max="8709" width="9.58203125" style="7" customWidth="1"/>
    <col min="8710" max="8710" width="3.58203125" style="7" customWidth="1"/>
    <col min="8711" max="8711" width="6.58203125" style="7" customWidth="1"/>
    <col min="8712" max="8712" width="6.08203125" style="7" bestFit="1" customWidth="1"/>
    <col min="8713" max="8713" width="6.58203125" style="7" customWidth="1"/>
    <col min="8714" max="8714" width="11.08203125" style="7" customWidth="1"/>
    <col min="8715" max="8715" width="9.08203125" style="7" customWidth="1"/>
    <col min="8716" max="8718" width="12.5" style="7" customWidth="1"/>
    <col min="8719" max="8719" width="4.33203125" style="7" customWidth="1"/>
    <col min="8720" max="8960" width="9" style="7"/>
    <col min="8961" max="8961" width="1.08203125" style="7" customWidth="1"/>
    <col min="8962" max="8962" width="2.58203125" style="7" customWidth="1"/>
    <col min="8963" max="8963" width="1.08203125" style="7" customWidth="1"/>
    <col min="8964" max="8964" width="11.58203125" style="7" customWidth="1"/>
    <col min="8965" max="8965" width="9.58203125" style="7" customWidth="1"/>
    <col min="8966" max="8966" width="3.58203125" style="7" customWidth="1"/>
    <col min="8967" max="8967" width="6.58203125" style="7" customWidth="1"/>
    <col min="8968" max="8968" width="6.08203125" style="7" bestFit="1" customWidth="1"/>
    <col min="8969" max="8969" width="6.58203125" style="7" customWidth="1"/>
    <col min="8970" max="8970" width="11.08203125" style="7" customWidth="1"/>
    <col min="8971" max="8971" width="9.08203125" style="7" customWidth="1"/>
    <col min="8972" max="8974" width="12.5" style="7" customWidth="1"/>
    <col min="8975" max="8975" width="4.33203125" style="7" customWidth="1"/>
    <col min="8976" max="9216" width="9" style="7"/>
    <col min="9217" max="9217" width="1.08203125" style="7" customWidth="1"/>
    <col min="9218" max="9218" width="2.58203125" style="7" customWidth="1"/>
    <col min="9219" max="9219" width="1.08203125" style="7" customWidth="1"/>
    <col min="9220" max="9220" width="11.58203125" style="7" customWidth="1"/>
    <col min="9221" max="9221" width="9.58203125" style="7" customWidth="1"/>
    <col min="9222" max="9222" width="3.58203125" style="7" customWidth="1"/>
    <col min="9223" max="9223" width="6.58203125" style="7" customWidth="1"/>
    <col min="9224" max="9224" width="6.08203125" style="7" bestFit="1" customWidth="1"/>
    <col min="9225" max="9225" width="6.58203125" style="7" customWidth="1"/>
    <col min="9226" max="9226" width="11.08203125" style="7" customWidth="1"/>
    <col min="9227" max="9227" width="9.08203125" style="7" customWidth="1"/>
    <col min="9228" max="9230" width="12.5" style="7" customWidth="1"/>
    <col min="9231" max="9231" width="4.33203125" style="7" customWidth="1"/>
    <col min="9232" max="9472" width="9" style="7"/>
    <col min="9473" max="9473" width="1.08203125" style="7" customWidth="1"/>
    <col min="9474" max="9474" width="2.58203125" style="7" customWidth="1"/>
    <col min="9475" max="9475" width="1.08203125" style="7" customWidth="1"/>
    <col min="9476" max="9476" width="11.58203125" style="7" customWidth="1"/>
    <col min="9477" max="9477" width="9.58203125" style="7" customWidth="1"/>
    <col min="9478" max="9478" width="3.58203125" style="7" customWidth="1"/>
    <col min="9479" max="9479" width="6.58203125" style="7" customWidth="1"/>
    <col min="9480" max="9480" width="6.08203125" style="7" bestFit="1" customWidth="1"/>
    <col min="9481" max="9481" width="6.58203125" style="7" customWidth="1"/>
    <col min="9482" max="9482" width="11.08203125" style="7" customWidth="1"/>
    <col min="9483" max="9483" width="9.08203125" style="7" customWidth="1"/>
    <col min="9484" max="9486" width="12.5" style="7" customWidth="1"/>
    <col min="9487" max="9487" width="4.33203125" style="7" customWidth="1"/>
    <col min="9488" max="9728" width="9" style="7"/>
    <col min="9729" max="9729" width="1.08203125" style="7" customWidth="1"/>
    <col min="9730" max="9730" width="2.58203125" style="7" customWidth="1"/>
    <col min="9731" max="9731" width="1.08203125" style="7" customWidth="1"/>
    <col min="9732" max="9732" width="11.58203125" style="7" customWidth="1"/>
    <col min="9733" max="9733" width="9.58203125" style="7" customWidth="1"/>
    <col min="9734" max="9734" width="3.58203125" style="7" customWidth="1"/>
    <col min="9735" max="9735" width="6.58203125" style="7" customWidth="1"/>
    <col min="9736" max="9736" width="6.08203125" style="7" bestFit="1" customWidth="1"/>
    <col min="9737" max="9737" width="6.58203125" style="7" customWidth="1"/>
    <col min="9738" max="9738" width="11.08203125" style="7" customWidth="1"/>
    <col min="9739" max="9739" width="9.08203125" style="7" customWidth="1"/>
    <col min="9740" max="9742" width="12.5" style="7" customWidth="1"/>
    <col min="9743" max="9743" width="4.33203125" style="7" customWidth="1"/>
    <col min="9744" max="9984" width="9" style="7"/>
    <col min="9985" max="9985" width="1.08203125" style="7" customWidth="1"/>
    <col min="9986" max="9986" width="2.58203125" style="7" customWidth="1"/>
    <col min="9987" max="9987" width="1.08203125" style="7" customWidth="1"/>
    <col min="9988" max="9988" width="11.58203125" style="7" customWidth="1"/>
    <col min="9989" max="9989" width="9.58203125" style="7" customWidth="1"/>
    <col min="9990" max="9990" width="3.58203125" style="7" customWidth="1"/>
    <col min="9991" max="9991" width="6.58203125" style="7" customWidth="1"/>
    <col min="9992" max="9992" width="6.08203125" style="7" bestFit="1" customWidth="1"/>
    <col min="9993" max="9993" width="6.58203125" style="7" customWidth="1"/>
    <col min="9994" max="9994" width="11.08203125" style="7" customWidth="1"/>
    <col min="9995" max="9995" width="9.08203125" style="7" customWidth="1"/>
    <col min="9996" max="9998" width="12.5" style="7" customWidth="1"/>
    <col min="9999" max="9999" width="4.33203125" style="7" customWidth="1"/>
    <col min="10000" max="10240" width="9" style="7"/>
    <col min="10241" max="10241" width="1.08203125" style="7" customWidth="1"/>
    <col min="10242" max="10242" width="2.58203125" style="7" customWidth="1"/>
    <col min="10243" max="10243" width="1.08203125" style="7" customWidth="1"/>
    <col min="10244" max="10244" width="11.58203125" style="7" customWidth="1"/>
    <col min="10245" max="10245" width="9.58203125" style="7" customWidth="1"/>
    <col min="10246" max="10246" width="3.58203125" style="7" customWidth="1"/>
    <col min="10247" max="10247" width="6.58203125" style="7" customWidth="1"/>
    <col min="10248" max="10248" width="6.08203125" style="7" bestFit="1" customWidth="1"/>
    <col min="10249" max="10249" width="6.58203125" style="7" customWidth="1"/>
    <col min="10250" max="10250" width="11.08203125" style="7" customWidth="1"/>
    <col min="10251" max="10251" width="9.08203125" style="7" customWidth="1"/>
    <col min="10252" max="10254" width="12.5" style="7" customWidth="1"/>
    <col min="10255" max="10255" width="4.33203125" style="7" customWidth="1"/>
    <col min="10256" max="10496" width="9" style="7"/>
    <col min="10497" max="10497" width="1.08203125" style="7" customWidth="1"/>
    <col min="10498" max="10498" width="2.58203125" style="7" customWidth="1"/>
    <col min="10499" max="10499" width="1.08203125" style="7" customWidth="1"/>
    <col min="10500" max="10500" width="11.58203125" style="7" customWidth="1"/>
    <col min="10501" max="10501" width="9.58203125" style="7" customWidth="1"/>
    <col min="10502" max="10502" width="3.58203125" style="7" customWidth="1"/>
    <col min="10503" max="10503" width="6.58203125" style="7" customWidth="1"/>
    <col min="10504" max="10504" width="6.08203125" style="7" bestFit="1" customWidth="1"/>
    <col min="10505" max="10505" width="6.58203125" style="7" customWidth="1"/>
    <col min="10506" max="10506" width="11.08203125" style="7" customWidth="1"/>
    <col min="10507" max="10507" width="9.08203125" style="7" customWidth="1"/>
    <col min="10508" max="10510" width="12.5" style="7" customWidth="1"/>
    <col min="10511" max="10511" width="4.33203125" style="7" customWidth="1"/>
    <col min="10512" max="10752" width="9" style="7"/>
    <col min="10753" max="10753" width="1.08203125" style="7" customWidth="1"/>
    <col min="10754" max="10754" width="2.58203125" style="7" customWidth="1"/>
    <col min="10755" max="10755" width="1.08203125" style="7" customWidth="1"/>
    <col min="10756" max="10756" width="11.58203125" style="7" customWidth="1"/>
    <col min="10757" max="10757" width="9.58203125" style="7" customWidth="1"/>
    <col min="10758" max="10758" width="3.58203125" style="7" customWidth="1"/>
    <col min="10759" max="10759" width="6.58203125" style="7" customWidth="1"/>
    <col min="10760" max="10760" width="6.08203125" style="7" bestFit="1" customWidth="1"/>
    <col min="10761" max="10761" width="6.58203125" style="7" customWidth="1"/>
    <col min="10762" max="10762" width="11.08203125" style="7" customWidth="1"/>
    <col min="10763" max="10763" width="9.08203125" style="7" customWidth="1"/>
    <col min="10764" max="10766" width="12.5" style="7" customWidth="1"/>
    <col min="10767" max="10767" width="4.33203125" style="7" customWidth="1"/>
    <col min="10768" max="11008" width="9" style="7"/>
    <col min="11009" max="11009" width="1.08203125" style="7" customWidth="1"/>
    <col min="11010" max="11010" width="2.58203125" style="7" customWidth="1"/>
    <col min="11011" max="11011" width="1.08203125" style="7" customWidth="1"/>
    <col min="11012" max="11012" width="11.58203125" style="7" customWidth="1"/>
    <col min="11013" max="11013" width="9.58203125" style="7" customWidth="1"/>
    <col min="11014" max="11014" width="3.58203125" style="7" customWidth="1"/>
    <col min="11015" max="11015" width="6.58203125" style="7" customWidth="1"/>
    <col min="11016" max="11016" width="6.08203125" style="7" bestFit="1" customWidth="1"/>
    <col min="11017" max="11017" width="6.58203125" style="7" customWidth="1"/>
    <col min="11018" max="11018" width="11.08203125" style="7" customWidth="1"/>
    <col min="11019" max="11019" width="9.08203125" style="7" customWidth="1"/>
    <col min="11020" max="11022" width="12.5" style="7" customWidth="1"/>
    <col min="11023" max="11023" width="4.33203125" style="7" customWidth="1"/>
    <col min="11024" max="11264" width="9" style="7"/>
    <col min="11265" max="11265" width="1.08203125" style="7" customWidth="1"/>
    <col min="11266" max="11266" width="2.58203125" style="7" customWidth="1"/>
    <col min="11267" max="11267" width="1.08203125" style="7" customWidth="1"/>
    <col min="11268" max="11268" width="11.58203125" style="7" customWidth="1"/>
    <col min="11269" max="11269" width="9.58203125" style="7" customWidth="1"/>
    <col min="11270" max="11270" width="3.58203125" style="7" customWidth="1"/>
    <col min="11271" max="11271" width="6.58203125" style="7" customWidth="1"/>
    <col min="11272" max="11272" width="6.08203125" style="7" bestFit="1" customWidth="1"/>
    <col min="11273" max="11273" width="6.58203125" style="7" customWidth="1"/>
    <col min="11274" max="11274" width="11.08203125" style="7" customWidth="1"/>
    <col min="11275" max="11275" width="9.08203125" style="7" customWidth="1"/>
    <col min="11276" max="11278" width="12.5" style="7" customWidth="1"/>
    <col min="11279" max="11279" width="4.33203125" style="7" customWidth="1"/>
    <col min="11280" max="11520" width="9" style="7"/>
    <col min="11521" max="11521" width="1.08203125" style="7" customWidth="1"/>
    <col min="11522" max="11522" width="2.58203125" style="7" customWidth="1"/>
    <col min="11523" max="11523" width="1.08203125" style="7" customWidth="1"/>
    <col min="11524" max="11524" width="11.58203125" style="7" customWidth="1"/>
    <col min="11525" max="11525" width="9.58203125" style="7" customWidth="1"/>
    <col min="11526" max="11526" width="3.58203125" style="7" customWidth="1"/>
    <col min="11527" max="11527" width="6.58203125" style="7" customWidth="1"/>
    <col min="11528" max="11528" width="6.08203125" style="7" bestFit="1" customWidth="1"/>
    <col min="11529" max="11529" width="6.58203125" style="7" customWidth="1"/>
    <col min="11530" max="11530" width="11.08203125" style="7" customWidth="1"/>
    <col min="11531" max="11531" width="9.08203125" style="7" customWidth="1"/>
    <col min="11532" max="11534" width="12.5" style="7" customWidth="1"/>
    <col min="11535" max="11535" width="4.33203125" style="7" customWidth="1"/>
    <col min="11536" max="11776" width="9" style="7"/>
    <col min="11777" max="11777" width="1.08203125" style="7" customWidth="1"/>
    <col min="11778" max="11778" width="2.58203125" style="7" customWidth="1"/>
    <col min="11779" max="11779" width="1.08203125" style="7" customWidth="1"/>
    <col min="11780" max="11780" width="11.58203125" style="7" customWidth="1"/>
    <col min="11781" max="11781" width="9.58203125" style="7" customWidth="1"/>
    <col min="11782" max="11782" width="3.58203125" style="7" customWidth="1"/>
    <col min="11783" max="11783" width="6.58203125" style="7" customWidth="1"/>
    <col min="11784" max="11784" width="6.08203125" style="7" bestFit="1" customWidth="1"/>
    <col min="11785" max="11785" width="6.58203125" style="7" customWidth="1"/>
    <col min="11786" max="11786" width="11.08203125" style="7" customWidth="1"/>
    <col min="11787" max="11787" width="9.08203125" style="7" customWidth="1"/>
    <col min="11788" max="11790" width="12.5" style="7" customWidth="1"/>
    <col min="11791" max="11791" width="4.33203125" style="7" customWidth="1"/>
    <col min="11792" max="12032" width="9" style="7"/>
    <col min="12033" max="12033" width="1.08203125" style="7" customWidth="1"/>
    <col min="12034" max="12034" width="2.58203125" style="7" customWidth="1"/>
    <col min="12035" max="12035" width="1.08203125" style="7" customWidth="1"/>
    <col min="12036" max="12036" width="11.58203125" style="7" customWidth="1"/>
    <col min="12037" max="12037" width="9.58203125" style="7" customWidth="1"/>
    <col min="12038" max="12038" width="3.58203125" style="7" customWidth="1"/>
    <col min="12039" max="12039" width="6.58203125" style="7" customWidth="1"/>
    <col min="12040" max="12040" width="6.08203125" style="7" bestFit="1" customWidth="1"/>
    <col min="12041" max="12041" width="6.58203125" style="7" customWidth="1"/>
    <col min="12042" max="12042" width="11.08203125" style="7" customWidth="1"/>
    <col min="12043" max="12043" width="9.08203125" style="7" customWidth="1"/>
    <col min="12044" max="12046" width="12.5" style="7" customWidth="1"/>
    <col min="12047" max="12047" width="4.33203125" style="7" customWidth="1"/>
    <col min="12048" max="12288" width="9" style="7"/>
    <col min="12289" max="12289" width="1.08203125" style="7" customWidth="1"/>
    <col min="12290" max="12290" width="2.58203125" style="7" customWidth="1"/>
    <col min="12291" max="12291" width="1.08203125" style="7" customWidth="1"/>
    <col min="12292" max="12292" width="11.58203125" style="7" customWidth="1"/>
    <col min="12293" max="12293" width="9.58203125" style="7" customWidth="1"/>
    <col min="12294" max="12294" width="3.58203125" style="7" customWidth="1"/>
    <col min="12295" max="12295" width="6.58203125" style="7" customWidth="1"/>
    <col min="12296" max="12296" width="6.08203125" style="7" bestFit="1" customWidth="1"/>
    <col min="12297" max="12297" width="6.58203125" style="7" customWidth="1"/>
    <col min="12298" max="12298" width="11.08203125" style="7" customWidth="1"/>
    <col min="12299" max="12299" width="9.08203125" style="7" customWidth="1"/>
    <col min="12300" max="12302" width="12.5" style="7" customWidth="1"/>
    <col min="12303" max="12303" width="4.33203125" style="7" customWidth="1"/>
    <col min="12304" max="12544" width="9" style="7"/>
    <col min="12545" max="12545" width="1.08203125" style="7" customWidth="1"/>
    <col min="12546" max="12546" width="2.58203125" style="7" customWidth="1"/>
    <col min="12547" max="12547" width="1.08203125" style="7" customWidth="1"/>
    <col min="12548" max="12548" width="11.58203125" style="7" customWidth="1"/>
    <col min="12549" max="12549" width="9.58203125" style="7" customWidth="1"/>
    <col min="12550" max="12550" width="3.58203125" style="7" customWidth="1"/>
    <col min="12551" max="12551" width="6.58203125" style="7" customWidth="1"/>
    <col min="12552" max="12552" width="6.08203125" style="7" bestFit="1" customWidth="1"/>
    <col min="12553" max="12553" width="6.58203125" style="7" customWidth="1"/>
    <col min="12554" max="12554" width="11.08203125" style="7" customWidth="1"/>
    <col min="12555" max="12555" width="9.08203125" style="7" customWidth="1"/>
    <col min="12556" max="12558" width="12.5" style="7" customWidth="1"/>
    <col min="12559" max="12559" width="4.33203125" style="7" customWidth="1"/>
    <col min="12560" max="12800" width="9" style="7"/>
    <col min="12801" max="12801" width="1.08203125" style="7" customWidth="1"/>
    <col min="12802" max="12802" width="2.58203125" style="7" customWidth="1"/>
    <col min="12803" max="12803" width="1.08203125" style="7" customWidth="1"/>
    <col min="12804" max="12804" width="11.58203125" style="7" customWidth="1"/>
    <col min="12805" max="12805" width="9.58203125" style="7" customWidth="1"/>
    <col min="12806" max="12806" width="3.58203125" style="7" customWidth="1"/>
    <col min="12807" max="12807" width="6.58203125" style="7" customWidth="1"/>
    <col min="12808" max="12808" width="6.08203125" style="7" bestFit="1" customWidth="1"/>
    <col min="12809" max="12809" width="6.58203125" style="7" customWidth="1"/>
    <col min="12810" max="12810" width="11.08203125" style="7" customWidth="1"/>
    <col min="12811" max="12811" width="9.08203125" style="7" customWidth="1"/>
    <col min="12812" max="12814" width="12.5" style="7" customWidth="1"/>
    <col min="12815" max="12815" width="4.33203125" style="7" customWidth="1"/>
    <col min="12816" max="13056" width="9" style="7"/>
    <col min="13057" max="13057" width="1.08203125" style="7" customWidth="1"/>
    <col min="13058" max="13058" width="2.58203125" style="7" customWidth="1"/>
    <col min="13059" max="13059" width="1.08203125" style="7" customWidth="1"/>
    <col min="13060" max="13060" width="11.58203125" style="7" customWidth="1"/>
    <col min="13061" max="13061" width="9.58203125" style="7" customWidth="1"/>
    <col min="13062" max="13062" width="3.58203125" style="7" customWidth="1"/>
    <col min="13063" max="13063" width="6.58203125" style="7" customWidth="1"/>
    <col min="13064" max="13064" width="6.08203125" style="7" bestFit="1" customWidth="1"/>
    <col min="13065" max="13065" width="6.58203125" style="7" customWidth="1"/>
    <col min="13066" max="13066" width="11.08203125" style="7" customWidth="1"/>
    <col min="13067" max="13067" width="9.08203125" style="7" customWidth="1"/>
    <col min="13068" max="13070" width="12.5" style="7" customWidth="1"/>
    <col min="13071" max="13071" width="4.33203125" style="7" customWidth="1"/>
    <col min="13072" max="13312" width="9" style="7"/>
    <col min="13313" max="13313" width="1.08203125" style="7" customWidth="1"/>
    <col min="13314" max="13314" width="2.58203125" style="7" customWidth="1"/>
    <col min="13315" max="13315" width="1.08203125" style="7" customWidth="1"/>
    <col min="13316" max="13316" width="11.58203125" style="7" customWidth="1"/>
    <col min="13317" max="13317" width="9.58203125" style="7" customWidth="1"/>
    <col min="13318" max="13318" width="3.58203125" style="7" customWidth="1"/>
    <col min="13319" max="13319" width="6.58203125" style="7" customWidth="1"/>
    <col min="13320" max="13320" width="6.08203125" style="7" bestFit="1" customWidth="1"/>
    <col min="13321" max="13321" width="6.58203125" style="7" customWidth="1"/>
    <col min="13322" max="13322" width="11.08203125" style="7" customWidth="1"/>
    <col min="13323" max="13323" width="9.08203125" style="7" customWidth="1"/>
    <col min="13324" max="13326" width="12.5" style="7" customWidth="1"/>
    <col min="13327" max="13327" width="4.33203125" style="7" customWidth="1"/>
    <col min="13328" max="13568" width="9" style="7"/>
    <col min="13569" max="13569" width="1.08203125" style="7" customWidth="1"/>
    <col min="13570" max="13570" width="2.58203125" style="7" customWidth="1"/>
    <col min="13571" max="13571" width="1.08203125" style="7" customWidth="1"/>
    <col min="13572" max="13572" width="11.58203125" style="7" customWidth="1"/>
    <col min="13573" max="13573" width="9.58203125" style="7" customWidth="1"/>
    <col min="13574" max="13574" width="3.58203125" style="7" customWidth="1"/>
    <col min="13575" max="13575" width="6.58203125" style="7" customWidth="1"/>
    <col min="13576" max="13576" width="6.08203125" style="7" bestFit="1" customWidth="1"/>
    <col min="13577" max="13577" width="6.58203125" style="7" customWidth="1"/>
    <col min="13578" max="13578" width="11.08203125" style="7" customWidth="1"/>
    <col min="13579" max="13579" width="9.08203125" style="7" customWidth="1"/>
    <col min="13580" max="13582" width="12.5" style="7" customWidth="1"/>
    <col min="13583" max="13583" width="4.33203125" style="7" customWidth="1"/>
    <col min="13584" max="13824" width="9" style="7"/>
    <col min="13825" max="13825" width="1.08203125" style="7" customWidth="1"/>
    <col min="13826" max="13826" width="2.58203125" style="7" customWidth="1"/>
    <col min="13827" max="13827" width="1.08203125" style="7" customWidth="1"/>
    <col min="13828" max="13828" width="11.58203125" style="7" customWidth="1"/>
    <col min="13829" max="13829" width="9.58203125" style="7" customWidth="1"/>
    <col min="13830" max="13830" width="3.58203125" style="7" customWidth="1"/>
    <col min="13831" max="13831" width="6.58203125" style="7" customWidth="1"/>
    <col min="13832" max="13832" width="6.08203125" style="7" bestFit="1" customWidth="1"/>
    <col min="13833" max="13833" width="6.58203125" style="7" customWidth="1"/>
    <col min="13834" max="13834" width="11.08203125" style="7" customWidth="1"/>
    <col min="13835" max="13835" width="9.08203125" style="7" customWidth="1"/>
    <col min="13836" max="13838" width="12.5" style="7" customWidth="1"/>
    <col min="13839" max="13839" width="4.33203125" style="7" customWidth="1"/>
    <col min="13840" max="14080" width="9" style="7"/>
    <col min="14081" max="14081" width="1.08203125" style="7" customWidth="1"/>
    <col min="14082" max="14082" width="2.58203125" style="7" customWidth="1"/>
    <col min="14083" max="14083" width="1.08203125" style="7" customWidth="1"/>
    <col min="14084" max="14084" width="11.58203125" style="7" customWidth="1"/>
    <col min="14085" max="14085" width="9.58203125" style="7" customWidth="1"/>
    <col min="14086" max="14086" width="3.58203125" style="7" customWidth="1"/>
    <col min="14087" max="14087" width="6.58203125" style="7" customWidth="1"/>
    <col min="14088" max="14088" width="6.08203125" style="7" bestFit="1" customWidth="1"/>
    <col min="14089" max="14089" width="6.58203125" style="7" customWidth="1"/>
    <col min="14090" max="14090" width="11.08203125" style="7" customWidth="1"/>
    <col min="14091" max="14091" width="9.08203125" style="7" customWidth="1"/>
    <col min="14092" max="14094" width="12.5" style="7" customWidth="1"/>
    <col min="14095" max="14095" width="4.33203125" style="7" customWidth="1"/>
    <col min="14096" max="14336" width="9" style="7"/>
    <col min="14337" max="14337" width="1.08203125" style="7" customWidth="1"/>
    <col min="14338" max="14338" width="2.58203125" style="7" customWidth="1"/>
    <col min="14339" max="14339" width="1.08203125" style="7" customWidth="1"/>
    <col min="14340" max="14340" width="11.58203125" style="7" customWidth="1"/>
    <col min="14341" max="14341" width="9.58203125" style="7" customWidth="1"/>
    <col min="14342" max="14342" width="3.58203125" style="7" customWidth="1"/>
    <col min="14343" max="14343" width="6.58203125" style="7" customWidth="1"/>
    <col min="14344" max="14344" width="6.08203125" style="7" bestFit="1" customWidth="1"/>
    <col min="14345" max="14345" width="6.58203125" style="7" customWidth="1"/>
    <col min="14346" max="14346" width="11.08203125" style="7" customWidth="1"/>
    <col min="14347" max="14347" width="9.08203125" style="7" customWidth="1"/>
    <col min="14348" max="14350" width="12.5" style="7" customWidth="1"/>
    <col min="14351" max="14351" width="4.33203125" style="7" customWidth="1"/>
    <col min="14352" max="14592" width="9" style="7"/>
    <col min="14593" max="14593" width="1.08203125" style="7" customWidth="1"/>
    <col min="14594" max="14594" width="2.58203125" style="7" customWidth="1"/>
    <col min="14595" max="14595" width="1.08203125" style="7" customWidth="1"/>
    <col min="14596" max="14596" width="11.58203125" style="7" customWidth="1"/>
    <col min="14597" max="14597" width="9.58203125" style="7" customWidth="1"/>
    <col min="14598" max="14598" width="3.58203125" style="7" customWidth="1"/>
    <col min="14599" max="14599" width="6.58203125" style="7" customWidth="1"/>
    <col min="14600" max="14600" width="6.08203125" style="7" bestFit="1" customWidth="1"/>
    <col min="14601" max="14601" width="6.58203125" style="7" customWidth="1"/>
    <col min="14602" max="14602" width="11.08203125" style="7" customWidth="1"/>
    <col min="14603" max="14603" width="9.08203125" style="7" customWidth="1"/>
    <col min="14604" max="14606" width="12.5" style="7" customWidth="1"/>
    <col min="14607" max="14607" width="4.33203125" style="7" customWidth="1"/>
    <col min="14608" max="14848" width="9" style="7"/>
    <col min="14849" max="14849" width="1.08203125" style="7" customWidth="1"/>
    <col min="14850" max="14850" width="2.58203125" style="7" customWidth="1"/>
    <col min="14851" max="14851" width="1.08203125" style="7" customWidth="1"/>
    <col min="14852" max="14852" width="11.58203125" style="7" customWidth="1"/>
    <col min="14853" max="14853" width="9.58203125" style="7" customWidth="1"/>
    <col min="14854" max="14854" width="3.58203125" style="7" customWidth="1"/>
    <col min="14855" max="14855" width="6.58203125" style="7" customWidth="1"/>
    <col min="14856" max="14856" width="6.08203125" style="7" bestFit="1" customWidth="1"/>
    <col min="14857" max="14857" width="6.58203125" style="7" customWidth="1"/>
    <col min="14858" max="14858" width="11.08203125" style="7" customWidth="1"/>
    <col min="14859" max="14859" width="9.08203125" style="7" customWidth="1"/>
    <col min="14860" max="14862" width="12.5" style="7" customWidth="1"/>
    <col min="14863" max="14863" width="4.33203125" style="7" customWidth="1"/>
    <col min="14864" max="15104" width="9" style="7"/>
    <col min="15105" max="15105" width="1.08203125" style="7" customWidth="1"/>
    <col min="15106" max="15106" width="2.58203125" style="7" customWidth="1"/>
    <col min="15107" max="15107" width="1.08203125" style="7" customWidth="1"/>
    <col min="15108" max="15108" width="11.58203125" style="7" customWidth="1"/>
    <col min="15109" max="15109" width="9.58203125" style="7" customWidth="1"/>
    <col min="15110" max="15110" width="3.58203125" style="7" customWidth="1"/>
    <col min="15111" max="15111" width="6.58203125" style="7" customWidth="1"/>
    <col min="15112" max="15112" width="6.08203125" style="7" bestFit="1" customWidth="1"/>
    <col min="15113" max="15113" width="6.58203125" style="7" customWidth="1"/>
    <col min="15114" max="15114" width="11.08203125" style="7" customWidth="1"/>
    <col min="15115" max="15115" width="9.08203125" style="7" customWidth="1"/>
    <col min="15116" max="15118" width="12.5" style="7" customWidth="1"/>
    <col min="15119" max="15119" width="4.33203125" style="7" customWidth="1"/>
    <col min="15120" max="15360" width="9" style="7"/>
    <col min="15361" max="15361" width="1.08203125" style="7" customWidth="1"/>
    <col min="15362" max="15362" width="2.58203125" style="7" customWidth="1"/>
    <col min="15363" max="15363" width="1.08203125" style="7" customWidth="1"/>
    <col min="15364" max="15364" width="11.58203125" style="7" customWidth="1"/>
    <col min="15365" max="15365" width="9.58203125" style="7" customWidth="1"/>
    <col min="15366" max="15366" width="3.58203125" style="7" customWidth="1"/>
    <col min="15367" max="15367" width="6.58203125" style="7" customWidth="1"/>
    <col min="15368" max="15368" width="6.08203125" style="7" bestFit="1" customWidth="1"/>
    <col min="15369" max="15369" width="6.58203125" style="7" customWidth="1"/>
    <col min="15370" max="15370" width="11.08203125" style="7" customWidth="1"/>
    <col min="15371" max="15371" width="9.08203125" style="7" customWidth="1"/>
    <col min="15372" max="15374" width="12.5" style="7" customWidth="1"/>
    <col min="15375" max="15375" width="4.33203125" style="7" customWidth="1"/>
    <col min="15376" max="15616" width="9" style="7"/>
    <col min="15617" max="15617" width="1.08203125" style="7" customWidth="1"/>
    <col min="15618" max="15618" width="2.58203125" style="7" customWidth="1"/>
    <col min="15619" max="15619" width="1.08203125" style="7" customWidth="1"/>
    <col min="15620" max="15620" width="11.58203125" style="7" customWidth="1"/>
    <col min="15621" max="15621" width="9.58203125" style="7" customWidth="1"/>
    <col min="15622" max="15622" width="3.58203125" style="7" customWidth="1"/>
    <col min="15623" max="15623" width="6.58203125" style="7" customWidth="1"/>
    <col min="15624" max="15624" width="6.08203125" style="7" bestFit="1" customWidth="1"/>
    <col min="15625" max="15625" width="6.58203125" style="7" customWidth="1"/>
    <col min="15626" max="15626" width="11.08203125" style="7" customWidth="1"/>
    <col min="15627" max="15627" width="9.08203125" style="7" customWidth="1"/>
    <col min="15628" max="15630" width="12.5" style="7" customWidth="1"/>
    <col min="15631" max="15631" width="4.33203125" style="7" customWidth="1"/>
    <col min="15632" max="15872" width="9" style="7"/>
    <col min="15873" max="15873" width="1.08203125" style="7" customWidth="1"/>
    <col min="15874" max="15874" width="2.58203125" style="7" customWidth="1"/>
    <col min="15875" max="15875" width="1.08203125" style="7" customWidth="1"/>
    <col min="15876" max="15876" width="11.58203125" style="7" customWidth="1"/>
    <col min="15877" max="15877" width="9.58203125" style="7" customWidth="1"/>
    <col min="15878" max="15878" width="3.58203125" style="7" customWidth="1"/>
    <col min="15879" max="15879" width="6.58203125" style="7" customWidth="1"/>
    <col min="15880" max="15880" width="6.08203125" style="7" bestFit="1" customWidth="1"/>
    <col min="15881" max="15881" width="6.58203125" style="7" customWidth="1"/>
    <col min="15882" max="15882" width="11.08203125" style="7" customWidth="1"/>
    <col min="15883" max="15883" width="9.08203125" style="7" customWidth="1"/>
    <col min="15884" max="15886" width="12.5" style="7" customWidth="1"/>
    <col min="15887" max="15887" width="4.33203125" style="7" customWidth="1"/>
    <col min="15888" max="16128" width="9" style="7"/>
    <col min="16129" max="16129" width="1.08203125" style="7" customWidth="1"/>
    <col min="16130" max="16130" width="2.58203125" style="7" customWidth="1"/>
    <col min="16131" max="16131" width="1.08203125" style="7" customWidth="1"/>
    <col min="16132" max="16132" width="11.58203125" style="7" customWidth="1"/>
    <col min="16133" max="16133" width="9.58203125" style="7" customWidth="1"/>
    <col min="16134" max="16134" width="3.58203125" style="7" customWidth="1"/>
    <col min="16135" max="16135" width="6.58203125" style="7" customWidth="1"/>
    <col min="16136" max="16136" width="6.08203125" style="7" bestFit="1" customWidth="1"/>
    <col min="16137" max="16137" width="6.58203125" style="7" customWidth="1"/>
    <col min="16138" max="16138" width="11.08203125" style="7" customWidth="1"/>
    <col min="16139" max="16139" width="9.08203125" style="7" customWidth="1"/>
    <col min="16140" max="16142" width="12.5" style="7" customWidth="1"/>
    <col min="16143" max="16143" width="4.33203125" style="7" customWidth="1"/>
    <col min="16144" max="16384" width="9" style="7"/>
  </cols>
  <sheetData>
    <row r="1" spans="2:15" ht="22.5" customHeight="1" x14ac:dyDescent="0.55000000000000004">
      <c r="C1" s="1161" t="s">
        <v>0</v>
      </c>
      <c r="D1" s="1161"/>
      <c r="E1" s="1161"/>
      <c r="F1" s="1161"/>
      <c r="G1" s="1161"/>
      <c r="H1" s="1161"/>
      <c r="I1" s="1161"/>
      <c r="J1" s="1161"/>
      <c r="K1" s="1161"/>
      <c r="L1" s="1161"/>
      <c r="M1" s="1161"/>
      <c r="N1" s="1161"/>
    </row>
    <row r="2" spans="2:15" ht="22.5" customHeight="1" x14ac:dyDescent="0.55000000000000004">
      <c r="C2" s="8"/>
      <c r="D2" s="8"/>
      <c r="E2" s="8"/>
      <c r="F2" s="8"/>
      <c r="G2" s="8"/>
      <c r="H2" s="8"/>
      <c r="I2" s="8"/>
      <c r="J2" s="8"/>
      <c r="K2" s="8"/>
      <c r="L2" s="8"/>
      <c r="M2" s="8"/>
    </row>
    <row r="3" spans="2:15" ht="22.5" customHeight="1" x14ac:dyDescent="0.55000000000000004">
      <c r="N3" s="9" t="s">
        <v>1</v>
      </c>
    </row>
    <row r="4" spans="2:15" ht="14.25" customHeight="1" x14ac:dyDescent="0.55000000000000004">
      <c r="B4" s="14"/>
      <c r="C4" s="14"/>
      <c r="D4" s="16"/>
      <c r="E4" s="16"/>
      <c r="F4" s="16"/>
      <c r="G4" s="16"/>
      <c r="H4" s="16"/>
      <c r="I4" s="16"/>
      <c r="J4" s="16"/>
      <c r="K4" s="16"/>
      <c r="L4" s="16"/>
      <c r="M4" s="16"/>
      <c r="N4" s="16"/>
      <c r="O4" s="14"/>
    </row>
    <row r="5" spans="2:15" ht="15" customHeight="1" x14ac:dyDescent="0.55000000000000004">
      <c r="B5" s="14"/>
      <c r="C5" s="1288" t="s">
        <v>2324</v>
      </c>
      <c r="D5" s="1288"/>
      <c r="E5" s="1288"/>
      <c r="F5" s="1288"/>
      <c r="G5" s="1288"/>
      <c r="H5" s="1288"/>
      <c r="I5" s="1288"/>
      <c r="J5" s="1288"/>
      <c r="K5" s="1288"/>
      <c r="L5" s="1288"/>
      <c r="M5" s="1288"/>
      <c r="N5" s="1288"/>
      <c r="O5" s="14"/>
    </row>
    <row r="6" spans="2:15" ht="15" customHeight="1" x14ac:dyDescent="0.55000000000000004">
      <c r="B6" s="14"/>
      <c r="C6" s="1288"/>
      <c r="D6" s="1288"/>
      <c r="E6" s="1288"/>
      <c r="F6" s="1288"/>
      <c r="G6" s="1288"/>
      <c r="H6" s="1288"/>
      <c r="I6" s="1288"/>
      <c r="J6" s="1288"/>
      <c r="K6" s="1288"/>
      <c r="L6" s="1288"/>
      <c r="M6" s="1288"/>
      <c r="N6" s="1288"/>
      <c r="O6" s="14"/>
    </row>
    <row r="7" spans="2:15" ht="15" customHeight="1" x14ac:dyDescent="0.55000000000000004">
      <c r="B7" s="14"/>
      <c r="C7" s="1288"/>
      <c r="D7" s="1288"/>
      <c r="E7" s="1288"/>
      <c r="F7" s="1288"/>
      <c r="G7" s="1288"/>
      <c r="H7" s="1288"/>
      <c r="I7" s="1288"/>
      <c r="J7" s="1288"/>
      <c r="K7" s="1288"/>
      <c r="L7" s="1288"/>
      <c r="M7" s="1288"/>
      <c r="N7" s="1288"/>
      <c r="O7" s="14"/>
    </row>
    <row r="8" spans="2:15" ht="15" customHeight="1" x14ac:dyDescent="0.55000000000000004">
      <c r="B8" s="14"/>
      <c r="C8" s="1288"/>
      <c r="D8" s="1288"/>
      <c r="E8" s="1288"/>
      <c r="F8" s="1288"/>
      <c r="G8" s="1288"/>
      <c r="H8" s="1288"/>
      <c r="I8" s="1288"/>
      <c r="J8" s="1288"/>
      <c r="K8" s="1288"/>
      <c r="L8" s="1288"/>
      <c r="M8" s="1288"/>
      <c r="N8" s="1288"/>
      <c r="O8" s="14"/>
    </row>
    <row r="9" spans="2:15" ht="15" customHeight="1" x14ac:dyDescent="0.55000000000000004">
      <c r="B9" s="14"/>
      <c r="C9" s="1288"/>
      <c r="D9" s="1288"/>
      <c r="E9" s="1288"/>
      <c r="F9" s="1288"/>
      <c r="G9" s="1288"/>
      <c r="H9" s="1288"/>
      <c r="I9" s="1288"/>
      <c r="J9" s="1288"/>
      <c r="K9" s="1288"/>
      <c r="L9" s="1288"/>
      <c r="M9" s="1288"/>
      <c r="N9" s="1288"/>
      <c r="O9" s="14"/>
    </row>
    <row r="10" spans="2:15" ht="15" customHeight="1" x14ac:dyDescent="0.55000000000000004">
      <c r="B10" s="14"/>
      <c r="C10" s="1288"/>
      <c r="D10" s="1288"/>
      <c r="E10" s="1288"/>
      <c r="F10" s="1288"/>
      <c r="G10" s="1288"/>
      <c r="H10" s="1288"/>
      <c r="I10" s="1288"/>
      <c r="J10" s="1288"/>
      <c r="K10" s="1288"/>
      <c r="L10" s="1288"/>
      <c r="M10" s="1288"/>
      <c r="N10" s="1288"/>
      <c r="O10" s="14"/>
    </row>
    <row r="11" spans="2:15" ht="15" customHeight="1" x14ac:dyDescent="0.55000000000000004">
      <c r="B11" s="14"/>
      <c r="C11" s="1288"/>
      <c r="D11" s="1288"/>
      <c r="E11" s="1288"/>
      <c r="F11" s="1288"/>
      <c r="G11" s="1288"/>
      <c r="H11" s="1288"/>
      <c r="I11" s="1288"/>
      <c r="J11" s="1288"/>
      <c r="K11" s="1288"/>
      <c r="L11" s="1288"/>
      <c r="M11" s="1288"/>
      <c r="N11" s="1288"/>
      <c r="O11" s="14"/>
    </row>
    <row r="12" spans="2:15" ht="15" customHeight="1" x14ac:dyDescent="0.55000000000000004">
      <c r="B12" s="14"/>
      <c r="C12" s="1288"/>
      <c r="D12" s="1288"/>
      <c r="E12" s="1288"/>
      <c r="F12" s="1288"/>
      <c r="G12" s="1288"/>
      <c r="H12" s="1288"/>
      <c r="I12" s="1288"/>
      <c r="J12" s="1288"/>
      <c r="K12" s="1288"/>
      <c r="L12" s="1288"/>
      <c r="M12" s="1288"/>
      <c r="N12" s="1288"/>
      <c r="O12" s="14"/>
    </row>
    <row r="13" spans="2:15" ht="15" customHeight="1" x14ac:dyDescent="0.55000000000000004">
      <c r="B13" s="14"/>
      <c r="C13" s="1288"/>
      <c r="D13" s="1288"/>
      <c r="E13" s="1288"/>
      <c r="F13" s="1288"/>
      <c r="G13" s="1288"/>
      <c r="H13" s="1288"/>
      <c r="I13" s="1288"/>
      <c r="J13" s="1288"/>
      <c r="K13" s="1288"/>
      <c r="L13" s="1288"/>
      <c r="M13" s="1288"/>
      <c r="N13" s="1288"/>
      <c r="O13" s="14"/>
    </row>
    <row r="14" spans="2:15" ht="15" customHeight="1" x14ac:dyDescent="0.55000000000000004">
      <c r="B14" s="14"/>
      <c r="C14" s="12"/>
      <c r="D14" s="12"/>
      <c r="E14" s="12"/>
      <c r="F14" s="12"/>
      <c r="G14" s="12"/>
      <c r="H14" s="12"/>
      <c r="I14" s="12"/>
      <c r="J14" s="12"/>
      <c r="K14" s="12"/>
      <c r="L14" s="12"/>
      <c r="M14" s="12"/>
      <c r="N14" s="12"/>
      <c r="O14" s="14"/>
    </row>
    <row r="15" spans="2:15" ht="14.25" customHeight="1" thickBot="1" x14ac:dyDescent="0.6">
      <c r="B15" s="14"/>
      <c r="C15" s="13" t="s">
        <v>3</v>
      </c>
      <c r="D15" s="14"/>
      <c r="E15" s="14"/>
      <c r="F15" s="14"/>
      <c r="G15" s="14"/>
      <c r="H15" s="14"/>
      <c r="I15" s="22" t="str">
        <f>公表日別!N15</f>
        <v>(令和7年11月5日最終)</v>
      </c>
      <c r="J15" s="13" t="s">
        <v>4</v>
      </c>
      <c r="K15" s="14"/>
      <c r="L15" s="14"/>
      <c r="M15" s="14"/>
      <c r="N15" s="22" t="str">
        <f>公表日別!N15</f>
        <v>(令和7年11月5日最終)</v>
      </c>
      <c r="O15" s="14"/>
    </row>
    <row r="16" spans="2:15" ht="15" customHeight="1" x14ac:dyDescent="0.55000000000000004">
      <c r="B16" s="14"/>
      <c r="C16" s="704"/>
      <c r="D16" s="704" t="s">
        <v>5</v>
      </c>
      <c r="E16" s="16" t="s">
        <v>6</v>
      </c>
      <c r="F16" s="16">
        <f t="array" ref="F16">SUMPRODUCT(IF(F46:G735&lt;&gt;"",1/COUNTIF(F46:G735,F46:G735),0))-1</f>
        <v>47.000000000000213</v>
      </c>
      <c r="G16" s="17" t="s">
        <v>7</v>
      </c>
      <c r="H16" s="16">
        <f>COUNTIF(B46:C735,"&gt;0")</f>
        <v>689</v>
      </c>
      <c r="I16" s="16" t="s">
        <v>8</v>
      </c>
      <c r="J16" s="18"/>
      <c r="K16" s="1163" t="s">
        <v>9</v>
      </c>
      <c r="L16" s="1163"/>
      <c r="M16" s="1163" t="s">
        <v>10</v>
      </c>
      <c r="N16" s="1164"/>
      <c r="O16" s="14"/>
    </row>
    <row r="17" spans="2:15" ht="15" customHeight="1" x14ac:dyDescent="0.55000000000000004">
      <c r="B17" s="14"/>
      <c r="C17" s="704"/>
      <c r="D17" s="704" t="s">
        <v>5</v>
      </c>
      <c r="E17" s="16" t="s">
        <v>11</v>
      </c>
      <c r="F17" s="16">
        <f t="array" ref="F17">SUMPRODUCT(IF(F743:G1523&lt;&gt;"",1/COUNTIF(F743:G1523,F743:G1523),0))-1</f>
        <v>39.000000000000206</v>
      </c>
      <c r="G17" s="17" t="s">
        <v>7</v>
      </c>
      <c r="H17" s="16">
        <f>COUNTIF(B743:C1523,"&gt;0")</f>
        <v>780</v>
      </c>
      <c r="I17" s="16" t="s">
        <v>8</v>
      </c>
      <c r="J17" s="1165" t="s">
        <v>2325</v>
      </c>
      <c r="K17" s="1289" t="s">
        <v>12</v>
      </c>
      <c r="L17" s="1290"/>
      <c r="M17" s="1295" t="s">
        <v>13</v>
      </c>
      <c r="N17" s="1296"/>
      <c r="O17" s="14"/>
    </row>
    <row r="18" spans="2:15" ht="15" customHeight="1" x14ac:dyDescent="0.55000000000000004">
      <c r="B18" s="14"/>
      <c r="C18" s="704"/>
      <c r="D18" s="704" t="s">
        <v>14</v>
      </c>
      <c r="E18" s="16" t="s">
        <v>11</v>
      </c>
      <c r="F18" s="16">
        <f t="array" ref="F18">SUMPRODUCT(IF(F1526:G1603&lt;&gt;"",1/COUNTIF(F1526:G1603,F1526:G1603),0))-1</f>
        <v>26.999999999999989</v>
      </c>
      <c r="G18" s="17" t="s">
        <v>7</v>
      </c>
      <c r="H18" s="16">
        <f>COUNTIF(B1526:C1603,"&gt;0")</f>
        <v>77</v>
      </c>
      <c r="I18" s="16" t="s">
        <v>8</v>
      </c>
      <c r="J18" s="1166"/>
      <c r="K18" s="1291"/>
      <c r="L18" s="1292"/>
      <c r="M18" s="1297"/>
      <c r="N18" s="1298"/>
      <c r="O18" s="14"/>
    </row>
    <row r="19" spans="2:15" ht="15" customHeight="1" x14ac:dyDescent="0.55000000000000004">
      <c r="B19" s="14"/>
      <c r="C19" s="704"/>
      <c r="D19" s="704" t="s">
        <v>15</v>
      </c>
      <c r="E19" s="16"/>
      <c r="F19" s="16">
        <f t="array" ref="F19">SUMPRODUCT(IF(F1610:G1611&lt;&gt;"",1/COUNTIF(F1610:G1611,F1610:G1611),0))-1</f>
        <v>1</v>
      </c>
      <c r="G19" s="17" t="s">
        <v>7</v>
      </c>
      <c r="H19" s="16">
        <f>COUNTIF(B1610:C1611,"&gt;0")</f>
        <v>1</v>
      </c>
      <c r="I19" s="16" t="s">
        <v>8</v>
      </c>
      <c r="J19" s="1166"/>
      <c r="K19" s="1291"/>
      <c r="L19" s="1292"/>
      <c r="M19" s="1297"/>
      <c r="N19" s="1298"/>
      <c r="O19" s="14"/>
    </row>
    <row r="20" spans="2:15" ht="15" customHeight="1" x14ac:dyDescent="0.55000000000000004">
      <c r="B20" s="14"/>
      <c r="C20" s="704"/>
      <c r="D20" s="704" t="s">
        <v>16</v>
      </c>
      <c r="E20" s="16"/>
      <c r="F20" s="16">
        <f t="array" ref="F20">SUMPRODUCT(IF(F1618:G1646&lt;&gt;"",1/COUNTIF(F1618:G1646,F1618:G1646),0))-1</f>
        <v>8.9999999999999964</v>
      </c>
      <c r="G20" s="17" t="s">
        <v>7</v>
      </c>
      <c r="H20" s="16">
        <f>COUNTIF(B1618:C1646,"&gt;0")</f>
        <v>28</v>
      </c>
      <c r="I20" s="16" t="s">
        <v>8</v>
      </c>
      <c r="J20" s="1166"/>
      <c r="K20" s="1291"/>
      <c r="L20" s="1292"/>
      <c r="M20" s="1297"/>
      <c r="N20" s="1298"/>
      <c r="O20" s="14"/>
    </row>
    <row r="21" spans="2:15" ht="15" customHeight="1" x14ac:dyDescent="0.55000000000000004">
      <c r="B21" s="16"/>
      <c r="C21" s="704"/>
      <c r="D21" s="704" t="s">
        <v>17</v>
      </c>
      <c r="E21" s="16" t="s">
        <v>11</v>
      </c>
      <c r="F21" s="16">
        <f t="array" ref="F21">SUMPRODUCT(IF(F1649:G1651&lt;&gt;"",1/COUNTIF(F1649:G1651,F1649:G1651),0))-1</f>
        <v>1</v>
      </c>
      <c r="G21" s="17" t="s">
        <v>7</v>
      </c>
      <c r="H21" s="16">
        <f>COUNTIF(B1649:C1651,"&gt;0")</f>
        <v>2</v>
      </c>
      <c r="I21" s="16" t="s">
        <v>8</v>
      </c>
      <c r="J21" s="1166"/>
      <c r="K21" s="1293"/>
      <c r="L21" s="1294"/>
      <c r="M21" s="1299"/>
      <c r="N21" s="1300"/>
      <c r="O21" s="14"/>
    </row>
    <row r="22" spans="2:15" ht="15" customHeight="1" x14ac:dyDescent="0.55000000000000004">
      <c r="B22" s="16"/>
      <c r="C22" s="704"/>
      <c r="D22" s="704" t="s">
        <v>18</v>
      </c>
      <c r="E22" s="16" t="s">
        <v>11</v>
      </c>
      <c r="F22" s="16">
        <f t="array" ref="F22">SUMPRODUCT(IF(F1654:G1659&lt;&gt;"",1/COUNTIF(F1654:G1659,F1654:G1659),0))-1</f>
        <v>2</v>
      </c>
      <c r="G22" s="17" t="s">
        <v>7</v>
      </c>
      <c r="H22" s="16">
        <f>COUNTIF(B1654:C1659,"&gt;0")</f>
        <v>5</v>
      </c>
      <c r="I22" s="16" t="s">
        <v>8</v>
      </c>
      <c r="J22" s="1165" t="s">
        <v>2326</v>
      </c>
      <c r="K22" s="1174" t="s">
        <v>3097</v>
      </c>
      <c r="L22" s="1174"/>
      <c r="M22" s="1176"/>
      <c r="N22" s="1177"/>
      <c r="O22" s="14"/>
    </row>
    <row r="23" spans="2:15" ht="15" customHeight="1" x14ac:dyDescent="0.55000000000000004">
      <c r="B23" s="16"/>
      <c r="C23" s="704"/>
      <c r="D23" s="704" t="s">
        <v>19</v>
      </c>
      <c r="E23" s="16" t="s">
        <v>22</v>
      </c>
      <c r="F23" s="16">
        <f t="array" ref="F23">SUMPRODUCT(IF(F1662:G1677&lt;&gt;"",1/COUNTIF(F1662:G1677,F1662:G1677),0))-1</f>
        <v>9</v>
      </c>
      <c r="G23" s="17" t="s">
        <v>7</v>
      </c>
      <c r="H23" s="16">
        <f>COUNTIF(B1662:C1677,"&gt;0")</f>
        <v>15</v>
      </c>
      <c r="I23" s="16" t="s">
        <v>8</v>
      </c>
      <c r="J23" s="1166"/>
      <c r="K23" s="1174"/>
      <c r="L23" s="1174"/>
      <c r="M23" s="1176"/>
      <c r="N23" s="1177"/>
      <c r="O23" s="14"/>
    </row>
    <row r="24" spans="2:15" ht="15" customHeight="1" x14ac:dyDescent="0.55000000000000004">
      <c r="B24" s="16"/>
      <c r="C24" s="704"/>
      <c r="D24" s="704" t="s">
        <v>20</v>
      </c>
      <c r="E24" s="16"/>
      <c r="F24" s="16">
        <f t="array" ref="F24">SUMPRODUCT(IF(F1680:G1682&lt;&gt;"",1/COUNTIF(F1680:G1682,F1680:G1682),0))-1</f>
        <v>2</v>
      </c>
      <c r="G24" s="17" t="s">
        <v>7</v>
      </c>
      <c r="H24" s="16">
        <f>COUNTIF(B1680:C1682,"&gt;0")</f>
        <v>2</v>
      </c>
      <c r="I24" s="16" t="s">
        <v>8</v>
      </c>
      <c r="J24" s="1166"/>
      <c r="K24" s="1174"/>
      <c r="L24" s="1174"/>
      <c r="M24" s="1176"/>
      <c r="N24" s="1177"/>
      <c r="O24" s="14"/>
    </row>
    <row r="25" spans="2:15" ht="15" customHeight="1" x14ac:dyDescent="0.55000000000000004">
      <c r="B25" s="16"/>
      <c r="C25" s="704"/>
      <c r="D25" s="704" t="s">
        <v>21</v>
      </c>
      <c r="E25" s="16" t="s">
        <v>22</v>
      </c>
      <c r="F25" s="16">
        <f t="array" ref="F25">SUMPRODUCT(IF(F1685:G1688&lt;&gt;"",1/COUNTIF(F1685:G1688,F1685:G1688),0))-1</f>
        <v>3</v>
      </c>
      <c r="G25" s="17" t="s">
        <v>23</v>
      </c>
      <c r="H25" s="16">
        <f>COUNTIF(B1685:C1688,"&gt;0")</f>
        <v>3</v>
      </c>
      <c r="I25" s="16" t="s">
        <v>24</v>
      </c>
      <c r="J25" s="1178" t="s">
        <v>25</v>
      </c>
      <c r="K25" s="1181"/>
      <c r="L25" s="1182"/>
      <c r="M25" s="1187"/>
      <c r="N25" s="1188"/>
      <c r="O25" s="14"/>
    </row>
    <row r="26" spans="2:15" ht="15" customHeight="1" x14ac:dyDescent="0.55000000000000004">
      <c r="B26" s="16"/>
      <c r="C26" s="704"/>
      <c r="D26" s="704" t="s">
        <v>26</v>
      </c>
      <c r="E26" s="16"/>
      <c r="F26" s="17">
        <f t="array" ref="F26">SUMPRODUCT(IF(F1691:G3158&lt;&gt;"",1/COUNTIF(F1691:G3158,F1691:G3158),0))-1</f>
        <v>53.000000000000909</v>
      </c>
      <c r="G26" s="17" t="s">
        <v>7</v>
      </c>
      <c r="H26" s="16">
        <f>COUNTIF(B1691:C3158,"&gt;0")</f>
        <v>1467</v>
      </c>
      <c r="I26" s="16" t="s">
        <v>8</v>
      </c>
      <c r="J26" s="1179"/>
      <c r="K26" s="1183"/>
      <c r="L26" s="1184"/>
      <c r="M26" s="1189"/>
      <c r="N26" s="1190"/>
      <c r="O26" s="14"/>
    </row>
    <row r="27" spans="2:15" ht="15" customHeight="1" x14ac:dyDescent="0.55000000000000004">
      <c r="B27" s="16"/>
      <c r="C27" s="704"/>
      <c r="D27" s="704" t="s">
        <v>27</v>
      </c>
      <c r="E27" s="16"/>
      <c r="F27" s="16">
        <f t="array" ref="F27">SUMPRODUCT(IF(F3169:G3170&lt;&gt;"",1/COUNTIF(F3169:G3170,F3169:G3170),0))-1</f>
        <v>1</v>
      </c>
      <c r="G27" s="17" t="s">
        <v>7</v>
      </c>
      <c r="H27" s="16">
        <f>COUNTIF(B3169:C3170,"&gt;0")</f>
        <v>1</v>
      </c>
      <c r="I27" s="16" t="s">
        <v>8</v>
      </c>
      <c r="J27" s="1179"/>
      <c r="K27" s="1183"/>
      <c r="L27" s="1184"/>
      <c r="M27" s="1189"/>
      <c r="N27" s="1190"/>
      <c r="O27" s="14"/>
    </row>
    <row r="28" spans="2:15" ht="15" customHeight="1" x14ac:dyDescent="0.55000000000000004">
      <c r="B28" s="16"/>
      <c r="C28" s="704"/>
      <c r="D28" s="704" t="s">
        <v>28</v>
      </c>
      <c r="E28" s="16"/>
      <c r="F28" s="16">
        <f t="array" ref="F28">SUMPRODUCT(IF(F3173:G3174&lt;&gt;"",1/COUNTIF(F3173:G3174,F3173:G3174),0))-1</f>
        <v>1</v>
      </c>
      <c r="G28" s="17" t="s">
        <v>7</v>
      </c>
      <c r="H28" s="16">
        <f>COUNTIF(B3173:C3174,"&gt;0")</f>
        <v>1</v>
      </c>
      <c r="I28" s="16" t="s">
        <v>8</v>
      </c>
      <c r="J28" s="1179"/>
      <c r="K28" s="1183"/>
      <c r="L28" s="1184"/>
      <c r="M28" s="1189"/>
      <c r="N28" s="1190"/>
      <c r="O28" s="14"/>
    </row>
    <row r="29" spans="2:15" ht="15" customHeight="1" x14ac:dyDescent="0.55000000000000004">
      <c r="B29" s="16"/>
      <c r="C29" s="704"/>
      <c r="D29" s="704" t="s">
        <v>29</v>
      </c>
      <c r="E29" s="16"/>
      <c r="F29" s="16">
        <f t="array" ref="F29">SUMPRODUCT(IF(F3177:G3197&lt;&gt;"",1/COUNTIF(F3177:G3197,F3177:G3197),0))-1</f>
        <v>12</v>
      </c>
      <c r="G29" s="17" t="s">
        <v>7</v>
      </c>
      <c r="H29" s="16">
        <f>COUNTIF(B3177:C3197,"&gt;0")</f>
        <v>20</v>
      </c>
      <c r="I29" s="16" t="s">
        <v>8</v>
      </c>
      <c r="J29" s="1180"/>
      <c r="K29" s="1185"/>
      <c r="L29" s="1186"/>
      <c r="M29" s="1191"/>
      <c r="N29" s="1192"/>
      <c r="O29" s="14"/>
    </row>
    <row r="30" spans="2:15" ht="15" customHeight="1" x14ac:dyDescent="0.55000000000000004">
      <c r="B30" s="16"/>
      <c r="C30" s="704"/>
      <c r="D30" s="704" t="s">
        <v>30</v>
      </c>
      <c r="E30" s="16"/>
      <c r="F30" s="16">
        <f t="array" ref="F30">SUMPRODUCT(IF(F3200:G3251&lt;&gt;"",1/COUNTIF(F3200:G3251,F3200:G3251),0))-1</f>
        <v>33.999999999999993</v>
      </c>
      <c r="G30" s="17" t="s">
        <v>7</v>
      </c>
      <c r="H30" s="16">
        <f>COUNTIF(B3200:C3251,"&gt;0")</f>
        <v>51</v>
      </c>
      <c r="I30" s="16" t="s">
        <v>8</v>
      </c>
      <c r="J30" s="1166" t="s">
        <v>31</v>
      </c>
      <c r="K30" s="1193"/>
      <c r="L30" s="1193"/>
      <c r="M30" s="1176"/>
      <c r="N30" s="1177"/>
      <c r="O30" s="14"/>
    </row>
    <row r="31" spans="2:15" ht="15" customHeight="1" x14ac:dyDescent="0.55000000000000004">
      <c r="B31" s="16"/>
      <c r="C31" s="16"/>
      <c r="D31" s="19" t="s">
        <v>32</v>
      </c>
      <c r="E31" s="19"/>
      <c r="F31" s="19">
        <f>公表日別!F31</f>
        <v>54.000000000000199</v>
      </c>
      <c r="G31" s="20" t="s">
        <v>23</v>
      </c>
      <c r="H31" s="19">
        <f>SUM(H16:H30)</f>
        <v>3142</v>
      </c>
      <c r="I31" s="21" t="s">
        <v>24</v>
      </c>
      <c r="J31" s="1166"/>
      <c r="K31" s="1193"/>
      <c r="L31" s="1193"/>
      <c r="M31" s="1176"/>
      <c r="N31" s="1177"/>
      <c r="O31" s="14"/>
    </row>
    <row r="32" spans="2:15" ht="15" customHeight="1" thickBot="1" x14ac:dyDescent="0.6">
      <c r="B32" s="16"/>
      <c r="C32" s="16"/>
      <c r="D32" s="16"/>
      <c r="E32" s="16"/>
      <c r="F32" s="16"/>
      <c r="G32" s="16"/>
      <c r="H32" s="16"/>
      <c r="I32" s="16"/>
      <c r="J32" s="1175"/>
      <c r="K32" s="1194"/>
      <c r="L32" s="1194"/>
      <c r="M32" s="1195"/>
      <c r="N32" s="1196"/>
      <c r="O32" s="14"/>
    </row>
    <row r="33" spans="2:15" ht="15" customHeight="1" x14ac:dyDescent="0.55000000000000004">
      <c r="B33" s="16"/>
      <c r="C33" s="13" t="s">
        <v>33</v>
      </c>
      <c r="D33" s="16"/>
      <c r="E33" s="16"/>
      <c r="F33" s="16"/>
      <c r="G33" s="16"/>
      <c r="H33" s="16"/>
      <c r="I33" s="22" t="str">
        <f>公表日別!N15</f>
        <v>(令和7年11月5日最終)</v>
      </c>
      <c r="J33" s="10"/>
      <c r="K33" s="1197" t="s">
        <v>34</v>
      </c>
      <c r="L33" s="1286"/>
      <c r="M33" s="1286"/>
      <c r="N33" s="1286"/>
      <c r="O33" s="14"/>
    </row>
    <row r="34" spans="2:15" ht="15" customHeight="1" x14ac:dyDescent="0.55000000000000004">
      <c r="B34" s="16"/>
      <c r="C34" s="704"/>
      <c r="D34" s="704" t="s">
        <v>35</v>
      </c>
      <c r="E34" s="16" t="s">
        <v>36</v>
      </c>
      <c r="F34" s="16">
        <f t="array" ref="F34">SUMPRODUCT(IF(F738:G740&lt;&gt;"",1/COUNTIF(F738:G740,F738:G740),0))-1</f>
        <v>2</v>
      </c>
      <c r="G34" s="16" t="s">
        <v>23</v>
      </c>
      <c r="H34" s="16">
        <f>COUNTIF(B738:C740,"&gt;0")</f>
        <v>2</v>
      </c>
      <c r="I34" s="16" t="s">
        <v>24</v>
      </c>
      <c r="J34" s="10"/>
      <c r="K34" s="1287"/>
      <c r="L34" s="1287"/>
      <c r="M34" s="1287"/>
      <c r="N34" s="1287"/>
      <c r="O34" s="14"/>
    </row>
    <row r="35" spans="2:15" ht="15" customHeight="1" x14ac:dyDescent="0.55000000000000004">
      <c r="B35" s="16"/>
      <c r="C35" s="704"/>
      <c r="D35" s="704" t="s">
        <v>37</v>
      </c>
      <c r="E35" s="16" t="s">
        <v>38</v>
      </c>
      <c r="F35" s="16">
        <f t="array" ref="F35">SUMPRODUCT(IF(F1606:G1607&lt;&gt;"",1/COUNTIF(F1606:G1607,F1606:G1607),0))-1</f>
        <v>1</v>
      </c>
      <c r="G35" s="16" t="s">
        <v>23</v>
      </c>
      <c r="H35" s="16">
        <f>COUNTIF(B1606:C1607,"&gt;0")</f>
        <v>1</v>
      </c>
      <c r="I35" s="16" t="s">
        <v>24</v>
      </c>
      <c r="J35" s="10"/>
      <c r="K35" s="10"/>
      <c r="L35" s="10"/>
      <c r="M35" s="10"/>
      <c r="N35" s="10"/>
      <c r="O35" s="14"/>
    </row>
    <row r="36" spans="2:15" ht="15" customHeight="1" x14ac:dyDescent="0.55000000000000004">
      <c r="B36" s="16"/>
      <c r="C36" s="704"/>
      <c r="D36" s="704" t="s">
        <v>31</v>
      </c>
      <c r="E36" s="16"/>
      <c r="F36" s="16">
        <f t="array" ref="F36">SUMPRODUCT(IF(F3161:G3166&lt;&gt;"",1/COUNTIF(F3161:G3166,F3161:G3166),0))-1</f>
        <v>2.0000000000000004</v>
      </c>
      <c r="G36" s="16" t="s">
        <v>23</v>
      </c>
      <c r="H36" s="16">
        <f>COUNTIF(B3161:C3166,"&gt;0")</f>
        <v>5</v>
      </c>
      <c r="I36" s="16" t="s">
        <v>24</v>
      </c>
      <c r="J36" s="10"/>
      <c r="K36" s="10"/>
      <c r="L36" s="10"/>
      <c r="M36" s="10"/>
      <c r="N36" s="10"/>
      <c r="O36" s="14"/>
    </row>
    <row r="37" spans="2:15" ht="15" customHeight="1" x14ac:dyDescent="0.55000000000000004">
      <c r="B37" s="16"/>
      <c r="C37" s="704"/>
      <c r="D37" s="704" t="s">
        <v>39</v>
      </c>
      <c r="E37" s="16"/>
      <c r="F37" s="16">
        <f t="array" ref="F37">SUMPRODUCT(IF(F3254:G3261&lt;&gt;"",1/COUNTIF(F3254:G3261,F3254:G3261),0))-1</f>
        <v>2</v>
      </c>
      <c r="G37" s="16" t="s">
        <v>23</v>
      </c>
      <c r="H37" s="16">
        <f>COUNTIF(B3254:C3261,"&gt;0")</f>
        <v>7</v>
      </c>
      <c r="I37" s="16" t="s">
        <v>24</v>
      </c>
      <c r="J37" s="10"/>
      <c r="K37" s="10"/>
      <c r="L37" s="10"/>
      <c r="M37" s="10"/>
      <c r="N37" s="10"/>
      <c r="O37" s="14"/>
    </row>
    <row r="38" spans="2:15" ht="15" customHeight="1" x14ac:dyDescent="0.55000000000000004">
      <c r="B38" s="16"/>
      <c r="C38" s="704"/>
      <c r="D38" s="704" t="s">
        <v>40</v>
      </c>
      <c r="E38" s="16"/>
      <c r="F38" s="16">
        <f t="array" ref="F38">SUMPRODUCT(IF(F3265:G3266&lt;&gt;"",1/COUNTIF(F3265:G3266,F3265:G3266),0))-1</f>
        <v>1</v>
      </c>
      <c r="G38" s="16" t="s">
        <v>23</v>
      </c>
      <c r="H38" s="16">
        <f>COUNTIF(B3265:C3266,"&gt;0")</f>
        <v>1</v>
      </c>
      <c r="I38" s="16" t="s">
        <v>24</v>
      </c>
      <c r="J38" s="23"/>
      <c r="K38" s="16"/>
      <c r="L38" s="16"/>
      <c r="M38" s="16"/>
      <c r="N38" s="16"/>
      <c r="O38" s="14"/>
    </row>
    <row r="39" spans="2:15" ht="15" customHeight="1" x14ac:dyDescent="0.55000000000000004">
      <c r="B39" s="16"/>
      <c r="C39" s="16"/>
      <c r="D39" s="19" t="s">
        <v>32</v>
      </c>
      <c r="E39" s="19"/>
      <c r="F39" s="19">
        <f>公表日別!F39</f>
        <v>5</v>
      </c>
      <c r="G39" s="24" t="s">
        <v>23</v>
      </c>
      <c r="H39" s="19">
        <f>SUM(H34:H38)</f>
        <v>16</v>
      </c>
      <c r="I39" s="19" t="s">
        <v>24</v>
      </c>
      <c r="J39" s="23"/>
      <c r="K39" s="16"/>
      <c r="L39" s="16"/>
      <c r="M39" s="16"/>
      <c r="N39" s="16"/>
      <c r="O39" s="14"/>
    </row>
    <row r="40" spans="2:15" ht="15" customHeight="1" x14ac:dyDescent="0.55000000000000004">
      <c r="B40" s="16"/>
      <c r="C40" s="16"/>
      <c r="D40" s="16"/>
      <c r="E40" s="16"/>
      <c r="F40" s="16"/>
      <c r="G40" s="16"/>
      <c r="H40" s="16"/>
      <c r="I40" s="16"/>
      <c r="J40" s="16"/>
      <c r="K40" s="16"/>
      <c r="L40" s="16"/>
      <c r="M40" s="16"/>
      <c r="N40" s="16"/>
      <c r="O40" s="14"/>
    </row>
    <row r="41" spans="2:15" ht="15" customHeight="1" x14ac:dyDescent="0.55000000000000004">
      <c r="B41" s="16"/>
      <c r="C41" s="13" t="s">
        <v>41</v>
      </c>
      <c r="D41" s="16"/>
      <c r="E41" s="16"/>
      <c r="F41" s="16"/>
      <c r="G41" s="16"/>
      <c r="H41" s="16"/>
      <c r="I41" s="22" t="str">
        <f>公表日別!N15</f>
        <v>(令和7年11月5日最終)</v>
      </c>
      <c r="J41" s="16"/>
      <c r="K41" s="16"/>
      <c r="L41" s="16"/>
      <c r="M41" s="16"/>
      <c r="N41" s="16"/>
      <c r="O41" s="14"/>
    </row>
    <row r="42" spans="2:15" ht="15" customHeight="1" x14ac:dyDescent="0.55000000000000004">
      <c r="B42" s="16"/>
      <c r="C42" s="704"/>
      <c r="D42" s="704" t="s">
        <v>42</v>
      </c>
      <c r="E42" s="16"/>
      <c r="F42" s="16">
        <f t="array" ref="F42">SUMPRODUCT(IF(F1614:G1615&lt;&gt;"",1/COUNTIF(F1614:G1615,F1614:G1615),0))-1</f>
        <v>1</v>
      </c>
      <c r="G42" s="16" t="s">
        <v>23</v>
      </c>
      <c r="H42" s="16">
        <f>COUNTIF(B1614:C1615,"&gt;0")</f>
        <v>1</v>
      </c>
      <c r="I42" s="16" t="s">
        <v>24</v>
      </c>
      <c r="J42" s="12"/>
      <c r="K42" s="12"/>
      <c r="L42" s="12"/>
      <c r="M42" s="12"/>
      <c r="N42" s="12"/>
      <c r="O42" s="14"/>
    </row>
    <row r="43" spans="2:15" ht="14.25" customHeight="1" x14ac:dyDescent="0.55000000000000004">
      <c r="B43" s="14"/>
      <c r="C43" s="14"/>
      <c r="D43" s="19" t="s">
        <v>32</v>
      </c>
      <c r="E43" s="25"/>
      <c r="F43" s="25">
        <f>公表日別!F43</f>
        <v>1</v>
      </c>
      <c r="G43" s="24" t="s">
        <v>23</v>
      </c>
      <c r="H43" s="19">
        <f>SUM(H42)</f>
        <v>1</v>
      </c>
      <c r="I43" s="19" t="s">
        <v>24</v>
      </c>
      <c r="J43" s="12"/>
      <c r="K43" s="12"/>
      <c r="L43" s="12"/>
      <c r="M43" s="12"/>
      <c r="N43" s="12"/>
      <c r="O43" s="14"/>
    </row>
    <row r="44" spans="2:15" ht="14.25" customHeight="1" x14ac:dyDescent="0.55000000000000004">
      <c r="B44" s="14"/>
      <c r="C44" s="14"/>
      <c r="D44" s="14"/>
      <c r="E44" s="14"/>
      <c r="F44" s="14"/>
      <c r="G44" s="14"/>
      <c r="H44" s="14"/>
      <c r="I44" s="14"/>
      <c r="J44" s="14"/>
      <c r="K44" s="14"/>
      <c r="L44" s="14"/>
      <c r="M44" s="14"/>
      <c r="N44" s="14"/>
      <c r="O44" s="14"/>
    </row>
    <row r="45" spans="2:15" ht="22.5" customHeight="1" thickBot="1" x14ac:dyDescent="0.6">
      <c r="B45" s="7" t="s">
        <v>2327</v>
      </c>
      <c r="N45" s="26" t="s">
        <v>43</v>
      </c>
    </row>
    <row r="46" spans="2:15" ht="22.5" customHeight="1" x14ac:dyDescent="0.55000000000000004">
      <c r="B46" s="1070" t="s">
        <v>44</v>
      </c>
      <c r="C46" s="1071"/>
      <c r="D46" s="1071" t="s">
        <v>45</v>
      </c>
      <c r="E46" s="1071"/>
      <c r="F46" s="1071" t="s">
        <v>46</v>
      </c>
      <c r="G46" s="1071"/>
      <c r="H46" s="1071" t="s">
        <v>47</v>
      </c>
      <c r="I46" s="1071"/>
      <c r="J46" s="27" t="s">
        <v>48</v>
      </c>
      <c r="K46" s="27" t="s">
        <v>49</v>
      </c>
      <c r="L46" s="28" t="s">
        <v>50</v>
      </c>
      <c r="M46" s="28" t="s">
        <v>51</v>
      </c>
      <c r="N46" s="29" t="s">
        <v>52</v>
      </c>
      <c r="O46" s="30"/>
    </row>
    <row r="47" spans="2:15" ht="22.4" customHeight="1" x14ac:dyDescent="0.55000000000000004">
      <c r="B47" s="902">
        <f t="shared" ref="B47:B48" si="0">1+B48</f>
        <v>689</v>
      </c>
      <c r="C47" s="903"/>
      <c r="D47" s="904" t="s">
        <v>3678</v>
      </c>
      <c r="E47" s="905"/>
      <c r="F47" s="908" t="s">
        <v>602</v>
      </c>
      <c r="G47" s="909"/>
      <c r="H47" s="910">
        <v>45965</v>
      </c>
      <c r="I47" s="911"/>
      <c r="J47" s="894" t="s">
        <v>67</v>
      </c>
      <c r="K47" s="894" t="s">
        <v>130</v>
      </c>
      <c r="L47" s="895" t="s">
        <v>2376</v>
      </c>
      <c r="M47" s="896">
        <v>4.33</v>
      </c>
      <c r="N47" s="897">
        <v>4.3</v>
      </c>
      <c r="O47" s="30"/>
    </row>
    <row r="48" spans="2:15" ht="22.5" customHeight="1" x14ac:dyDescent="0.55000000000000004">
      <c r="B48" s="912">
        <f t="shared" si="0"/>
        <v>688</v>
      </c>
      <c r="C48" s="913"/>
      <c r="D48" s="906"/>
      <c r="E48" s="907"/>
      <c r="F48" s="914" t="s">
        <v>1517</v>
      </c>
      <c r="G48" s="915"/>
      <c r="H48" s="916">
        <v>45965</v>
      </c>
      <c r="I48" s="917"/>
      <c r="J48" s="898" t="s">
        <v>67</v>
      </c>
      <c r="K48" s="898" t="s">
        <v>130</v>
      </c>
      <c r="L48" s="899" t="s">
        <v>424</v>
      </c>
      <c r="M48" s="900">
        <v>1.52</v>
      </c>
      <c r="N48" s="901">
        <v>1.5</v>
      </c>
      <c r="O48" s="30"/>
    </row>
    <row r="49" spans="2:15" ht="23" customHeight="1" x14ac:dyDescent="0.55000000000000004">
      <c r="B49" s="918">
        <f t="shared" ref="B49:B51" si="1">1+B50</f>
        <v>687</v>
      </c>
      <c r="C49" s="919"/>
      <c r="D49" s="920" t="s">
        <v>3664</v>
      </c>
      <c r="E49" s="921"/>
      <c r="F49" s="944" t="s">
        <v>1581</v>
      </c>
      <c r="G49" s="945"/>
      <c r="H49" s="946">
        <v>45954</v>
      </c>
      <c r="I49" s="947"/>
      <c r="J49" s="31" t="s">
        <v>67</v>
      </c>
      <c r="K49" s="31" t="s">
        <v>130</v>
      </c>
      <c r="L49" s="32" t="s">
        <v>3482</v>
      </c>
      <c r="M49" s="59">
        <v>3.03</v>
      </c>
      <c r="N49" s="625">
        <v>3</v>
      </c>
      <c r="O49" s="30"/>
    </row>
    <row r="50" spans="2:15" ht="22.4" customHeight="1" x14ac:dyDescent="0.55000000000000004">
      <c r="B50" s="948">
        <f t="shared" si="1"/>
        <v>686</v>
      </c>
      <c r="C50" s="949"/>
      <c r="D50" s="942"/>
      <c r="E50" s="943"/>
      <c r="F50" s="950" t="s">
        <v>1500</v>
      </c>
      <c r="G50" s="951"/>
      <c r="H50" s="952">
        <v>45954</v>
      </c>
      <c r="I50" s="953"/>
      <c r="J50" s="37" t="s">
        <v>67</v>
      </c>
      <c r="K50" s="37" t="s">
        <v>130</v>
      </c>
      <c r="L50" s="38" t="s">
        <v>419</v>
      </c>
      <c r="M50" s="39">
        <v>4.47</v>
      </c>
      <c r="N50" s="40">
        <v>4.5</v>
      </c>
      <c r="O50" s="30"/>
    </row>
    <row r="51" spans="2:15" ht="22.4" customHeight="1" x14ac:dyDescent="0.55000000000000004">
      <c r="B51" s="928">
        <f t="shared" si="1"/>
        <v>685</v>
      </c>
      <c r="C51" s="929"/>
      <c r="D51" s="922"/>
      <c r="E51" s="923"/>
      <c r="F51" s="954" t="s">
        <v>276</v>
      </c>
      <c r="G51" s="955"/>
      <c r="H51" s="956">
        <v>45954</v>
      </c>
      <c r="I51" s="957"/>
      <c r="J51" s="43" t="s">
        <v>67</v>
      </c>
      <c r="K51" s="43" t="s">
        <v>130</v>
      </c>
      <c r="L51" s="44" t="s">
        <v>3400</v>
      </c>
      <c r="M51" s="45" t="s">
        <v>511</v>
      </c>
      <c r="N51" s="46" t="s">
        <v>2596</v>
      </c>
      <c r="O51" s="47"/>
    </row>
    <row r="52" spans="2:15" ht="22.4" customHeight="1" x14ac:dyDescent="0.55000000000000004">
      <c r="B52" s="918">
        <f t="shared" ref="B52:B53" si="2">1+B53</f>
        <v>684</v>
      </c>
      <c r="C52" s="919"/>
      <c r="D52" s="920" t="s">
        <v>3656</v>
      </c>
      <c r="E52" s="921"/>
      <c r="F52" s="924" t="s">
        <v>1431</v>
      </c>
      <c r="G52" s="925"/>
      <c r="H52" s="926">
        <v>45953</v>
      </c>
      <c r="I52" s="927"/>
      <c r="J52" s="31" t="s">
        <v>67</v>
      </c>
      <c r="K52" s="31" t="s">
        <v>130</v>
      </c>
      <c r="L52" s="32" t="s">
        <v>202</v>
      </c>
      <c r="M52" s="59" t="s">
        <v>134</v>
      </c>
      <c r="N52" s="60" t="s">
        <v>320</v>
      </c>
      <c r="O52" s="30"/>
    </row>
    <row r="53" spans="2:15" ht="22.5" customHeight="1" x14ac:dyDescent="0.55000000000000004">
      <c r="B53" s="928">
        <f t="shared" si="2"/>
        <v>683</v>
      </c>
      <c r="C53" s="929"/>
      <c r="D53" s="922"/>
      <c r="E53" s="923"/>
      <c r="F53" s="930" t="s">
        <v>596</v>
      </c>
      <c r="G53" s="931"/>
      <c r="H53" s="932">
        <v>45953</v>
      </c>
      <c r="I53" s="933"/>
      <c r="J53" s="51" t="s">
        <v>67</v>
      </c>
      <c r="K53" s="51" t="s">
        <v>130</v>
      </c>
      <c r="L53" s="52" t="s">
        <v>3093</v>
      </c>
      <c r="M53" s="53" t="s">
        <v>283</v>
      </c>
      <c r="N53" s="54" t="s">
        <v>2596</v>
      </c>
      <c r="O53" s="30"/>
    </row>
    <row r="54" spans="2:15" ht="22.4" customHeight="1" x14ac:dyDescent="0.55000000000000004">
      <c r="B54" s="934">
        <f t="shared" ref="B54" si="3">1+B55</f>
        <v>682</v>
      </c>
      <c r="C54" s="935"/>
      <c r="D54" s="936" t="s">
        <v>3655</v>
      </c>
      <c r="E54" s="937"/>
      <c r="F54" s="938" t="s">
        <v>3209</v>
      </c>
      <c r="G54" s="939"/>
      <c r="H54" s="940">
        <v>45952</v>
      </c>
      <c r="I54" s="941"/>
      <c r="J54" s="55" t="s">
        <v>67</v>
      </c>
      <c r="K54" s="55" t="s">
        <v>130</v>
      </c>
      <c r="L54" s="56" t="s">
        <v>2577</v>
      </c>
      <c r="M54" s="703" t="s">
        <v>3316</v>
      </c>
      <c r="N54" s="354" t="s">
        <v>146</v>
      </c>
      <c r="O54" s="30"/>
    </row>
    <row r="55" spans="2:15" ht="22.4" customHeight="1" x14ac:dyDescent="0.55000000000000004">
      <c r="B55" s="918">
        <f t="shared" ref="B55:B56" si="4">1+B56</f>
        <v>681</v>
      </c>
      <c r="C55" s="919"/>
      <c r="D55" s="920" t="s">
        <v>3652</v>
      </c>
      <c r="E55" s="921"/>
      <c r="F55" s="924" t="s">
        <v>631</v>
      </c>
      <c r="G55" s="925"/>
      <c r="H55" s="926">
        <v>45951</v>
      </c>
      <c r="I55" s="927"/>
      <c r="J55" s="31" t="s">
        <v>67</v>
      </c>
      <c r="K55" s="31" t="s">
        <v>130</v>
      </c>
      <c r="L55" s="32" t="s">
        <v>3654</v>
      </c>
      <c r="M55" s="59">
        <v>4.8</v>
      </c>
      <c r="N55" s="625">
        <v>4.8</v>
      </c>
      <c r="O55" s="30"/>
    </row>
    <row r="56" spans="2:15" ht="22.4" customHeight="1" x14ac:dyDescent="0.55000000000000004">
      <c r="B56" s="1202">
        <f t="shared" si="4"/>
        <v>680</v>
      </c>
      <c r="C56" s="923"/>
      <c r="D56" s="922"/>
      <c r="E56" s="923"/>
      <c r="F56" s="930" t="s">
        <v>360</v>
      </c>
      <c r="G56" s="931"/>
      <c r="H56" s="932">
        <v>45951</v>
      </c>
      <c r="I56" s="933"/>
      <c r="J56" s="51" t="s">
        <v>67</v>
      </c>
      <c r="K56" s="51" t="s">
        <v>130</v>
      </c>
      <c r="L56" s="52" t="s">
        <v>2483</v>
      </c>
      <c r="M56" s="53">
        <v>3.86</v>
      </c>
      <c r="N56" s="54">
        <v>3.9</v>
      </c>
      <c r="O56" s="30"/>
    </row>
    <row r="57" spans="2:15" ht="22.4" customHeight="1" x14ac:dyDescent="0.55000000000000004">
      <c r="B57" s="934">
        <f t="shared" ref="B57" si="5">1+B58</f>
        <v>679</v>
      </c>
      <c r="C57" s="935"/>
      <c r="D57" s="936" t="s">
        <v>3645</v>
      </c>
      <c r="E57" s="937"/>
      <c r="F57" s="938" t="s">
        <v>3224</v>
      </c>
      <c r="G57" s="939"/>
      <c r="H57" s="940">
        <v>45947</v>
      </c>
      <c r="I57" s="941"/>
      <c r="J57" s="55" t="s">
        <v>67</v>
      </c>
      <c r="K57" s="55" t="s">
        <v>130</v>
      </c>
      <c r="L57" s="56" t="s">
        <v>3646</v>
      </c>
      <c r="M57" s="887" t="s">
        <v>3647</v>
      </c>
      <c r="N57" s="351" t="s">
        <v>3648</v>
      </c>
      <c r="O57" s="30"/>
    </row>
    <row r="58" spans="2:15" ht="22.4" customHeight="1" x14ac:dyDescent="0.55000000000000004">
      <c r="B58" s="934">
        <f t="shared" ref="B58" si="6">1+B59</f>
        <v>678</v>
      </c>
      <c r="C58" s="935"/>
      <c r="D58" s="936" t="s">
        <v>3643</v>
      </c>
      <c r="E58" s="937"/>
      <c r="F58" s="938" t="s">
        <v>3644</v>
      </c>
      <c r="G58" s="939"/>
      <c r="H58" s="940">
        <v>45945</v>
      </c>
      <c r="I58" s="941"/>
      <c r="J58" s="55" t="s">
        <v>67</v>
      </c>
      <c r="K58" s="55" t="s">
        <v>130</v>
      </c>
      <c r="L58" s="56" t="s">
        <v>312</v>
      </c>
      <c r="M58" s="887" t="s">
        <v>85</v>
      </c>
      <c r="N58" s="351" t="s">
        <v>844</v>
      </c>
      <c r="O58" s="30"/>
    </row>
    <row r="59" spans="2:15" ht="22.4" customHeight="1" x14ac:dyDescent="0.55000000000000004">
      <c r="B59" s="918">
        <f t="shared" ref="B59:B60" si="7">1+B60</f>
        <v>677</v>
      </c>
      <c r="C59" s="919"/>
      <c r="D59" s="920" t="s">
        <v>3635</v>
      </c>
      <c r="E59" s="921"/>
      <c r="F59" s="924" t="s">
        <v>3640</v>
      </c>
      <c r="G59" s="925"/>
      <c r="H59" s="926">
        <v>45939</v>
      </c>
      <c r="I59" s="927"/>
      <c r="J59" s="31" t="s">
        <v>67</v>
      </c>
      <c r="K59" s="31" t="s">
        <v>130</v>
      </c>
      <c r="L59" s="32" t="s">
        <v>3638</v>
      </c>
      <c r="M59" s="49" t="s">
        <v>3639</v>
      </c>
      <c r="N59" s="50" t="s">
        <v>3641</v>
      </c>
      <c r="O59" s="30"/>
    </row>
    <row r="60" spans="2:15" ht="22.4" customHeight="1" x14ac:dyDescent="0.55000000000000004">
      <c r="B60" s="1202">
        <f t="shared" si="7"/>
        <v>676</v>
      </c>
      <c r="C60" s="923"/>
      <c r="D60" s="922"/>
      <c r="E60" s="923"/>
      <c r="F60" s="930" t="s">
        <v>577</v>
      </c>
      <c r="G60" s="931"/>
      <c r="H60" s="932">
        <v>45939</v>
      </c>
      <c r="I60" s="933"/>
      <c r="J60" s="51" t="s">
        <v>67</v>
      </c>
      <c r="K60" s="51" t="s">
        <v>130</v>
      </c>
      <c r="L60" s="52" t="s">
        <v>3636</v>
      </c>
      <c r="M60" s="53">
        <v>2.72</v>
      </c>
      <c r="N60" s="54">
        <v>2.7</v>
      </c>
      <c r="O60" s="30"/>
    </row>
    <row r="61" spans="2:15" ht="22.4" customHeight="1" x14ac:dyDescent="0.55000000000000004">
      <c r="B61" s="934">
        <f t="shared" ref="B61" si="8">1+B62</f>
        <v>675</v>
      </c>
      <c r="C61" s="935"/>
      <c r="D61" s="936" t="s">
        <v>3629</v>
      </c>
      <c r="E61" s="937"/>
      <c r="F61" s="938" t="s">
        <v>2787</v>
      </c>
      <c r="G61" s="939"/>
      <c r="H61" s="940">
        <v>45937</v>
      </c>
      <c r="I61" s="941"/>
      <c r="J61" s="55" t="s">
        <v>67</v>
      </c>
      <c r="K61" s="55" t="s">
        <v>130</v>
      </c>
      <c r="L61" s="56" t="s">
        <v>3630</v>
      </c>
      <c r="M61" s="887">
        <v>12</v>
      </c>
      <c r="N61" s="351">
        <v>12</v>
      </c>
      <c r="O61" s="30"/>
    </row>
    <row r="62" spans="2:15" ht="22.4" customHeight="1" x14ac:dyDescent="0.55000000000000004">
      <c r="B62" s="934">
        <f t="shared" ref="B62" si="9">1+B63</f>
        <v>674</v>
      </c>
      <c r="C62" s="935"/>
      <c r="D62" s="936" t="s">
        <v>3557</v>
      </c>
      <c r="E62" s="937"/>
      <c r="F62" s="938" t="s">
        <v>209</v>
      </c>
      <c r="G62" s="939"/>
      <c r="H62" s="940">
        <v>45755</v>
      </c>
      <c r="I62" s="941"/>
      <c r="J62" s="55" t="s">
        <v>67</v>
      </c>
      <c r="K62" s="55" t="s">
        <v>3512</v>
      </c>
      <c r="L62" s="163" t="s">
        <v>171</v>
      </c>
      <c r="M62" s="889">
        <v>11.7</v>
      </c>
      <c r="N62" s="890">
        <v>12</v>
      </c>
      <c r="O62" s="30"/>
    </row>
    <row r="63" spans="2:15" ht="22.4" customHeight="1" x14ac:dyDescent="0.55000000000000004">
      <c r="B63" s="918">
        <f t="shared" ref="B63:B64" si="10">1+B64</f>
        <v>673</v>
      </c>
      <c r="C63" s="919"/>
      <c r="D63" s="920" t="s">
        <v>3535</v>
      </c>
      <c r="E63" s="921"/>
      <c r="F63" s="924" t="s">
        <v>3222</v>
      </c>
      <c r="G63" s="925"/>
      <c r="H63" s="926">
        <v>45749</v>
      </c>
      <c r="I63" s="927"/>
      <c r="J63" s="31" t="s">
        <v>67</v>
      </c>
      <c r="K63" s="31" t="s">
        <v>130</v>
      </c>
      <c r="L63" s="32" t="s">
        <v>77</v>
      </c>
      <c r="M63" s="49">
        <v>0.82799999999999996</v>
      </c>
      <c r="N63" s="50">
        <v>0.83</v>
      </c>
      <c r="O63" s="30"/>
    </row>
    <row r="64" spans="2:15" ht="22.4" customHeight="1" x14ac:dyDescent="0.55000000000000004">
      <c r="B64" s="1202">
        <f t="shared" si="10"/>
        <v>672</v>
      </c>
      <c r="C64" s="923"/>
      <c r="D64" s="922"/>
      <c r="E64" s="923"/>
      <c r="F64" s="930" t="s">
        <v>481</v>
      </c>
      <c r="G64" s="931"/>
      <c r="H64" s="932">
        <v>45749</v>
      </c>
      <c r="I64" s="933"/>
      <c r="J64" s="51" t="s">
        <v>67</v>
      </c>
      <c r="K64" s="51" t="s">
        <v>130</v>
      </c>
      <c r="L64" s="52" t="s">
        <v>3258</v>
      </c>
      <c r="M64" s="53" t="s">
        <v>2514</v>
      </c>
      <c r="N64" s="54" t="s">
        <v>146</v>
      </c>
      <c r="O64" s="30"/>
    </row>
    <row r="65" spans="2:15" ht="22.4" customHeight="1" x14ac:dyDescent="0.55000000000000004">
      <c r="B65" s="934">
        <f t="shared" ref="B65" si="11">1+B66</f>
        <v>671</v>
      </c>
      <c r="C65" s="935"/>
      <c r="D65" s="936" t="s">
        <v>3530</v>
      </c>
      <c r="E65" s="937"/>
      <c r="F65" s="938" t="s">
        <v>308</v>
      </c>
      <c r="G65" s="939"/>
      <c r="H65" s="940">
        <v>45748</v>
      </c>
      <c r="I65" s="941"/>
      <c r="J65" s="55" t="s">
        <v>67</v>
      </c>
      <c r="K65" s="55" t="s">
        <v>3512</v>
      </c>
      <c r="L65" s="163" t="s">
        <v>3531</v>
      </c>
      <c r="M65" s="163" t="s">
        <v>3532</v>
      </c>
      <c r="N65" s="886" t="s">
        <v>3533</v>
      </c>
      <c r="O65" s="30"/>
    </row>
    <row r="66" spans="2:15" ht="22.4" customHeight="1" x14ac:dyDescent="0.55000000000000004">
      <c r="B66" s="934">
        <f t="shared" ref="B66:B67" si="12">1+B67</f>
        <v>670</v>
      </c>
      <c r="C66" s="935"/>
      <c r="D66" s="936" t="s">
        <v>3520</v>
      </c>
      <c r="E66" s="937"/>
      <c r="F66" s="938" t="s">
        <v>487</v>
      </c>
      <c r="G66" s="939"/>
      <c r="H66" s="940">
        <v>45742</v>
      </c>
      <c r="I66" s="941"/>
      <c r="J66" s="55" t="s">
        <v>67</v>
      </c>
      <c r="K66" s="55" t="s">
        <v>3512</v>
      </c>
      <c r="L66" s="32" t="s">
        <v>3469</v>
      </c>
      <c r="M66" s="238">
        <v>1.8</v>
      </c>
      <c r="N66" s="60">
        <v>1.8</v>
      </c>
      <c r="O66" s="30"/>
    </row>
    <row r="67" spans="2:15" ht="22.4" customHeight="1" x14ac:dyDescent="0.55000000000000004">
      <c r="B67" s="934">
        <f t="shared" si="12"/>
        <v>669</v>
      </c>
      <c r="C67" s="935"/>
      <c r="D67" s="936" t="s">
        <v>3519</v>
      </c>
      <c r="E67" s="937"/>
      <c r="F67" s="938" t="s">
        <v>209</v>
      </c>
      <c r="G67" s="939"/>
      <c r="H67" s="940">
        <v>45741</v>
      </c>
      <c r="I67" s="941"/>
      <c r="J67" s="55" t="s">
        <v>67</v>
      </c>
      <c r="K67" s="55" t="s">
        <v>3512</v>
      </c>
      <c r="L67" s="56" t="s">
        <v>1163</v>
      </c>
      <c r="M67" s="514">
        <v>9.16</v>
      </c>
      <c r="N67" s="354">
        <v>9.1999999999999993</v>
      </c>
      <c r="O67" s="30"/>
    </row>
    <row r="68" spans="2:15" ht="22.4" customHeight="1" x14ac:dyDescent="0.55000000000000004">
      <c r="B68" s="934">
        <f t="shared" ref="B68" si="13">1+B69</f>
        <v>668</v>
      </c>
      <c r="C68" s="935"/>
      <c r="D68" s="936" t="s">
        <v>3511</v>
      </c>
      <c r="E68" s="937"/>
      <c r="F68" s="938" t="s">
        <v>308</v>
      </c>
      <c r="G68" s="939"/>
      <c r="H68" s="940">
        <v>45734</v>
      </c>
      <c r="I68" s="941"/>
      <c r="J68" s="55" t="s">
        <v>67</v>
      </c>
      <c r="K68" s="55" t="s">
        <v>130</v>
      </c>
      <c r="L68" s="56" t="s">
        <v>466</v>
      </c>
      <c r="M68" s="514">
        <v>2.63</v>
      </c>
      <c r="N68" s="354">
        <v>2.6</v>
      </c>
      <c r="O68" s="30"/>
    </row>
    <row r="69" spans="2:15" ht="22.4" customHeight="1" x14ac:dyDescent="0.55000000000000004">
      <c r="B69" s="918">
        <f t="shared" ref="B69:B70" si="14">1+B70</f>
        <v>667</v>
      </c>
      <c r="C69" s="919"/>
      <c r="D69" s="920" t="s">
        <v>3509</v>
      </c>
      <c r="E69" s="921"/>
      <c r="F69" s="924" t="s">
        <v>66</v>
      </c>
      <c r="G69" s="925"/>
      <c r="H69" s="926">
        <v>45733</v>
      </c>
      <c r="I69" s="927"/>
      <c r="J69" s="31" t="s">
        <v>67</v>
      </c>
      <c r="K69" s="31" t="s">
        <v>130</v>
      </c>
      <c r="L69" s="32" t="s">
        <v>3510</v>
      </c>
      <c r="M69" s="49">
        <v>0.95899999999999996</v>
      </c>
      <c r="N69" s="50">
        <v>0.96</v>
      </c>
      <c r="O69" s="30"/>
    </row>
    <row r="70" spans="2:15" ht="22.4" customHeight="1" x14ac:dyDescent="0.55000000000000004">
      <c r="B70" s="1202">
        <f t="shared" si="14"/>
        <v>666</v>
      </c>
      <c r="C70" s="923"/>
      <c r="D70" s="922"/>
      <c r="E70" s="923"/>
      <c r="F70" s="930" t="s">
        <v>1273</v>
      </c>
      <c r="G70" s="931"/>
      <c r="H70" s="932">
        <v>45733</v>
      </c>
      <c r="I70" s="933"/>
      <c r="J70" s="51" t="s">
        <v>67</v>
      </c>
      <c r="K70" s="51" t="s">
        <v>130</v>
      </c>
      <c r="L70" s="52" t="s">
        <v>506</v>
      </c>
      <c r="M70" s="53" t="s">
        <v>3357</v>
      </c>
      <c r="N70" s="54" t="s">
        <v>402</v>
      </c>
      <c r="O70" s="30"/>
    </row>
    <row r="71" spans="2:15" ht="22.4" customHeight="1" x14ac:dyDescent="0.55000000000000004">
      <c r="B71" s="918">
        <f t="shared" ref="B71:B72" si="15">1+B72</f>
        <v>665</v>
      </c>
      <c r="C71" s="919"/>
      <c r="D71" s="920" t="s">
        <v>3496</v>
      </c>
      <c r="E71" s="921"/>
      <c r="F71" s="924" t="s">
        <v>533</v>
      </c>
      <c r="G71" s="925"/>
      <c r="H71" s="926">
        <v>45722</v>
      </c>
      <c r="I71" s="927"/>
      <c r="J71" s="31" t="s">
        <v>67</v>
      </c>
      <c r="K71" s="31" t="s">
        <v>130</v>
      </c>
      <c r="L71" s="32" t="s">
        <v>353</v>
      </c>
      <c r="M71" s="59" t="s">
        <v>513</v>
      </c>
      <c r="N71" s="60" t="s">
        <v>169</v>
      </c>
      <c r="O71" s="30"/>
    </row>
    <row r="72" spans="2:15" ht="22.4" customHeight="1" x14ac:dyDescent="0.55000000000000004">
      <c r="B72" s="1202">
        <f t="shared" si="15"/>
        <v>664</v>
      </c>
      <c r="C72" s="923"/>
      <c r="D72" s="922"/>
      <c r="E72" s="923"/>
      <c r="F72" s="930" t="s">
        <v>853</v>
      </c>
      <c r="G72" s="931"/>
      <c r="H72" s="932">
        <v>45722</v>
      </c>
      <c r="I72" s="933"/>
      <c r="J72" s="51" t="s">
        <v>67</v>
      </c>
      <c r="K72" s="51" t="s">
        <v>2790</v>
      </c>
      <c r="L72" s="52" t="s">
        <v>869</v>
      </c>
      <c r="M72" s="53">
        <v>6.9</v>
      </c>
      <c r="N72" s="54">
        <v>6.9</v>
      </c>
      <c r="O72" s="30"/>
    </row>
    <row r="73" spans="2:15" ht="22.4" customHeight="1" x14ac:dyDescent="0.55000000000000004">
      <c r="B73" s="934">
        <f t="shared" ref="B73" si="16">1+B74</f>
        <v>663</v>
      </c>
      <c r="C73" s="935"/>
      <c r="D73" s="936" t="s">
        <v>3495</v>
      </c>
      <c r="E73" s="937"/>
      <c r="F73" s="938" t="s">
        <v>481</v>
      </c>
      <c r="G73" s="939"/>
      <c r="H73" s="940">
        <v>45720</v>
      </c>
      <c r="I73" s="941"/>
      <c r="J73" s="55" t="s">
        <v>67</v>
      </c>
      <c r="K73" s="55" t="s">
        <v>130</v>
      </c>
      <c r="L73" s="56" t="s">
        <v>2459</v>
      </c>
      <c r="M73" s="504">
        <v>0.84099999999999997</v>
      </c>
      <c r="N73" s="58">
        <v>0.84</v>
      </c>
      <c r="O73" s="30"/>
    </row>
    <row r="74" spans="2:15" ht="22.4" customHeight="1" x14ac:dyDescent="0.55000000000000004">
      <c r="B74" s="934">
        <f t="shared" ref="B74" si="17">1+B75</f>
        <v>662</v>
      </c>
      <c r="C74" s="935"/>
      <c r="D74" s="936" t="s">
        <v>3494</v>
      </c>
      <c r="E74" s="937"/>
      <c r="F74" s="938" t="s">
        <v>612</v>
      </c>
      <c r="G74" s="939"/>
      <c r="H74" s="940">
        <v>45706</v>
      </c>
      <c r="I74" s="941"/>
      <c r="J74" s="55" t="s">
        <v>67</v>
      </c>
      <c r="K74" s="55" t="s">
        <v>130</v>
      </c>
      <c r="L74" s="67" t="s">
        <v>3461</v>
      </c>
      <c r="M74" s="219">
        <v>1.6</v>
      </c>
      <c r="N74" s="69">
        <v>1.6</v>
      </c>
      <c r="O74" s="30"/>
    </row>
    <row r="75" spans="2:15" ht="22.4" customHeight="1" x14ac:dyDescent="0.55000000000000004">
      <c r="B75" s="934">
        <f t="shared" ref="B75" si="18">1+B76</f>
        <v>661</v>
      </c>
      <c r="C75" s="935"/>
      <c r="D75" s="936" t="s">
        <v>3484</v>
      </c>
      <c r="E75" s="937"/>
      <c r="F75" s="938" t="s">
        <v>481</v>
      </c>
      <c r="G75" s="939"/>
      <c r="H75" s="940">
        <v>45701</v>
      </c>
      <c r="I75" s="941"/>
      <c r="J75" s="55" t="s">
        <v>67</v>
      </c>
      <c r="K75" s="55" t="s">
        <v>130</v>
      </c>
      <c r="L75" s="67" t="s">
        <v>3489</v>
      </c>
      <c r="M75" s="325">
        <v>6.36</v>
      </c>
      <c r="N75" s="69">
        <v>6.4</v>
      </c>
      <c r="O75" s="30"/>
    </row>
    <row r="76" spans="2:15" ht="22.4" customHeight="1" x14ac:dyDescent="0.55000000000000004">
      <c r="B76" s="934">
        <f t="shared" ref="B76" si="19">1+B77</f>
        <v>660</v>
      </c>
      <c r="C76" s="935"/>
      <c r="D76" s="936" t="s">
        <v>3466</v>
      </c>
      <c r="E76" s="937"/>
      <c r="F76" s="938" t="s">
        <v>612</v>
      </c>
      <c r="G76" s="939"/>
      <c r="H76" s="940">
        <v>45631</v>
      </c>
      <c r="I76" s="941"/>
      <c r="J76" s="55" t="s">
        <v>67</v>
      </c>
      <c r="K76" s="55" t="s">
        <v>130</v>
      </c>
      <c r="L76" s="67" t="s">
        <v>3467</v>
      </c>
      <c r="M76" s="219">
        <v>5.08</v>
      </c>
      <c r="N76" s="69">
        <v>5.0999999999999996</v>
      </c>
      <c r="O76" s="30"/>
    </row>
    <row r="77" spans="2:15" ht="22.4" customHeight="1" x14ac:dyDescent="0.55000000000000004">
      <c r="B77" s="934">
        <f t="shared" ref="B77" si="20">1+B78</f>
        <v>659</v>
      </c>
      <c r="C77" s="935"/>
      <c r="D77" s="936" t="s">
        <v>3463</v>
      </c>
      <c r="E77" s="937"/>
      <c r="F77" s="938" t="s">
        <v>479</v>
      </c>
      <c r="G77" s="939"/>
      <c r="H77" s="940">
        <v>45628</v>
      </c>
      <c r="I77" s="941"/>
      <c r="J77" s="55" t="s">
        <v>67</v>
      </c>
      <c r="K77" s="55" t="s">
        <v>130</v>
      </c>
      <c r="L77" s="67" t="s">
        <v>3464</v>
      </c>
      <c r="M77" s="68" t="s">
        <v>3465</v>
      </c>
      <c r="N77" s="69" t="s">
        <v>402</v>
      </c>
      <c r="O77" s="30"/>
    </row>
    <row r="78" spans="2:15" ht="22.4" customHeight="1" x14ac:dyDescent="0.55000000000000004">
      <c r="B78" s="934">
        <f t="shared" ref="B78" si="21">1+B79</f>
        <v>658</v>
      </c>
      <c r="C78" s="935"/>
      <c r="D78" s="936" t="s">
        <v>3460</v>
      </c>
      <c r="E78" s="937"/>
      <c r="F78" s="938" t="s">
        <v>1470</v>
      </c>
      <c r="G78" s="939"/>
      <c r="H78" s="940">
        <v>45624</v>
      </c>
      <c r="I78" s="941"/>
      <c r="J78" s="55" t="s">
        <v>67</v>
      </c>
      <c r="K78" s="55" t="s">
        <v>130</v>
      </c>
      <c r="L78" s="67" t="s">
        <v>3461</v>
      </c>
      <c r="M78" s="68">
        <v>1.6</v>
      </c>
      <c r="N78" s="69">
        <v>1.6</v>
      </c>
      <c r="O78" s="30"/>
    </row>
    <row r="79" spans="2:15" ht="22.4" customHeight="1" x14ac:dyDescent="0.55000000000000004">
      <c r="B79" s="934">
        <f t="shared" ref="B79" si="22">1+B80</f>
        <v>657</v>
      </c>
      <c r="C79" s="935"/>
      <c r="D79" s="936" t="s">
        <v>3459</v>
      </c>
      <c r="E79" s="937"/>
      <c r="F79" s="938" t="s">
        <v>449</v>
      </c>
      <c r="G79" s="939"/>
      <c r="H79" s="940">
        <v>45622</v>
      </c>
      <c r="I79" s="941"/>
      <c r="J79" s="55" t="s">
        <v>67</v>
      </c>
      <c r="K79" s="55" t="s">
        <v>130</v>
      </c>
      <c r="L79" s="67" t="s">
        <v>338</v>
      </c>
      <c r="M79" s="68">
        <v>2.2000000000000002</v>
      </c>
      <c r="N79" s="69">
        <v>2.2000000000000002</v>
      </c>
      <c r="O79" s="30"/>
    </row>
    <row r="80" spans="2:15" ht="22.4" customHeight="1" x14ac:dyDescent="0.55000000000000004">
      <c r="B80" s="918">
        <f t="shared" ref="B80:B81" si="23">1+B81</f>
        <v>656</v>
      </c>
      <c r="C80" s="919"/>
      <c r="D80" s="920" t="s">
        <v>3458</v>
      </c>
      <c r="E80" s="921"/>
      <c r="F80" s="944" t="s">
        <v>3152</v>
      </c>
      <c r="G80" s="945"/>
      <c r="H80" s="946">
        <v>45618</v>
      </c>
      <c r="I80" s="947"/>
      <c r="J80" s="31" t="s">
        <v>67</v>
      </c>
      <c r="K80" s="31" t="s">
        <v>130</v>
      </c>
      <c r="L80" s="64" t="s">
        <v>1163</v>
      </c>
      <c r="M80" s="65">
        <v>3.66</v>
      </c>
      <c r="N80" s="66">
        <v>3.7</v>
      </c>
      <c r="O80" s="30"/>
    </row>
    <row r="81" spans="2:15" ht="22.4" customHeight="1" x14ac:dyDescent="0.55000000000000004">
      <c r="B81" s="1202">
        <f t="shared" si="23"/>
        <v>655</v>
      </c>
      <c r="C81" s="923"/>
      <c r="D81" s="922"/>
      <c r="E81" s="923"/>
      <c r="F81" s="1005" t="s">
        <v>334</v>
      </c>
      <c r="G81" s="1006"/>
      <c r="H81" s="1003">
        <v>45621</v>
      </c>
      <c r="I81" s="1004"/>
      <c r="J81" s="51" t="s">
        <v>67</v>
      </c>
      <c r="K81" s="51" t="s">
        <v>130</v>
      </c>
      <c r="L81" s="64" t="s">
        <v>239</v>
      </c>
      <c r="M81" s="65" t="s">
        <v>84</v>
      </c>
      <c r="N81" s="66" t="s">
        <v>315</v>
      </c>
      <c r="O81" s="30"/>
    </row>
    <row r="82" spans="2:15" ht="22.4" customHeight="1" x14ac:dyDescent="0.55000000000000004">
      <c r="B82" s="934">
        <f t="shared" ref="B82" si="24">1+B83</f>
        <v>654</v>
      </c>
      <c r="C82" s="935"/>
      <c r="D82" s="936" t="s">
        <v>3455</v>
      </c>
      <c r="E82" s="937"/>
      <c r="F82" s="938" t="s">
        <v>596</v>
      </c>
      <c r="G82" s="939"/>
      <c r="H82" s="940">
        <v>45618</v>
      </c>
      <c r="I82" s="941"/>
      <c r="J82" s="55" t="s">
        <v>67</v>
      </c>
      <c r="K82" s="55" t="s">
        <v>130</v>
      </c>
      <c r="L82" s="67" t="s">
        <v>3456</v>
      </c>
      <c r="M82" s="68" t="s">
        <v>3457</v>
      </c>
      <c r="N82" s="69" t="s">
        <v>3388</v>
      </c>
      <c r="O82" s="30"/>
    </row>
    <row r="83" spans="2:15" ht="22.4" customHeight="1" x14ac:dyDescent="0.55000000000000004">
      <c r="B83" s="934">
        <f t="shared" ref="B83" si="25">1+B84</f>
        <v>653</v>
      </c>
      <c r="C83" s="935"/>
      <c r="D83" s="936" t="s">
        <v>3451</v>
      </c>
      <c r="E83" s="937"/>
      <c r="F83" s="938" t="s">
        <v>1460</v>
      </c>
      <c r="G83" s="939"/>
      <c r="H83" s="940">
        <v>45617</v>
      </c>
      <c r="I83" s="941"/>
      <c r="J83" s="55" t="s">
        <v>67</v>
      </c>
      <c r="K83" s="55" t="s">
        <v>130</v>
      </c>
      <c r="L83" s="67" t="s">
        <v>164</v>
      </c>
      <c r="M83" s="68" t="s">
        <v>73</v>
      </c>
      <c r="N83" s="69" t="s">
        <v>512</v>
      </c>
      <c r="O83" s="30"/>
    </row>
    <row r="84" spans="2:15" ht="22.4" customHeight="1" x14ac:dyDescent="0.55000000000000004">
      <c r="B84" s="918">
        <f t="shared" ref="B84:B85" si="26">1+B85</f>
        <v>652</v>
      </c>
      <c r="C84" s="919"/>
      <c r="D84" s="920" t="s">
        <v>3446</v>
      </c>
      <c r="E84" s="921"/>
      <c r="F84" s="944" t="s">
        <v>54</v>
      </c>
      <c r="G84" s="945"/>
      <c r="H84" s="946">
        <v>45615</v>
      </c>
      <c r="I84" s="947"/>
      <c r="J84" s="31" t="s">
        <v>67</v>
      </c>
      <c r="K84" s="31" t="s">
        <v>130</v>
      </c>
      <c r="L84" s="64" t="s">
        <v>3448</v>
      </c>
      <c r="M84" s="65">
        <v>1.68</v>
      </c>
      <c r="N84" s="66">
        <v>1.7</v>
      </c>
      <c r="O84" s="30"/>
    </row>
    <row r="85" spans="2:15" ht="22.4" customHeight="1" x14ac:dyDescent="0.55000000000000004">
      <c r="B85" s="1202">
        <f t="shared" si="26"/>
        <v>651</v>
      </c>
      <c r="C85" s="923"/>
      <c r="D85" s="922"/>
      <c r="E85" s="923"/>
      <c r="F85" s="1005" t="s">
        <v>1267</v>
      </c>
      <c r="G85" s="1006"/>
      <c r="H85" s="1003">
        <v>45615</v>
      </c>
      <c r="I85" s="1004"/>
      <c r="J85" s="51" t="s">
        <v>67</v>
      </c>
      <c r="K85" s="51" t="s">
        <v>130</v>
      </c>
      <c r="L85" s="64" t="s">
        <v>3447</v>
      </c>
      <c r="M85" s="71">
        <v>11.2</v>
      </c>
      <c r="N85" s="72">
        <v>11</v>
      </c>
      <c r="O85" s="30"/>
    </row>
    <row r="86" spans="2:15" ht="22" customHeight="1" x14ac:dyDescent="0.55000000000000004">
      <c r="B86" s="948">
        <f t="shared" ref="B86:B92" si="27">1+B87</f>
        <v>650</v>
      </c>
      <c r="C86" s="949"/>
      <c r="D86" s="920" t="s">
        <v>3433</v>
      </c>
      <c r="E86" s="921"/>
      <c r="F86" s="967" t="s">
        <v>349</v>
      </c>
      <c r="G86" s="919" t="s">
        <v>1141</v>
      </c>
      <c r="H86" s="946">
        <v>45614</v>
      </c>
      <c r="I86" s="947"/>
      <c r="J86" s="37" t="s">
        <v>67</v>
      </c>
      <c r="K86" s="37" t="s">
        <v>130</v>
      </c>
      <c r="L86" s="73" t="s">
        <v>1150</v>
      </c>
      <c r="M86" s="74" t="s">
        <v>1150</v>
      </c>
      <c r="N86" s="75" t="s">
        <v>320</v>
      </c>
      <c r="O86" s="30"/>
    </row>
    <row r="87" spans="2:15" ht="22" customHeight="1" x14ac:dyDescent="0.55000000000000004">
      <c r="B87" s="948">
        <f t="shared" si="27"/>
        <v>649</v>
      </c>
      <c r="C87" s="966"/>
      <c r="D87" s="942"/>
      <c r="E87" s="943"/>
      <c r="F87" s="965" t="s">
        <v>1329</v>
      </c>
      <c r="G87" s="966"/>
      <c r="H87" s="960">
        <v>45614</v>
      </c>
      <c r="I87" s="964"/>
      <c r="J87" s="76" t="s">
        <v>67</v>
      </c>
      <c r="K87" s="76" t="s">
        <v>130</v>
      </c>
      <c r="L87" s="77" t="s">
        <v>3443</v>
      </c>
      <c r="M87" s="78">
        <v>9.61</v>
      </c>
      <c r="N87" s="79">
        <v>9.6</v>
      </c>
      <c r="O87" s="30"/>
    </row>
    <row r="88" spans="2:15" ht="22" customHeight="1" x14ac:dyDescent="0.55000000000000004">
      <c r="B88" s="948">
        <f t="shared" si="27"/>
        <v>648</v>
      </c>
      <c r="C88" s="966"/>
      <c r="D88" s="942"/>
      <c r="E88" s="943"/>
      <c r="F88" s="965" t="s">
        <v>3153</v>
      </c>
      <c r="G88" s="966"/>
      <c r="H88" s="952">
        <v>45614</v>
      </c>
      <c r="I88" s="953"/>
      <c r="J88" s="76" t="s">
        <v>67</v>
      </c>
      <c r="K88" s="76" t="s">
        <v>130</v>
      </c>
      <c r="L88" s="77" t="s">
        <v>202</v>
      </c>
      <c r="M88" s="78" t="s">
        <v>325</v>
      </c>
      <c r="N88" s="79" t="s">
        <v>320</v>
      </c>
      <c r="O88" s="30"/>
    </row>
    <row r="89" spans="2:15" ht="22" customHeight="1" x14ac:dyDescent="0.55000000000000004">
      <c r="B89" s="948">
        <f t="shared" si="27"/>
        <v>647</v>
      </c>
      <c r="C89" s="966"/>
      <c r="D89" s="942"/>
      <c r="E89" s="943"/>
      <c r="F89" s="965" t="s">
        <v>631</v>
      </c>
      <c r="G89" s="966"/>
      <c r="H89" s="952">
        <v>45614</v>
      </c>
      <c r="I89" s="953"/>
      <c r="J89" s="76" t="s">
        <v>67</v>
      </c>
      <c r="K89" s="76" t="s">
        <v>130</v>
      </c>
      <c r="L89" s="77" t="s">
        <v>438</v>
      </c>
      <c r="M89" s="78">
        <v>4.22</v>
      </c>
      <c r="N89" s="79">
        <v>4.2</v>
      </c>
      <c r="O89" s="30"/>
    </row>
    <row r="90" spans="2:15" ht="22" customHeight="1" x14ac:dyDescent="0.55000000000000004">
      <c r="B90" s="969">
        <f t="shared" si="27"/>
        <v>646</v>
      </c>
      <c r="C90" s="970"/>
      <c r="D90" s="942"/>
      <c r="E90" s="943"/>
      <c r="F90" s="965" t="s">
        <v>579</v>
      </c>
      <c r="G90" s="949" t="s">
        <v>1142</v>
      </c>
      <c r="H90" s="952">
        <v>45614</v>
      </c>
      <c r="I90" s="953"/>
      <c r="J90" s="76" t="s">
        <v>67</v>
      </c>
      <c r="K90" s="76" t="s">
        <v>130</v>
      </c>
      <c r="L90" s="77" t="s">
        <v>194</v>
      </c>
      <c r="M90" s="78">
        <v>5.0199999999999996</v>
      </c>
      <c r="N90" s="80">
        <v>5</v>
      </c>
      <c r="O90" s="30"/>
    </row>
    <row r="91" spans="2:15" ht="22" customHeight="1" x14ac:dyDescent="0.55000000000000004">
      <c r="B91" s="948">
        <f t="shared" si="27"/>
        <v>645</v>
      </c>
      <c r="C91" s="949"/>
      <c r="D91" s="942"/>
      <c r="E91" s="943"/>
      <c r="F91" s="965" t="s">
        <v>3434</v>
      </c>
      <c r="G91" s="949" t="s">
        <v>1143</v>
      </c>
      <c r="H91" s="952">
        <v>45614</v>
      </c>
      <c r="I91" s="953"/>
      <c r="J91" s="76" t="s">
        <v>67</v>
      </c>
      <c r="K91" s="76" t="s">
        <v>130</v>
      </c>
      <c r="L91" s="77" t="s">
        <v>3436</v>
      </c>
      <c r="M91" s="81">
        <v>20.2</v>
      </c>
      <c r="N91" s="82">
        <v>20</v>
      </c>
      <c r="O91" s="30"/>
    </row>
    <row r="92" spans="2:15" ht="22" customHeight="1" x14ac:dyDescent="0.55000000000000004">
      <c r="B92" s="928">
        <f t="shared" si="27"/>
        <v>644</v>
      </c>
      <c r="C92" s="929"/>
      <c r="D92" s="922"/>
      <c r="E92" s="923"/>
      <c r="F92" s="968" t="s">
        <v>1049</v>
      </c>
      <c r="G92" s="929" t="s">
        <v>1144</v>
      </c>
      <c r="H92" s="956">
        <v>45614</v>
      </c>
      <c r="I92" s="957"/>
      <c r="J92" s="51" t="s">
        <v>67</v>
      </c>
      <c r="K92" s="83" t="s">
        <v>130</v>
      </c>
      <c r="L92" s="84" t="s">
        <v>2455</v>
      </c>
      <c r="M92" s="85">
        <v>1.19</v>
      </c>
      <c r="N92" s="86">
        <v>1.2</v>
      </c>
      <c r="O92" s="30"/>
    </row>
    <row r="93" spans="2:15" ht="22.4" customHeight="1" x14ac:dyDescent="0.55000000000000004">
      <c r="B93" s="934">
        <f t="shared" ref="B93" si="28">1+B94</f>
        <v>643</v>
      </c>
      <c r="C93" s="935"/>
      <c r="D93" s="936" t="s">
        <v>3432</v>
      </c>
      <c r="E93" s="937"/>
      <c r="F93" s="938" t="s">
        <v>479</v>
      </c>
      <c r="G93" s="939"/>
      <c r="H93" s="940">
        <v>45611</v>
      </c>
      <c r="I93" s="941"/>
      <c r="J93" s="55" t="s">
        <v>67</v>
      </c>
      <c r="K93" s="55" t="s">
        <v>130</v>
      </c>
      <c r="L93" s="67" t="s">
        <v>2494</v>
      </c>
      <c r="M93" s="68" t="s">
        <v>136</v>
      </c>
      <c r="N93" s="69" t="s">
        <v>146</v>
      </c>
      <c r="O93" s="30"/>
    </row>
    <row r="94" spans="2:15" ht="22.4" customHeight="1" x14ac:dyDescent="0.55000000000000004">
      <c r="B94" s="1284">
        <f t="shared" ref="B94" si="29">1+B95</f>
        <v>642</v>
      </c>
      <c r="C94" s="1285"/>
      <c r="D94" s="920" t="s">
        <v>3427</v>
      </c>
      <c r="E94" s="921"/>
      <c r="F94" s="1076" t="s">
        <v>316</v>
      </c>
      <c r="G94" s="1199"/>
      <c r="H94" s="1095">
        <v>45609</v>
      </c>
      <c r="I94" s="1096"/>
      <c r="J94" s="89" t="s">
        <v>67</v>
      </c>
      <c r="K94" s="89" t="s">
        <v>130</v>
      </c>
      <c r="L94" s="90" t="s">
        <v>3428</v>
      </c>
      <c r="M94" s="91">
        <v>2.76</v>
      </c>
      <c r="N94" s="92">
        <v>2.8</v>
      </c>
      <c r="O94" s="30"/>
    </row>
    <row r="95" spans="2:15" ht="22.4" customHeight="1" x14ac:dyDescent="0.55000000000000004">
      <c r="B95" s="1284">
        <f t="shared" ref="B95:B96" si="30">1+B96</f>
        <v>641</v>
      </c>
      <c r="C95" s="1285"/>
      <c r="D95" s="936" t="s">
        <v>3422</v>
      </c>
      <c r="E95" s="937"/>
      <c r="F95" s="924" t="s">
        <v>66</v>
      </c>
      <c r="G95" s="925"/>
      <c r="H95" s="926">
        <v>45608</v>
      </c>
      <c r="I95" s="927"/>
      <c r="J95" s="31" t="s">
        <v>67</v>
      </c>
      <c r="K95" s="31" t="s">
        <v>130</v>
      </c>
      <c r="L95" s="67" t="s">
        <v>2795</v>
      </c>
      <c r="M95" s="67" t="s">
        <v>2740</v>
      </c>
      <c r="N95" s="60" t="s">
        <v>3426</v>
      </c>
      <c r="O95" s="30"/>
    </row>
    <row r="96" spans="2:15" ht="22.4" customHeight="1" x14ac:dyDescent="0.55000000000000004">
      <c r="B96" s="1284">
        <f t="shared" si="30"/>
        <v>640</v>
      </c>
      <c r="C96" s="1285"/>
      <c r="D96" s="920" t="s">
        <v>3420</v>
      </c>
      <c r="E96" s="921"/>
      <c r="F96" s="1076" t="s">
        <v>360</v>
      </c>
      <c r="G96" s="1199"/>
      <c r="H96" s="1095">
        <v>45607</v>
      </c>
      <c r="I96" s="1096"/>
      <c r="J96" s="89" t="s">
        <v>67</v>
      </c>
      <c r="K96" s="89" t="s">
        <v>130</v>
      </c>
      <c r="L96" s="90" t="s">
        <v>3421</v>
      </c>
      <c r="M96" s="91">
        <v>4.67</v>
      </c>
      <c r="N96" s="705">
        <v>4.7</v>
      </c>
      <c r="O96" s="30"/>
    </row>
    <row r="97" spans="2:15" ht="22.4" customHeight="1" x14ac:dyDescent="0.55000000000000004">
      <c r="B97" s="918">
        <f t="shared" ref="B97:B100" si="31">1+B98</f>
        <v>639</v>
      </c>
      <c r="C97" s="919"/>
      <c r="D97" s="920" t="s">
        <v>3406</v>
      </c>
      <c r="E97" s="921"/>
      <c r="F97" s="944" t="s">
        <v>1465</v>
      </c>
      <c r="G97" s="945"/>
      <c r="H97" s="946">
        <v>45587</v>
      </c>
      <c r="I97" s="947"/>
      <c r="J97" s="31" t="s">
        <v>67</v>
      </c>
      <c r="K97" s="31" t="s">
        <v>130</v>
      </c>
      <c r="L97" s="61" t="s">
        <v>3409</v>
      </c>
      <c r="M97" s="62">
        <v>1.17</v>
      </c>
      <c r="N97" s="63">
        <v>1.2</v>
      </c>
      <c r="O97" s="30"/>
    </row>
    <row r="98" spans="2:15" ht="22.4" customHeight="1" x14ac:dyDescent="0.55000000000000004">
      <c r="B98" s="1202">
        <f t="shared" si="31"/>
        <v>638</v>
      </c>
      <c r="C98" s="923"/>
      <c r="D98" s="922"/>
      <c r="E98" s="923"/>
      <c r="F98" s="1005" t="s">
        <v>276</v>
      </c>
      <c r="G98" s="1006"/>
      <c r="H98" s="1003">
        <v>45586</v>
      </c>
      <c r="I98" s="1004"/>
      <c r="J98" s="51" t="s">
        <v>67</v>
      </c>
      <c r="K98" s="51" t="s">
        <v>130</v>
      </c>
      <c r="L98" s="106" t="s">
        <v>3408</v>
      </c>
      <c r="M98" s="107">
        <v>1.4</v>
      </c>
      <c r="N98" s="108">
        <v>1.4</v>
      </c>
      <c r="O98" s="30"/>
    </row>
    <row r="99" spans="2:15" ht="22.4" customHeight="1" x14ac:dyDescent="0.55000000000000004">
      <c r="B99" s="1203">
        <f t="shared" si="31"/>
        <v>637</v>
      </c>
      <c r="C99" s="1019"/>
      <c r="D99" s="942" t="s">
        <v>3403</v>
      </c>
      <c r="E99" s="943"/>
      <c r="F99" s="954" t="s">
        <v>266</v>
      </c>
      <c r="G99" s="955"/>
      <c r="H99" s="960">
        <v>45583</v>
      </c>
      <c r="I99" s="964"/>
      <c r="J99" s="102" t="s">
        <v>67</v>
      </c>
      <c r="K99" s="102" t="s">
        <v>130</v>
      </c>
      <c r="L99" s="103" t="s">
        <v>314</v>
      </c>
      <c r="M99" s="321">
        <v>3.11</v>
      </c>
      <c r="N99" s="335">
        <v>3.1</v>
      </c>
      <c r="O99" s="30"/>
    </row>
    <row r="100" spans="2:15" ht="22.4" customHeight="1" x14ac:dyDescent="0.55000000000000004">
      <c r="B100" s="1203">
        <f t="shared" si="31"/>
        <v>636</v>
      </c>
      <c r="C100" s="1019"/>
      <c r="D100" s="922"/>
      <c r="E100" s="923"/>
      <c r="F100" s="954" t="s">
        <v>481</v>
      </c>
      <c r="G100" s="955"/>
      <c r="H100" s="960">
        <v>45583</v>
      </c>
      <c r="I100" s="964"/>
      <c r="J100" s="51" t="s">
        <v>67</v>
      </c>
      <c r="K100" s="37" t="s">
        <v>130</v>
      </c>
      <c r="L100" s="64" t="s">
        <v>3400</v>
      </c>
      <c r="M100" s="65" t="s">
        <v>2376</v>
      </c>
      <c r="N100" s="66" t="s">
        <v>3404</v>
      </c>
      <c r="O100" s="30"/>
    </row>
    <row r="101" spans="2:15" ht="22.4" customHeight="1" x14ac:dyDescent="0.55000000000000004">
      <c r="B101" s="918">
        <f t="shared" ref="B101:B103" si="32">1+B102</f>
        <v>635</v>
      </c>
      <c r="C101" s="919"/>
      <c r="D101" s="920" t="s">
        <v>3397</v>
      </c>
      <c r="E101" s="921"/>
      <c r="F101" s="944" t="s">
        <v>366</v>
      </c>
      <c r="G101" s="945"/>
      <c r="H101" s="958">
        <v>45582</v>
      </c>
      <c r="I101" s="959"/>
      <c r="J101" s="31" t="s">
        <v>67</v>
      </c>
      <c r="K101" s="31" t="s">
        <v>130</v>
      </c>
      <c r="L101" s="61" t="s">
        <v>168</v>
      </c>
      <c r="M101" s="62">
        <v>6.94</v>
      </c>
      <c r="N101" s="63">
        <v>6.9</v>
      </c>
      <c r="O101" s="30"/>
    </row>
    <row r="102" spans="2:15" ht="22.4" customHeight="1" x14ac:dyDescent="0.55000000000000004">
      <c r="B102" s="948">
        <f t="shared" si="32"/>
        <v>634</v>
      </c>
      <c r="C102" s="949"/>
      <c r="D102" s="942"/>
      <c r="E102" s="943"/>
      <c r="F102" s="950" t="s">
        <v>247</v>
      </c>
      <c r="G102" s="951"/>
      <c r="H102" s="952">
        <v>45582</v>
      </c>
      <c r="I102" s="953"/>
      <c r="J102" s="37" t="s">
        <v>67</v>
      </c>
      <c r="K102" s="37" t="s">
        <v>130</v>
      </c>
      <c r="L102" s="64" t="s">
        <v>496</v>
      </c>
      <c r="M102" s="65">
        <v>1.7</v>
      </c>
      <c r="N102" s="66">
        <v>1.7</v>
      </c>
      <c r="O102" s="30"/>
    </row>
    <row r="103" spans="2:15" ht="22.4" customHeight="1" x14ac:dyDescent="0.55000000000000004">
      <c r="B103" s="928">
        <f t="shared" si="32"/>
        <v>633</v>
      </c>
      <c r="C103" s="929"/>
      <c r="D103" s="922"/>
      <c r="E103" s="923"/>
      <c r="F103" s="954" t="s">
        <v>311</v>
      </c>
      <c r="G103" s="955"/>
      <c r="H103" s="960">
        <v>45582</v>
      </c>
      <c r="I103" s="961"/>
      <c r="J103" s="43" t="s">
        <v>67</v>
      </c>
      <c r="K103" s="43" t="s">
        <v>130</v>
      </c>
      <c r="L103" s="64" t="s">
        <v>3398</v>
      </c>
      <c r="M103" s="65">
        <v>1.4</v>
      </c>
      <c r="N103" s="66">
        <v>1.4</v>
      </c>
      <c r="O103" s="47"/>
    </row>
    <row r="104" spans="2:15" ht="22.4" customHeight="1" x14ac:dyDescent="0.55000000000000004">
      <c r="B104" s="994">
        <f t="shared" ref="B104:B105" si="33">1+B105</f>
        <v>632</v>
      </c>
      <c r="C104" s="937"/>
      <c r="D104" s="936" t="s">
        <v>3396</v>
      </c>
      <c r="E104" s="937"/>
      <c r="F104" s="995" t="s">
        <v>336</v>
      </c>
      <c r="G104" s="996"/>
      <c r="H104" s="997">
        <v>45581</v>
      </c>
      <c r="I104" s="998"/>
      <c r="J104" s="55" t="s">
        <v>67</v>
      </c>
      <c r="K104" s="55" t="s">
        <v>130</v>
      </c>
      <c r="L104" s="94" t="s">
        <v>2882</v>
      </c>
      <c r="M104" s="94">
        <v>4.9400000000000004</v>
      </c>
      <c r="N104" s="95">
        <v>4.9000000000000004</v>
      </c>
      <c r="O104" s="30"/>
    </row>
    <row r="105" spans="2:15" ht="22.4" customHeight="1" x14ac:dyDescent="0.55000000000000004">
      <c r="B105" s="994">
        <f t="shared" si="33"/>
        <v>631</v>
      </c>
      <c r="C105" s="937"/>
      <c r="D105" s="936" t="s">
        <v>3390</v>
      </c>
      <c r="E105" s="937"/>
      <c r="F105" s="995" t="s">
        <v>2900</v>
      </c>
      <c r="G105" s="996"/>
      <c r="H105" s="997">
        <v>45572</v>
      </c>
      <c r="I105" s="998"/>
      <c r="J105" s="55" t="s">
        <v>67</v>
      </c>
      <c r="K105" s="55" t="s">
        <v>130</v>
      </c>
      <c r="L105" s="94" t="s">
        <v>2901</v>
      </c>
      <c r="M105" s="94" t="s">
        <v>2838</v>
      </c>
      <c r="N105" s="95" t="s">
        <v>2774</v>
      </c>
      <c r="O105" s="30"/>
    </row>
    <row r="106" spans="2:15" ht="22.4" customHeight="1" x14ac:dyDescent="0.55000000000000004">
      <c r="B106" s="994">
        <f t="shared" ref="B106:B107" si="34">1+B107</f>
        <v>630</v>
      </c>
      <c r="C106" s="937"/>
      <c r="D106" s="936" t="s">
        <v>3380</v>
      </c>
      <c r="E106" s="937"/>
      <c r="F106" s="995" t="s">
        <v>1575</v>
      </c>
      <c r="G106" s="996"/>
      <c r="H106" s="997">
        <v>45567</v>
      </c>
      <c r="I106" s="998"/>
      <c r="J106" s="55" t="s">
        <v>67</v>
      </c>
      <c r="K106" s="55" t="s">
        <v>130</v>
      </c>
      <c r="L106" s="64" t="s">
        <v>3384</v>
      </c>
      <c r="M106" s="65" t="s">
        <v>3029</v>
      </c>
      <c r="N106" s="66" t="s">
        <v>3109</v>
      </c>
      <c r="O106" s="30"/>
    </row>
    <row r="107" spans="2:15" ht="22.4" customHeight="1" x14ac:dyDescent="0.55000000000000004">
      <c r="B107" s="994">
        <f t="shared" si="34"/>
        <v>629</v>
      </c>
      <c r="C107" s="937"/>
      <c r="D107" s="936" t="s">
        <v>3306</v>
      </c>
      <c r="E107" s="937"/>
      <c r="F107" s="995" t="s">
        <v>264</v>
      </c>
      <c r="G107" s="996"/>
      <c r="H107" s="997">
        <v>45391</v>
      </c>
      <c r="I107" s="998"/>
      <c r="J107" s="55" t="s">
        <v>67</v>
      </c>
      <c r="K107" s="55" t="s">
        <v>130</v>
      </c>
      <c r="L107" s="94" t="s">
        <v>2482</v>
      </c>
      <c r="M107" s="124">
        <v>11.9</v>
      </c>
      <c r="N107" s="125">
        <v>12</v>
      </c>
      <c r="O107" s="30"/>
    </row>
    <row r="108" spans="2:15" ht="22.4" customHeight="1" x14ac:dyDescent="0.55000000000000004">
      <c r="B108" s="1203">
        <f t="shared" ref="B108:B109" si="35">1+B109</f>
        <v>628</v>
      </c>
      <c r="C108" s="1019"/>
      <c r="D108" s="942" t="s">
        <v>3284</v>
      </c>
      <c r="E108" s="943"/>
      <c r="F108" s="954" t="s">
        <v>3222</v>
      </c>
      <c r="G108" s="955"/>
      <c r="H108" s="960">
        <v>45384</v>
      </c>
      <c r="I108" s="964"/>
      <c r="J108" s="102" t="s">
        <v>67</v>
      </c>
      <c r="K108" s="102" t="s">
        <v>130</v>
      </c>
      <c r="L108" s="103" t="s">
        <v>3291</v>
      </c>
      <c r="M108" s="321" t="s">
        <v>3293</v>
      </c>
      <c r="N108" s="335" t="s">
        <v>402</v>
      </c>
      <c r="O108" s="30"/>
    </row>
    <row r="109" spans="2:15" ht="22.4" customHeight="1" x14ac:dyDescent="0.55000000000000004">
      <c r="B109" s="1203">
        <f t="shared" si="35"/>
        <v>627</v>
      </c>
      <c r="C109" s="1019"/>
      <c r="D109" s="922"/>
      <c r="E109" s="923"/>
      <c r="F109" s="954" t="s">
        <v>481</v>
      </c>
      <c r="G109" s="955"/>
      <c r="H109" s="960">
        <v>45384</v>
      </c>
      <c r="I109" s="964"/>
      <c r="J109" s="51" t="s">
        <v>67</v>
      </c>
      <c r="K109" s="37" t="s">
        <v>130</v>
      </c>
      <c r="L109" s="64" t="s">
        <v>2386</v>
      </c>
      <c r="M109" s="65">
        <v>3.99</v>
      </c>
      <c r="N109" s="66">
        <v>4</v>
      </c>
      <c r="O109" s="30"/>
    </row>
    <row r="110" spans="2:15" ht="22.4" customHeight="1" x14ac:dyDescent="0.55000000000000004">
      <c r="B110" s="994">
        <f t="shared" ref="B110" si="36">1+B111</f>
        <v>626</v>
      </c>
      <c r="C110" s="937"/>
      <c r="D110" s="936" t="s">
        <v>3261</v>
      </c>
      <c r="E110" s="937"/>
      <c r="F110" s="995" t="s">
        <v>479</v>
      </c>
      <c r="G110" s="996"/>
      <c r="H110" s="997">
        <v>45358</v>
      </c>
      <c r="I110" s="998"/>
      <c r="J110" s="55" t="s">
        <v>67</v>
      </c>
      <c r="K110" s="55" t="s">
        <v>130</v>
      </c>
      <c r="L110" s="94" t="s">
        <v>3262</v>
      </c>
      <c r="M110" s="94">
        <v>2.75</v>
      </c>
      <c r="N110" s="95">
        <v>2.8</v>
      </c>
      <c r="O110" s="30"/>
    </row>
    <row r="111" spans="2:15" ht="22.75" customHeight="1" x14ac:dyDescent="0.55000000000000004">
      <c r="B111" s="918">
        <f t="shared" ref="B111:B114" si="37">1+B112</f>
        <v>625</v>
      </c>
      <c r="C111" s="919"/>
      <c r="D111" s="936" t="s">
        <v>3254</v>
      </c>
      <c r="E111" s="937"/>
      <c r="F111" s="936" t="s">
        <v>3255</v>
      </c>
      <c r="G111" s="937"/>
      <c r="H111" s="940">
        <v>45357</v>
      </c>
      <c r="I111" s="941"/>
      <c r="J111" s="31" t="s">
        <v>67</v>
      </c>
      <c r="K111" s="31" t="s">
        <v>130</v>
      </c>
      <c r="L111" s="94" t="s">
        <v>239</v>
      </c>
      <c r="M111" s="94" t="s">
        <v>239</v>
      </c>
      <c r="N111" s="95" t="s">
        <v>169</v>
      </c>
      <c r="O111" s="30"/>
    </row>
    <row r="112" spans="2:15" ht="22.75" customHeight="1" x14ac:dyDescent="0.55000000000000004">
      <c r="B112" s="918">
        <f t="shared" si="37"/>
        <v>624</v>
      </c>
      <c r="C112" s="919"/>
      <c r="D112" s="936" t="s">
        <v>3250</v>
      </c>
      <c r="E112" s="937"/>
      <c r="F112" s="936" t="s">
        <v>3222</v>
      </c>
      <c r="G112" s="937"/>
      <c r="H112" s="940">
        <v>45356</v>
      </c>
      <c r="I112" s="941"/>
      <c r="J112" s="31" t="s">
        <v>67</v>
      </c>
      <c r="K112" s="31" t="s">
        <v>130</v>
      </c>
      <c r="L112" s="94" t="s">
        <v>495</v>
      </c>
      <c r="M112" s="94">
        <v>5.73</v>
      </c>
      <c r="N112" s="95">
        <v>5.7</v>
      </c>
      <c r="O112" s="30"/>
    </row>
    <row r="113" spans="2:15" ht="22.75" customHeight="1" x14ac:dyDescent="0.55000000000000004">
      <c r="B113" s="918">
        <f t="shared" si="37"/>
        <v>623</v>
      </c>
      <c r="C113" s="919"/>
      <c r="D113" s="936" t="s">
        <v>3248</v>
      </c>
      <c r="E113" s="937"/>
      <c r="F113" s="936" t="s">
        <v>3247</v>
      </c>
      <c r="G113" s="937"/>
      <c r="H113" s="940">
        <v>45355</v>
      </c>
      <c r="I113" s="941"/>
      <c r="J113" s="31" t="s">
        <v>67</v>
      </c>
      <c r="K113" s="31" t="s">
        <v>130</v>
      </c>
      <c r="L113" s="94" t="s">
        <v>187</v>
      </c>
      <c r="M113" s="94">
        <v>1.06</v>
      </c>
      <c r="N113" s="95">
        <v>1.1000000000000001</v>
      </c>
      <c r="O113" s="30"/>
    </row>
    <row r="114" spans="2:15" ht="22.75" customHeight="1" x14ac:dyDescent="0.55000000000000004">
      <c r="B114" s="918">
        <f t="shared" si="37"/>
        <v>622</v>
      </c>
      <c r="C114" s="919"/>
      <c r="D114" s="936" t="s">
        <v>3242</v>
      </c>
      <c r="E114" s="937"/>
      <c r="F114" s="936" t="s">
        <v>339</v>
      </c>
      <c r="G114" s="937"/>
      <c r="H114" s="940">
        <v>45350</v>
      </c>
      <c r="I114" s="941"/>
      <c r="J114" s="31" t="s">
        <v>67</v>
      </c>
      <c r="K114" s="31" t="s">
        <v>130</v>
      </c>
      <c r="L114" s="162" t="s">
        <v>3245</v>
      </c>
      <c r="M114" s="163">
        <v>5.04</v>
      </c>
      <c r="N114" s="164">
        <v>5</v>
      </c>
      <c r="O114" s="30"/>
    </row>
    <row r="115" spans="2:15" ht="22.4" customHeight="1" x14ac:dyDescent="0.55000000000000004">
      <c r="B115" s="994">
        <f t="shared" ref="B115" si="38">1+B116</f>
        <v>621</v>
      </c>
      <c r="C115" s="937"/>
      <c r="D115" s="936" t="s">
        <v>3233</v>
      </c>
      <c r="E115" s="937"/>
      <c r="F115" s="995" t="s">
        <v>3234</v>
      </c>
      <c r="G115" s="996"/>
      <c r="H115" s="997">
        <v>45348</v>
      </c>
      <c r="I115" s="998"/>
      <c r="J115" s="55" t="s">
        <v>67</v>
      </c>
      <c r="K115" s="55" t="s">
        <v>130</v>
      </c>
      <c r="L115" s="94" t="s">
        <v>2482</v>
      </c>
      <c r="M115" s="114">
        <v>0.97499999999999998</v>
      </c>
      <c r="N115" s="115">
        <v>0.98</v>
      </c>
      <c r="O115" s="30"/>
    </row>
    <row r="116" spans="2:15" ht="22.4" customHeight="1" x14ac:dyDescent="0.55000000000000004">
      <c r="B116" s="994">
        <f t="shared" ref="B116" si="39">1+B117</f>
        <v>620</v>
      </c>
      <c r="C116" s="937"/>
      <c r="D116" s="936" t="s">
        <v>3231</v>
      </c>
      <c r="E116" s="937"/>
      <c r="F116" s="995" t="s">
        <v>3232</v>
      </c>
      <c r="G116" s="996"/>
      <c r="H116" s="997">
        <v>45343</v>
      </c>
      <c r="I116" s="998"/>
      <c r="J116" s="55" t="s">
        <v>67</v>
      </c>
      <c r="K116" s="55" t="s">
        <v>130</v>
      </c>
      <c r="L116" s="94" t="s">
        <v>1988</v>
      </c>
      <c r="M116" s="94">
        <v>2.06</v>
      </c>
      <c r="N116" s="95">
        <v>2.1</v>
      </c>
      <c r="O116" s="30"/>
    </row>
    <row r="117" spans="2:15" ht="22.4" customHeight="1" x14ac:dyDescent="0.55000000000000004">
      <c r="B117" s="994">
        <f t="shared" ref="B117" si="40">1+B118</f>
        <v>619</v>
      </c>
      <c r="C117" s="937"/>
      <c r="D117" s="936" t="s">
        <v>3229</v>
      </c>
      <c r="E117" s="937"/>
      <c r="F117" s="995" t="s">
        <v>3222</v>
      </c>
      <c r="G117" s="996"/>
      <c r="H117" s="997">
        <v>45342</v>
      </c>
      <c r="I117" s="998"/>
      <c r="J117" s="55" t="s">
        <v>67</v>
      </c>
      <c r="K117" s="55" t="s">
        <v>130</v>
      </c>
      <c r="L117" s="94" t="s">
        <v>2451</v>
      </c>
      <c r="M117" s="94" t="s">
        <v>3230</v>
      </c>
      <c r="N117" s="95" t="s">
        <v>3129</v>
      </c>
      <c r="O117" s="30"/>
    </row>
    <row r="118" spans="2:15" ht="22.4" customHeight="1" x14ac:dyDescent="0.55000000000000004">
      <c r="B118" s="994">
        <f t="shared" ref="B118" si="41">1+B119</f>
        <v>618</v>
      </c>
      <c r="C118" s="937"/>
      <c r="D118" s="936" t="s">
        <v>3228</v>
      </c>
      <c r="E118" s="937"/>
      <c r="F118" s="995" t="s">
        <v>3219</v>
      </c>
      <c r="G118" s="996"/>
      <c r="H118" s="997">
        <v>45341</v>
      </c>
      <c r="I118" s="998"/>
      <c r="J118" s="55" t="s">
        <v>67</v>
      </c>
      <c r="K118" s="55" t="s">
        <v>130</v>
      </c>
      <c r="L118" s="94" t="s">
        <v>439</v>
      </c>
      <c r="M118" s="94">
        <v>2.34</v>
      </c>
      <c r="N118" s="95">
        <v>2.2999999999999998</v>
      </c>
      <c r="O118" s="30"/>
    </row>
    <row r="119" spans="2:15" ht="22.4" customHeight="1" x14ac:dyDescent="0.55000000000000004">
      <c r="B119" s="994">
        <f t="shared" ref="B119" si="42">1+B120</f>
        <v>617</v>
      </c>
      <c r="C119" s="937"/>
      <c r="D119" s="936" t="s">
        <v>3225</v>
      </c>
      <c r="E119" s="937"/>
      <c r="F119" s="995" t="s">
        <v>592</v>
      </c>
      <c r="G119" s="996"/>
      <c r="H119" s="997">
        <v>45337</v>
      </c>
      <c r="I119" s="998"/>
      <c r="J119" s="55" t="s">
        <v>67</v>
      </c>
      <c r="K119" s="55" t="s">
        <v>130</v>
      </c>
      <c r="L119" s="94" t="s">
        <v>317</v>
      </c>
      <c r="M119" s="94">
        <v>4.29</v>
      </c>
      <c r="N119" s="95">
        <v>4.3</v>
      </c>
      <c r="O119" s="30"/>
    </row>
    <row r="120" spans="2:15" ht="22.4" customHeight="1" x14ac:dyDescent="0.55000000000000004">
      <c r="B120" s="994">
        <f t="shared" ref="B120:B122" si="43">1+B121</f>
        <v>616</v>
      </c>
      <c r="C120" s="937"/>
      <c r="D120" s="936" t="s">
        <v>3211</v>
      </c>
      <c r="E120" s="937"/>
      <c r="F120" s="995" t="s">
        <v>339</v>
      </c>
      <c r="G120" s="996"/>
      <c r="H120" s="997">
        <v>45323</v>
      </c>
      <c r="I120" s="998"/>
      <c r="J120" s="55" t="s">
        <v>67</v>
      </c>
      <c r="K120" s="55" t="s">
        <v>130</v>
      </c>
      <c r="L120" s="94" t="s">
        <v>2634</v>
      </c>
      <c r="M120" s="94">
        <v>3.1</v>
      </c>
      <c r="N120" s="95">
        <v>3.1</v>
      </c>
      <c r="O120" s="30"/>
    </row>
    <row r="121" spans="2:15" ht="22.4" customHeight="1" x14ac:dyDescent="0.55000000000000004">
      <c r="B121" s="994">
        <f t="shared" si="43"/>
        <v>615</v>
      </c>
      <c r="C121" s="937"/>
      <c r="D121" s="936" t="s">
        <v>3203</v>
      </c>
      <c r="E121" s="937"/>
      <c r="F121" s="995" t="s">
        <v>175</v>
      </c>
      <c r="G121" s="996"/>
      <c r="H121" s="997">
        <v>45309</v>
      </c>
      <c r="I121" s="998"/>
      <c r="J121" s="55" t="s">
        <v>67</v>
      </c>
      <c r="K121" s="55" t="s">
        <v>130</v>
      </c>
      <c r="L121" s="94" t="s">
        <v>312</v>
      </c>
      <c r="M121" s="94" t="s">
        <v>172</v>
      </c>
      <c r="N121" s="95" t="s">
        <v>315</v>
      </c>
      <c r="O121" s="30"/>
    </row>
    <row r="122" spans="2:15" ht="22.4" customHeight="1" x14ac:dyDescent="0.55000000000000004">
      <c r="B122" s="994">
        <f t="shared" si="43"/>
        <v>614</v>
      </c>
      <c r="C122" s="937"/>
      <c r="D122" s="936" t="s">
        <v>3186</v>
      </c>
      <c r="E122" s="937"/>
      <c r="F122" s="995" t="s">
        <v>175</v>
      </c>
      <c r="G122" s="996"/>
      <c r="H122" s="997">
        <v>45267</v>
      </c>
      <c r="I122" s="998"/>
      <c r="J122" s="55" t="s">
        <v>67</v>
      </c>
      <c r="K122" s="55" t="s">
        <v>130</v>
      </c>
      <c r="L122" s="94" t="s">
        <v>202</v>
      </c>
      <c r="M122" s="94" t="s">
        <v>172</v>
      </c>
      <c r="N122" s="95" t="s">
        <v>86</v>
      </c>
      <c r="O122" s="30"/>
    </row>
    <row r="123" spans="2:15" ht="22.4" customHeight="1" x14ac:dyDescent="0.55000000000000004">
      <c r="B123" s="994">
        <f t="shared" ref="B123" si="44">1+B124</f>
        <v>613</v>
      </c>
      <c r="C123" s="937"/>
      <c r="D123" s="936" t="s">
        <v>3184</v>
      </c>
      <c r="E123" s="937"/>
      <c r="F123" s="995" t="s">
        <v>70</v>
      </c>
      <c r="G123" s="996"/>
      <c r="H123" s="997">
        <v>45266</v>
      </c>
      <c r="I123" s="998"/>
      <c r="J123" s="55" t="s">
        <v>67</v>
      </c>
      <c r="K123" s="55" t="s">
        <v>130</v>
      </c>
      <c r="L123" s="94" t="s">
        <v>3185</v>
      </c>
      <c r="M123" s="94">
        <v>1.78</v>
      </c>
      <c r="N123" s="95">
        <v>1.8</v>
      </c>
      <c r="O123" s="30"/>
    </row>
    <row r="124" spans="2:15" ht="22.4" customHeight="1" x14ac:dyDescent="0.55000000000000004">
      <c r="B124" s="994">
        <f t="shared" ref="B124:B126" si="45">1+B125</f>
        <v>612</v>
      </c>
      <c r="C124" s="937"/>
      <c r="D124" s="936" t="s">
        <v>3178</v>
      </c>
      <c r="E124" s="937"/>
      <c r="F124" s="995" t="s">
        <v>612</v>
      </c>
      <c r="G124" s="996"/>
      <c r="H124" s="997">
        <v>45264</v>
      </c>
      <c r="I124" s="998"/>
      <c r="J124" s="55" t="s">
        <v>67</v>
      </c>
      <c r="K124" s="55" t="s">
        <v>130</v>
      </c>
      <c r="L124" s="706" t="s">
        <v>1031</v>
      </c>
      <c r="M124" s="219">
        <v>2.33</v>
      </c>
      <c r="N124" s="220">
        <v>2.2999999999999998</v>
      </c>
      <c r="O124" s="30"/>
    </row>
    <row r="125" spans="2:15" ht="22.4" customHeight="1" x14ac:dyDescent="0.55000000000000004">
      <c r="B125" s="1203">
        <f t="shared" si="45"/>
        <v>611</v>
      </c>
      <c r="C125" s="1019"/>
      <c r="D125" s="922" t="s">
        <v>3170</v>
      </c>
      <c r="E125" s="923"/>
      <c r="F125" s="954" t="s">
        <v>612</v>
      </c>
      <c r="G125" s="955"/>
      <c r="H125" s="960">
        <v>45248</v>
      </c>
      <c r="I125" s="964"/>
      <c r="J125" s="102" t="s">
        <v>67</v>
      </c>
      <c r="K125" s="102" t="s">
        <v>130</v>
      </c>
      <c r="L125" s="103" t="s">
        <v>239</v>
      </c>
      <c r="M125" s="104">
        <v>5.31</v>
      </c>
      <c r="N125" s="105">
        <v>5.3</v>
      </c>
      <c r="O125" s="30"/>
    </row>
    <row r="126" spans="2:15" ht="22.4" customHeight="1" x14ac:dyDescent="0.55000000000000004">
      <c r="B126" s="918">
        <f t="shared" si="45"/>
        <v>610</v>
      </c>
      <c r="C126" s="919"/>
      <c r="D126" s="936" t="s">
        <v>3167</v>
      </c>
      <c r="E126" s="937"/>
      <c r="F126" s="944" t="s">
        <v>3166</v>
      </c>
      <c r="G126" s="945"/>
      <c r="H126" s="946">
        <v>45250</v>
      </c>
      <c r="I126" s="947"/>
      <c r="J126" s="31" t="s">
        <v>67</v>
      </c>
      <c r="K126" s="31" t="s">
        <v>130</v>
      </c>
      <c r="L126" s="148" t="s">
        <v>171</v>
      </c>
      <c r="M126" s="148" t="s">
        <v>1150</v>
      </c>
      <c r="N126" s="149" t="s">
        <v>844</v>
      </c>
      <c r="O126" s="30"/>
    </row>
    <row r="127" spans="2:15" ht="22.4" customHeight="1" x14ac:dyDescent="0.55000000000000004">
      <c r="B127" s="918">
        <f t="shared" ref="B127:B128" si="46">1+B128</f>
        <v>609</v>
      </c>
      <c r="C127" s="919"/>
      <c r="D127" s="920" t="s">
        <v>3163</v>
      </c>
      <c r="E127" s="921"/>
      <c r="F127" s="944" t="s">
        <v>3164</v>
      </c>
      <c r="G127" s="945"/>
      <c r="H127" s="946">
        <v>45245</v>
      </c>
      <c r="I127" s="947"/>
      <c r="J127" s="31" t="s">
        <v>67</v>
      </c>
      <c r="K127" s="31" t="s">
        <v>130</v>
      </c>
      <c r="L127" s="32" t="s">
        <v>503</v>
      </c>
      <c r="M127" s="32">
        <v>1.79</v>
      </c>
      <c r="N127" s="60">
        <v>1.8</v>
      </c>
      <c r="O127" s="30"/>
    </row>
    <row r="128" spans="2:15" ht="22.4" customHeight="1" x14ac:dyDescent="0.55000000000000004">
      <c r="B128" s="1203">
        <f t="shared" si="46"/>
        <v>608</v>
      </c>
      <c r="C128" s="1019"/>
      <c r="D128" s="922"/>
      <c r="E128" s="923"/>
      <c r="F128" s="954" t="s">
        <v>449</v>
      </c>
      <c r="G128" s="955"/>
      <c r="H128" s="960">
        <v>45245</v>
      </c>
      <c r="I128" s="964"/>
      <c r="J128" s="51" t="s">
        <v>67</v>
      </c>
      <c r="K128" s="37" t="s">
        <v>130</v>
      </c>
      <c r="L128" s="90" t="s">
        <v>2410</v>
      </c>
      <c r="M128" s="90">
        <v>0.84299999999999997</v>
      </c>
      <c r="N128" s="147">
        <v>0.84</v>
      </c>
      <c r="O128" s="30"/>
    </row>
    <row r="129" spans="2:15" ht="22.4" customHeight="1" x14ac:dyDescent="0.55000000000000004">
      <c r="B129" s="918">
        <f t="shared" ref="B129" si="47">1+B130</f>
        <v>607</v>
      </c>
      <c r="C129" s="919"/>
      <c r="D129" s="936" t="s">
        <v>3161</v>
      </c>
      <c r="E129" s="937"/>
      <c r="F129" s="944" t="s">
        <v>348</v>
      </c>
      <c r="G129" s="945"/>
      <c r="H129" s="946">
        <v>45237</v>
      </c>
      <c r="I129" s="947"/>
      <c r="J129" s="31" t="s">
        <v>67</v>
      </c>
      <c r="K129" s="31" t="s">
        <v>130</v>
      </c>
      <c r="L129" s="148" t="s">
        <v>84</v>
      </c>
      <c r="M129" s="148">
        <v>1.78</v>
      </c>
      <c r="N129" s="149">
        <v>1.8</v>
      </c>
      <c r="O129" s="30"/>
    </row>
    <row r="130" spans="2:15" ht="22.4" customHeight="1" x14ac:dyDescent="0.55000000000000004">
      <c r="B130" s="994">
        <f t="shared" ref="B130" si="48">1+B131</f>
        <v>606</v>
      </c>
      <c r="C130" s="937"/>
      <c r="D130" s="936" t="s">
        <v>3160</v>
      </c>
      <c r="E130" s="937"/>
      <c r="F130" s="995" t="s">
        <v>334</v>
      </c>
      <c r="G130" s="996"/>
      <c r="H130" s="997">
        <v>45238</v>
      </c>
      <c r="I130" s="998"/>
      <c r="J130" s="55" t="s">
        <v>67</v>
      </c>
      <c r="K130" s="55" t="s">
        <v>130</v>
      </c>
      <c r="L130" s="94" t="s">
        <v>513</v>
      </c>
      <c r="M130" s="94" t="s">
        <v>236</v>
      </c>
      <c r="N130" s="95" t="s">
        <v>844</v>
      </c>
      <c r="O130" s="30"/>
    </row>
    <row r="131" spans="2:15" ht="22.4" customHeight="1" x14ac:dyDescent="0.55000000000000004">
      <c r="B131" s="1203">
        <f t="shared" ref="B131:B134" si="49">1+B132</f>
        <v>605</v>
      </c>
      <c r="C131" s="1019"/>
      <c r="D131" s="942" t="s">
        <v>3156</v>
      </c>
      <c r="E131" s="943"/>
      <c r="F131" s="954" t="s">
        <v>354</v>
      </c>
      <c r="G131" s="955"/>
      <c r="H131" s="960">
        <v>45237</v>
      </c>
      <c r="I131" s="964"/>
      <c r="J131" s="102" t="s">
        <v>67</v>
      </c>
      <c r="K131" s="102" t="s">
        <v>130</v>
      </c>
      <c r="L131" s="103" t="s">
        <v>202</v>
      </c>
      <c r="M131" s="321" t="s">
        <v>1150</v>
      </c>
      <c r="N131" s="335" t="s">
        <v>320</v>
      </c>
      <c r="O131" s="30"/>
    </row>
    <row r="132" spans="2:15" ht="22.4" customHeight="1" x14ac:dyDescent="0.55000000000000004">
      <c r="B132" s="1203">
        <f t="shared" si="49"/>
        <v>604</v>
      </c>
      <c r="C132" s="1019"/>
      <c r="D132" s="922"/>
      <c r="E132" s="923"/>
      <c r="F132" s="954" t="s">
        <v>94</v>
      </c>
      <c r="G132" s="955"/>
      <c r="H132" s="960">
        <v>45237</v>
      </c>
      <c r="I132" s="964"/>
      <c r="J132" s="51" t="s">
        <v>67</v>
      </c>
      <c r="K132" s="37" t="s">
        <v>130</v>
      </c>
      <c r="L132" s="64" t="s">
        <v>1202</v>
      </c>
      <c r="M132" s="65" t="s">
        <v>438</v>
      </c>
      <c r="N132" s="66" t="s">
        <v>512</v>
      </c>
      <c r="O132" s="30"/>
    </row>
    <row r="133" spans="2:15" ht="22.4" customHeight="1" x14ac:dyDescent="0.55000000000000004">
      <c r="B133" s="918">
        <f t="shared" si="49"/>
        <v>603</v>
      </c>
      <c r="C133" s="919"/>
      <c r="D133" s="920" t="s">
        <v>3151</v>
      </c>
      <c r="E133" s="921"/>
      <c r="F133" s="944" t="s">
        <v>3152</v>
      </c>
      <c r="G133" s="945"/>
      <c r="H133" s="946">
        <v>45237</v>
      </c>
      <c r="I133" s="947"/>
      <c r="J133" s="31" t="s">
        <v>67</v>
      </c>
      <c r="K133" s="31" t="s">
        <v>130</v>
      </c>
      <c r="L133" s="32" t="s">
        <v>3154</v>
      </c>
      <c r="M133" s="32">
        <v>2.65</v>
      </c>
      <c r="N133" s="60">
        <v>2.7</v>
      </c>
      <c r="O133" s="30"/>
    </row>
    <row r="134" spans="2:15" ht="22.4" customHeight="1" x14ac:dyDescent="0.55000000000000004">
      <c r="B134" s="1203">
        <f t="shared" si="49"/>
        <v>602</v>
      </c>
      <c r="C134" s="1019"/>
      <c r="D134" s="922"/>
      <c r="E134" s="923"/>
      <c r="F134" s="954" t="s">
        <v>3153</v>
      </c>
      <c r="G134" s="955"/>
      <c r="H134" s="960">
        <v>45237</v>
      </c>
      <c r="I134" s="964"/>
      <c r="J134" s="51" t="s">
        <v>67</v>
      </c>
      <c r="K134" s="37" t="s">
        <v>130</v>
      </c>
      <c r="L134" s="90" t="s">
        <v>3155</v>
      </c>
      <c r="M134" s="90">
        <v>0.83699999999999997</v>
      </c>
      <c r="N134" s="147">
        <v>0.84</v>
      </c>
      <c r="O134" s="30"/>
    </row>
    <row r="135" spans="2:15" ht="22.4" customHeight="1" x14ac:dyDescent="0.55000000000000004">
      <c r="B135" s="918">
        <f t="shared" ref="B135:B136" si="50">1+B136</f>
        <v>601</v>
      </c>
      <c r="C135" s="919"/>
      <c r="D135" s="920" t="s">
        <v>3145</v>
      </c>
      <c r="E135" s="921"/>
      <c r="F135" s="944" t="s">
        <v>2917</v>
      </c>
      <c r="G135" s="945"/>
      <c r="H135" s="946">
        <v>45230</v>
      </c>
      <c r="I135" s="947"/>
      <c r="J135" s="31" t="s">
        <v>67</v>
      </c>
      <c r="K135" s="31" t="s">
        <v>130</v>
      </c>
      <c r="L135" s="32" t="s">
        <v>3147</v>
      </c>
      <c r="M135" s="32">
        <v>1.39</v>
      </c>
      <c r="N135" s="60">
        <v>1.4</v>
      </c>
      <c r="O135" s="30"/>
    </row>
    <row r="136" spans="2:15" ht="22.4" customHeight="1" x14ac:dyDescent="0.55000000000000004">
      <c r="B136" s="1203">
        <f t="shared" si="50"/>
        <v>600</v>
      </c>
      <c r="C136" s="1019"/>
      <c r="D136" s="922"/>
      <c r="E136" s="923"/>
      <c r="F136" s="954" t="s">
        <v>308</v>
      </c>
      <c r="G136" s="955"/>
      <c r="H136" s="960">
        <v>45230</v>
      </c>
      <c r="I136" s="964"/>
      <c r="J136" s="51" t="s">
        <v>67</v>
      </c>
      <c r="K136" s="37" t="s">
        <v>130</v>
      </c>
      <c r="L136" s="90" t="s">
        <v>3146</v>
      </c>
      <c r="M136" s="90">
        <v>1.39</v>
      </c>
      <c r="N136" s="92">
        <v>1.4</v>
      </c>
      <c r="O136" s="30"/>
    </row>
    <row r="137" spans="2:15" ht="22.4" customHeight="1" x14ac:dyDescent="0.55000000000000004">
      <c r="B137" s="918">
        <f t="shared" ref="B137" si="51">1+B138</f>
        <v>599</v>
      </c>
      <c r="C137" s="919"/>
      <c r="D137" s="936" t="s">
        <v>3144</v>
      </c>
      <c r="E137" s="937"/>
      <c r="F137" s="944" t="s">
        <v>326</v>
      </c>
      <c r="G137" s="945"/>
      <c r="H137" s="946">
        <v>45229</v>
      </c>
      <c r="I137" s="947"/>
      <c r="J137" s="31" t="s">
        <v>67</v>
      </c>
      <c r="K137" s="31" t="s">
        <v>130</v>
      </c>
      <c r="L137" s="148" t="s">
        <v>497</v>
      </c>
      <c r="M137" s="148" t="s">
        <v>503</v>
      </c>
      <c r="N137" s="149" t="s">
        <v>169</v>
      </c>
      <c r="O137" s="30"/>
    </row>
    <row r="138" spans="2:15" ht="22.4" customHeight="1" x14ac:dyDescent="0.55000000000000004">
      <c r="B138" s="918">
        <f t="shared" ref="B138" si="52">1+B139</f>
        <v>598</v>
      </c>
      <c r="C138" s="919"/>
      <c r="D138" s="936" t="s">
        <v>3142</v>
      </c>
      <c r="E138" s="937"/>
      <c r="F138" s="944" t="s">
        <v>729</v>
      </c>
      <c r="G138" s="945"/>
      <c r="H138" s="946">
        <v>45225</v>
      </c>
      <c r="I138" s="947"/>
      <c r="J138" s="31" t="s">
        <v>67</v>
      </c>
      <c r="K138" s="31" t="s">
        <v>130</v>
      </c>
      <c r="L138" s="148" t="s">
        <v>3143</v>
      </c>
      <c r="M138" s="148">
        <v>1.66</v>
      </c>
      <c r="N138" s="149">
        <v>1.7</v>
      </c>
      <c r="O138" s="30"/>
    </row>
    <row r="139" spans="2:15" ht="22.4" customHeight="1" x14ac:dyDescent="0.55000000000000004">
      <c r="B139" s="918">
        <f t="shared" ref="B139:B141" si="53">1+B140</f>
        <v>597</v>
      </c>
      <c r="C139" s="919"/>
      <c r="D139" s="920" t="s">
        <v>3139</v>
      </c>
      <c r="E139" s="921"/>
      <c r="F139" s="944" t="s">
        <v>247</v>
      </c>
      <c r="G139" s="945"/>
      <c r="H139" s="958">
        <v>45224</v>
      </c>
      <c r="I139" s="959"/>
      <c r="J139" s="31" t="s">
        <v>67</v>
      </c>
      <c r="K139" s="31" t="s">
        <v>130</v>
      </c>
      <c r="L139" s="61" t="s">
        <v>495</v>
      </c>
      <c r="M139" s="62">
        <v>2.78</v>
      </c>
      <c r="N139" s="63">
        <v>2.8</v>
      </c>
      <c r="O139" s="30"/>
    </row>
    <row r="140" spans="2:15" ht="22.4" customHeight="1" x14ac:dyDescent="0.55000000000000004">
      <c r="B140" s="948">
        <f t="shared" si="53"/>
        <v>596</v>
      </c>
      <c r="C140" s="949"/>
      <c r="D140" s="942"/>
      <c r="E140" s="943"/>
      <c r="F140" s="950" t="s">
        <v>225</v>
      </c>
      <c r="G140" s="951"/>
      <c r="H140" s="952">
        <v>45224</v>
      </c>
      <c r="I140" s="953"/>
      <c r="J140" s="37" t="s">
        <v>67</v>
      </c>
      <c r="K140" s="37" t="s">
        <v>130</v>
      </c>
      <c r="L140" s="64" t="s">
        <v>325</v>
      </c>
      <c r="M140" s="65" t="s">
        <v>499</v>
      </c>
      <c r="N140" s="66" t="s">
        <v>86</v>
      </c>
      <c r="O140" s="30"/>
    </row>
    <row r="141" spans="2:15" ht="22.4" customHeight="1" x14ac:dyDescent="0.55000000000000004">
      <c r="B141" s="928">
        <f t="shared" si="53"/>
        <v>595</v>
      </c>
      <c r="C141" s="929"/>
      <c r="D141" s="922"/>
      <c r="E141" s="923"/>
      <c r="F141" s="954" t="s">
        <v>639</v>
      </c>
      <c r="G141" s="955"/>
      <c r="H141" s="960">
        <v>45224</v>
      </c>
      <c r="I141" s="961"/>
      <c r="J141" s="43" t="s">
        <v>67</v>
      </c>
      <c r="K141" s="43" t="s">
        <v>130</v>
      </c>
      <c r="L141" s="64" t="s">
        <v>2378</v>
      </c>
      <c r="M141" s="65">
        <v>7.3</v>
      </c>
      <c r="N141" s="66">
        <v>7.3</v>
      </c>
      <c r="O141" s="47"/>
    </row>
    <row r="142" spans="2:15" ht="21.65" customHeight="1" x14ac:dyDescent="0.55000000000000004">
      <c r="B142" s="994">
        <f t="shared" ref="B142" si="54">1+B143</f>
        <v>594</v>
      </c>
      <c r="C142" s="937"/>
      <c r="D142" s="936" t="s">
        <v>3138</v>
      </c>
      <c r="E142" s="937"/>
      <c r="F142" s="967" t="s">
        <v>316</v>
      </c>
      <c r="G142" s="919"/>
      <c r="H142" s="926">
        <v>45223</v>
      </c>
      <c r="I142" s="927"/>
      <c r="J142" s="31" t="s">
        <v>67</v>
      </c>
      <c r="K142" s="31" t="s">
        <v>130</v>
      </c>
      <c r="L142" s="127" t="s">
        <v>183</v>
      </c>
      <c r="M142" s="127">
        <v>5.93</v>
      </c>
      <c r="N142" s="128">
        <v>5.9</v>
      </c>
      <c r="O142" s="30"/>
    </row>
    <row r="143" spans="2:15" s="129" customFormat="1" ht="22.5" customHeight="1" x14ac:dyDescent="0.55000000000000004">
      <c r="B143" s="918">
        <f t="shared" ref="B143:B145" si="55">1+B144</f>
        <v>593</v>
      </c>
      <c r="C143" s="919"/>
      <c r="D143" s="920" t="s">
        <v>3135</v>
      </c>
      <c r="E143" s="921"/>
      <c r="F143" s="944" t="s">
        <v>54</v>
      </c>
      <c r="G143" s="945"/>
      <c r="H143" s="946">
        <v>45222</v>
      </c>
      <c r="I143" s="947"/>
      <c r="J143" s="31" t="s">
        <v>67</v>
      </c>
      <c r="K143" s="31" t="s">
        <v>130</v>
      </c>
      <c r="L143" s="127" t="s">
        <v>294</v>
      </c>
      <c r="M143" s="127">
        <v>7.78</v>
      </c>
      <c r="N143" s="128">
        <v>7.8</v>
      </c>
      <c r="O143" s="30"/>
    </row>
    <row r="144" spans="2:15" ht="22.5" customHeight="1" x14ac:dyDescent="0.55000000000000004">
      <c r="B144" s="948">
        <f t="shared" si="55"/>
        <v>592</v>
      </c>
      <c r="C144" s="949"/>
      <c r="D144" s="942"/>
      <c r="E144" s="943"/>
      <c r="F144" s="950" t="s">
        <v>1460</v>
      </c>
      <c r="G144" s="951"/>
      <c r="H144" s="1012">
        <v>45219</v>
      </c>
      <c r="I144" s="1013"/>
      <c r="J144" s="76" t="s">
        <v>67</v>
      </c>
      <c r="K144" s="76" t="s">
        <v>130</v>
      </c>
      <c r="L144" s="131" t="s">
        <v>164</v>
      </c>
      <c r="M144" s="132" t="s">
        <v>236</v>
      </c>
      <c r="N144" s="133" t="s">
        <v>315</v>
      </c>
      <c r="O144" s="30"/>
    </row>
    <row r="145" spans="2:15" ht="22.5" customHeight="1" x14ac:dyDescent="0.55000000000000004">
      <c r="B145" s="948">
        <f t="shared" si="55"/>
        <v>591</v>
      </c>
      <c r="C145" s="949"/>
      <c r="D145" s="942"/>
      <c r="E145" s="943"/>
      <c r="F145" s="950" t="s">
        <v>1329</v>
      </c>
      <c r="G145" s="951"/>
      <c r="H145" s="952">
        <v>45222</v>
      </c>
      <c r="I145" s="953"/>
      <c r="J145" s="76" t="s">
        <v>67</v>
      </c>
      <c r="K145" s="76" t="s">
        <v>130</v>
      </c>
      <c r="L145" s="136" t="s">
        <v>2628</v>
      </c>
      <c r="M145" s="150">
        <v>12.2</v>
      </c>
      <c r="N145" s="138">
        <v>12</v>
      </c>
      <c r="O145" s="30"/>
    </row>
    <row r="146" spans="2:15" ht="22.5" customHeight="1" x14ac:dyDescent="0.55000000000000004">
      <c r="B146" s="928">
        <f>1+B147</f>
        <v>590</v>
      </c>
      <c r="C146" s="929"/>
      <c r="D146" s="922"/>
      <c r="E146" s="923"/>
      <c r="F146" s="1005" t="s">
        <v>631</v>
      </c>
      <c r="G146" s="1006"/>
      <c r="H146" s="1003">
        <v>45219</v>
      </c>
      <c r="I146" s="1004"/>
      <c r="J146" s="51" t="s">
        <v>67</v>
      </c>
      <c r="K146" s="51" t="s">
        <v>130</v>
      </c>
      <c r="L146" s="131" t="s">
        <v>85</v>
      </c>
      <c r="M146" s="131">
        <v>5.84</v>
      </c>
      <c r="N146" s="133">
        <v>5.8</v>
      </c>
      <c r="O146" s="30"/>
    </row>
    <row r="147" spans="2:15" ht="22.4" customHeight="1" x14ac:dyDescent="0.55000000000000004">
      <c r="B147" s="1210">
        <v>589</v>
      </c>
      <c r="C147" s="943"/>
      <c r="D147" s="920" t="s">
        <v>3120</v>
      </c>
      <c r="E147" s="921"/>
      <c r="F147" s="944" t="s">
        <v>70</v>
      </c>
      <c r="G147" s="945"/>
      <c r="H147" s="958">
        <v>45218</v>
      </c>
      <c r="I147" s="959"/>
      <c r="J147" s="31" t="s">
        <v>67</v>
      </c>
      <c r="K147" s="31" t="s">
        <v>130</v>
      </c>
      <c r="L147" s="32" t="s">
        <v>2919</v>
      </c>
      <c r="M147" s="32" t="s">
        <v>3128</v>
      </c>
      <c r="N147" s="60" t="s">
        <v>3129</v>
      </c>
      <c r="O147" s="30"/>
    </row>
    <row r="148" spans="2:15" ht="22.4" customHeight="1" x14ac:dyDescent="0.55000000000000004">
      <c r="B148" s="948">
        <v>588</v>
      </c>
      <c r="C148" s="949"/>
      <c r="D148" s="942"/>
      <c r="E148" s="943"/>
      <c r="F148" s="950" t="s">
        <v>3123</v>
      </c>
      <c r="G148" s="951"/>
      <c r="H148" s="952">
        <v>45219</v>
      </c>
      <c r="I148" s="953"/>
      <c r="J148" s="37" t="s">
        <v>67</v>
      </c>
      <c r="K148" s="37" t="s">
        <v>130</v>
      </c>
      <c r="L148" s="90" t="s">
        <v>470</v>
      </c>
      <c r="M148" s="90">
        <v>5.22</v>
      </c>
      <c r="N148" s="92">
        <v>5.2</v>
      </c>
      <c r="O148" s="30"/>
    </row>
    <row r="149" spans="2:15" ht="22.4" customHeight="1" x14ac:dyDescent="0.55000000000000004">
      <c r="B149" s="1203">
        <f>587</f>
        <v>587</v>
      </c>
      <c r="C149" s="929"/>
      <c r="D149" s="922"/>
      <c r="E149" s="923"/>
      <c r="F149" s="954" t="s">
        <v>1575</v>
      </c>
      <c r="G149" s="955"/>
      <c r="H149" s="960">
        <v>45218</v>
      </c>
      <c r="I149" s="961"/>
      <c r="J149" s="43" t="s">
        <v>67</v>
      </c>
      <c r="K149" s="43" t="s">
        <v>130</v>
      </c>
      <c r="L149" s="44" t="s">
        <v>325</v>
      </c>
      <c r="M149" s="44">
        <v>10.5</v>
      </c>
      <c r="N149" s="707">
        <v>11</v>
      </c>
      <c r="O149" s="47"/>
    </row>
    <row r="150" spans="2:15" ht="22.4" customHeight="1" x14ac:dyDescent="0.55000000000000004">
      <c r="B150" s="918">
        <f t="shared" ref="B150:B151" si="56">1+B151</f>
        <v>586</v>
      </c>
      <c r="C150" s="919"/>
      <c r="D150" s="920" t="s">
        <v>3118</v>
      </c>
      <c r="E150" s="921"/>
      <c r="F150" s="944" t="s">
        <v>2388</v>
      </c>
      <c r="G150" s="945"/>
      <c r="H150" s="946">
        <v>45217</v>
      </c>
      <c r="I150" s="947"/>
      <c r="J150" s="102" t="s">
        <v>67</v>
      </c>
      <c r="K150" s="102" t="s">
        <v>130</v>
      </c>
      <c r="L150" s="188" t="s">
        <v>338</v>
      </c>
      <c r="M150" s="188">
        <v>3.31</v>
      </c>
      <c r="N150" s="708">
        <v>3.3</v>
      </c>
      <c r="O150" s="30"/>
    </row>
    <row r="151" spans="2:15" ht="22.4" customHeight="1" x14ac:dyDescent="0.55000000000000004">
      <c r="B151" s="928">
        <f t="shared" si="56"/>
        <v>585</v>
      </c>
      <c r="C151" s="929"/>
      <c r="D151" s="922"/>
      <c r="E151" s="923"/>
      <c r="F151" s="954" t="s">
        <v>311</v>
      </c>
      <c r="G151" s="955"/>
      <c r="H151" s="960">
        <v>45217</v>
      </c>
      <c r="I151" s="964"/>
      <c r="J151" s="51" t="s">
        <v>67</v>
      </c>
      <c r="K151" s="37" t="s">
        <v>130</v>
      </c>
      <c r="L151" s="90" t="s">
        <v>3119</v>
      </c>
      <c r="M151" s="90" t="s">
        <v>2482</v>
      </c>
      <c r="N151" s="92" t="s">
        <v>402</v>
      </c>
      <c r="O151" s="30"/>
    </row>
    <row r="152" spans="2:15" ht="22.5" customHeight="1" x14ac:dyDescent="0.55000000000000004">
      <c r="B152" s="918">
        <f t="shared" ref="B152:B153" si="57">1+B153</f>
        <v>584</v>
      </c>
      <c r="C152" s="919"/>
      <c r="D152" s="920" t="s">
        <v>3116</v>
      </c>
      <c r="E152" s="921"/>
      <c r="F152" s="967" t="s">
        <v>276</v>
      </c>
      <c r="G152" s="919"/>
      <c r="H152" s="926">
        <v>45216</v>
      </c>
      <c r="I152" s="927"/>
      <c r="J152" s="31" t="s">
        <v>67</v>
      </c>
      <c r="K152" s="31" t="s">
        <v>130</v>
      </c>
      <c r="L152" s="158" t="s">
        <v>307</v>
      </c>
      <c r="M152" s="709">
        <v>0.66900000000000004</v>
      </c>
      <c r="N152" s="710">
        <v>0.67</v>
      </c>
      <c r="O152" s="30"/>
    </row>
    <row r="153" spans="2:15" ht="22.5" customHeight="1" x14ac:dyDescent="0.55000000000000004">
      <c r="B153" s="928">
        <f t="shared" si="57"/>
        <v>583</v>
      </c>
      <c r="C153" s="929"/>
      <c r="D153" s="922"/>
      <c r="E153" s="923"/>
      <c r="F153" s="922" t="s">
        <v>3117</v>
      </c>
      <c r="G153" s="923"/>
      <c r="H153" s="932">
        <v>45216</v>
      </c>
      <c r="I153" s="933"/>
      <c r="J153" s="51" t="s">
        <v>67</v>
      </c>
      <c r="K153" s="51" t="s">
        <v>130</v>
      </c>
      <c r="L153" s="166" t="s">
        <v>1163</v>
      </c>
      <c r="M153" s="166" t="s">
        <v>85</v>
      </c>
      <c r="N153" s="167" t="s">
        <v>844</v>
      </c>
      <c r="O153" s="30"/>
    </row>
    <row r="154" spans="2:15" ht="22.4" customHeight="1" x14ac:dyDescent="0.55000000000000004">
      <c r="B154" s="918">
        <f t="shared" ref="B154" si="58">1+B155</f>
        <v>582</v>
      </c>
      <c r="C154" s="919"/>
      <c r="D154" s="936" t="s">
        <v>3114</v>
      </c>
      <c r="E154" s="937"/>
      <c r="F154" s="944" t="s">
        <v>271</v>
      </c>
      <c r="G154" s="945"/>
      <c r="H154" s="946">
        <v>45215</v>
      </c>
      <c r="I154" s="947"/>
      <c r="J154" s="31" t="s">
        <v>67</v>
      </c>
      <c r="K154" s="31" t="s">
        <v>130</v>
      </c>
      <c r="L154" s="148" t="s">
        <v>438</v>
      </c>
      <c r="M154" s="148">
        <v>5.24</v>
      </c>
      <c r="N154" s="149">
        <v>5.2</v>
      </c>
      <c r="O154" s="30"/>
    </row>
    <row r="155" spans="2:15" ht="22.5" customHeight="1" x14ac:dyDescent="0.55000000000000004">
      <c r="B155" s="918">
        <f t="shared" ref="B155" si="59">1+B156</f>
        <v>581</v>
      </c>
      <c r="C155" s="919"/>
      <c r="D155" s="936" t="s">
        <v>3110</v>
      </c>
      <c r="E155" s="937"/>
      <c r="F155" s="944" t="s">
        <v>2900</v>
      </c>
      <c r="G155" s="945"/>
      <c r="H155" s="946">
        <v>45212</v>
      </c>
      <c r="I155" s="947"/>
      <c r="J155" s="31" t="s">
        <v>67</v>
      </c>
      <c r="K155" s="31" t="s">
        <v>130</v>
      </c>
      <c r="L155" s="148" t="s">
        <v>3111</v>
      </c>
      <c r="M155" s="156" t="s">
        <v>3112</v>
      </c>
      <c r="N155" s="157" t="s">
        <v>3113</v>
      </c>
      <c r="O155" s="30"/>
    </row>
    <row r="156" spans="2:15" ht="21.65" customHeight="1" x14ac:dyDescent="0.55000000000000004">
      <c r="B156" s="994">
        <f t="shared" ref="B156:B158" si="60">1+B157</f>
        <v>580</v>
      </c>
      <c r="C156" s="937"/>
      <c r="D156" s="936" t="s">
        <v>3105</v>
      </c>
      <c r="E156" s="937"/>
      <c r="F156" s="967" t="s">
        <v>1465</v>
      </c>
      <c r="G156" s="919"/>
      <c r="H156" s="926">
        <v>45210</v>
      </c>
      <c r="I156" s="927"/>
      <c r="J156" s="31" t="s">
        <v>67</v>
      </c>
      <c r="K156" s="31" t="s">
        <v>130</v>
      </c>
      <c r="L156" s="127" t="s">
        <v>513</v>
      </c>
      <c r="M156" s="127">
        <v>2.27</v>
      </c>
      <c r="N156" s="128">
        <v>2.2999999999999998</v>
      </c>
      <c r="O156" s="30"/>
    </row>
    <row r="157" spans="2:15" ht="21.65" customHeight="1" x14ac:dyDescent="0.55000000000000004">
      <c r="B157" s="994">
        <f t="shared" si="60"/>
        <v>579</v>
      </c>
      <c r="C157" s="937"/>
      <c r="D157" s="936" t="s">
        <v>2980</v>
      </c>
      <c r="E157" s="937"/>
      <c r="F157" s="967" t="s">
        <v>479</v>
      </c>
      <c r="G157" s="919"/>
      <c r="H157" s="926">
        <v>45020</v>
      </c>
      <c r="I157" s="927"/>
      <c r="J157" s="31" t="s">
        <v>67</v>
      </c>
      <c r="K157" s="31" t="s">
        <v>130</v>
      </c>
      <c r="L157" s="127" t="s">
        <v>2981</v>
      </c>
      <c r="M157" s="127" t="s">
        <v>2982</v>
      </c>
      <c r="N157" s="128" t="s">
        <v>2990</v>
      </c>
      <c r="O157" s="30"/>
    </row>
    <row r="158" spans="2:15" ht="21.65" customHeight="1" x14ac:dyDescent="0.55000000000000004">
      <c r="B158" s="994">
        <f t="shared" si="60"/>
        <v>578</v>
      </c>
      <c r="C158" s="937"/>
      <c r="D158" s="936" t="s">
        <v>2977</v>
      </c>
      <c r="E158" s="937"/>
      <c r="F158" s="967" t="s">
        <v>150</v>
      </c>
      <c r="G158" s="919"/>
      <c r="H158" s="926">
        <v>45019</v>
      </c>
      <c r="I158" s="927"/>
      <c r="J158" s="31" t="s">
        <v>67</v>
      </c>
      <c r="K158" s="31" t="s">
        <v>130</v>
      </c>
      <c r="L158" s="158" t="s">
        <v>2978</v>
      </c>
      <c r="M158" s="158">
        <v>3.57</v>
      </c>
      <c r="N158" s="161">
        <v>3.6</v>
      </c>
      <c r="O158" s="30"/>
    </row>
    <row r="159" spans="2:15" ht="21.65" customHeight="1" x14ac:dyDescent="0.55000000000000004">
      <c r="B159" s="994">
        <f t="shared" ref="B159:B160" si="61">1+B160</f>
        <v>577</v>
      </c>
      <c r="C159" s="937"/>
      <c r="D159" s="936" t="s">
        <v>2952</v>
      </c>
      <c r="E159" s="937"/>
      <c r="F159" s="967" t="s">
        <v>247</v>
      </c>
      <c r="G159" s="919"/>
      <c r="H159" s="940">
        <v>45008</v>
      </c>
      <c r="I159" s="941"/>
      <c r="J159" s="55" t="s">
        <v>67</v>
      </c>
      <c r="K159" s="55" t="s">
        <v>130</v>
      </c>
      <c r="L159" s="162" t="s">
        <v>2492</v>
      </c>
      <c r="M159" s="162">
        <v>2.78</v>
      </c>
      <c r="N159" s="216">
        <v>2.8</v>
      </c>
      <c r="O159" s="30"/>
    </row>
    <row r="160" spans="2:15" ht="21.65" customHeight="1" x14ac:dyDescent="0.55000000000000004">
      <c r="B160" s="994">
        <f t="shared" si="61"/>
        <v>576</v>
      </c>
      <c r="C160" s="937"/>
      <c r="D160" s="936" t="s">
        <v>2942</v>
      </c>
      <c r="E160" s="937"/>
      <c r="F160" s="967" t="s">
        <v>70</v>
      </c>
      <c r="G160" s="919"/>
      <c r="H160" s="940">
        <v>45002</v>
      </c>
      <c r="I160" s="941"/>
      <c r="J160" s="55" t="s">
        <v>67</v>
      </c>
      <c r="K160" s="55" t="s">
        <v>130</v>
      </c>
      <c r="L160" s="162" t="s">
        <v>2943</v>
      </c>
      <c r="M160" s="162">
        <v>1.88</v>
      </c>
      <c r="N160" s="216">
        <v>1.9</v>
      </c>
      <c r="O160" s="30"/>
    </row>
    <row r="161" spans="2:15" ht="22.5" customHeight="1" x14ac:dyDescent="0.55000000000000004">
      <c r="B161" s="994">
        <f t="shared" ref="B161:B164" si="62">1+B162</f>
        <v>575</v>
      </c>
      <c r="C161" s="937"/>
      <c r="D161" s="936" t="s">
        <v>2913</v>
      </c>
      <c r="E161" s="937"/>
      <c r="F161" s="936" t="s">
        <v>94</v>
      </c>
      <c r="G161" s="937"/>
      <c r="H161" s="1003">
        <v>44992</v>
      </c>
      <c r="I161" s="1004"/>
      <c r="J161" s="51" t="s">
        <v>67</v>
      </c>
      <c r="K161" s="51" t="s">
        <v>130</v>
      </c>
      <c r="L161" s="52" t="s">
        <v>2919</v>
      </c>
      <c r="M161" s="52">
        <v>2.95</v>
      </c>
      <c r="N161" s="628">
        <v>3</v>
      </c>
      <c r="O161" s="30"/>
    </row>
    <row r="162" spans="2:15" ht="22.5" customHeight="1" x14ac:dyDescent="0.55000000000000004">
      <c r="B162" s="994">
        <f t="shared" si="62"/>
        <v>574</v>
      </c>
      <c r="C162" s="937"/>
      <c r="D162" s="936" t="s">
        <v>2907</v>
      </c>
      <c r="E162" s="937"/>
      <c r="F162" s="936" t="s">
        <v>1049</v>
      </c>
      <c r="G162" s="937"/>
      <c r="H162" s="997">
        <v>44986</v>
      </c>
      <c r="I162" s="998"/>
      <c r="J162" s="51" t="s">
        <v>67</v>
      </c>
      <c r="K162" s="51" t="s">
        <v>130</v>
      </c>
      <c r="L162" s="52" t="s">
        <v>85</v>
      </c>
      <c r="M162" s="52">
        <v>8.02</v>
      </c>
      <c r="N162" s="628">
        <v>8</v>
      </c>
      <c r="O162" s="30"/>
    </row>
    <row r="163" spans="2:15" ht="22.5" customHeight="1" x14ac:dyDescent="0.55000000000000004">
      <c r="B163" s="994">
        <f t="shared" si="62"/>
        <v>573</v>
      </c>
      <c r="C163" s="937"/>
      <c r="D163" s="936" t="s">
        <v>2902</v>
      </c>
      <c r="E163" s="937"/>
      <c r="F163" s="936" t="s">
        <v>225</v>
      </c>
      <c r="G163" s="937"/>
      <c r="H163" s="997">
        <v>44978</v>
      </c>
      <c r="I163" s="998"/>
      <c r="J163" s="51" t="s">
        <v>67</v>
      </c>
      <c r="K163" s="51" t="s">
        <v>130</v>
      </c>
      <c r="L163" s="166" t="s">
        <v>2901</v>
      </c>
      <c r="M163" s="166">
        <v>2.13</v>
      </c>
      <c r="N163" s="167">
        <v>2.1</v>
      </c>
      <c r="O163" s="30"/>
    </row>
    <row r="164" spans="2:15" ht="22.5" customHeight="1" x14ac:dyDescent="0.55000000000000004">
      <c r="B164" s="994">
        <f t="shared" si="62"/>
        <v>572</v>
      </c>
      <c r="C164" s="937"/>
      <c r="D164" s="936" t="s">
        <v>2891</v>
      </c>
      <c r="E164" s="937"/>
      <c r="F164" s="936" t="s">
        <v>150</v>
      </c>
      <c r="G164" s="937"/>
      <c r="H164" s="997">
        <v>44973</v>
      </c>
      <c r="I164" s="998"/>
      <c r="J164" s="51" t="s">
        <v>67</v>
      </c>
      <c r="K164" s="51" t="s">
        <v>130</v>
      </c>
      <c r="L164" s="191" t="s">
        <v>2892</v>
      </c>
      <c r="M164" s="191">
        <v>1.93</v>
      </c>
      <c r="N164" s="194">
        <v>1.9</v>
      </c>
      <c r="O164" s="30"/>
    </row>
    <row r="165" spans="2:15" ht="22.5" customHeight="1" x14ac:dyDescent="0.55000000000000004">
      <c r="B165" s="994">
        <f t="shared" ref="B165" si="63">1+B166</f>
        <v>571</v>
      </c>
      <c r="C165" s="937"/>
      <c r="D165" s="936" t="s">
        <v>2885</v>
      </c>
      <c r="E165" s="937"/>
      <c r="F165" s="936" t="s">
        <v>1049</v>
      </c>
      <c r="G165" s="937"/>
      <c r="H165" s="997">
        <v>44965</v>
      </c>
      <c r="I165" s="998"/>
      <c r="J165" s="51" t="s">
        <v>67</v>
      </c>
      <c r="K165" s="51" t="s">
        <v>130</v>
      </c>
      <c r="L165" s="191" t="s">
        <v>2886</v>
      </c>
      <c r="M165" s="191">
        <v>1.6</v>
      </c>
      <c r="N165" s="194">
        <v>1.6</v>
      </c>
      <c r="O165" s="30"/>
    </row>
    <row r="166" spans="2:15" ht="22.5" customHeight="1" x14ac:dyDescent="0.55000000000000004">
      <c r="B166" s="994">
        <f t="shared" ref="B166:B168" si="64">1+B167</f>
        <v>570</v>
      </c>
      <c r="C166" s="937"/>
      <c r="D166" s="936" t="s">
        <v>2880</v>
      </c>
      <c r="E166" s="937"/>
      <c r="F166" s="936" t="s">
        <v>70</v>
      </c>
      <c r="G166" s="937"/>
      <c r="H166" s="997">
        <v>44963</v>
      </c>
      <c r="I166" s="998"/>
      <c r="J166" s="51" t="s">
        <v>67</v>
      </c>
      <c r="K166" s="51" t="s">
        <v>130</v>
      </c>
      <c r="L166" s="191" t="s">
        <v>239</v>
      </c>
      <c r="M166" s="192">
        <v>16</v>
      </c>
      <c r="N166" s="193">
        <v>16</v>
      </c>
      <c r="O166" s="30"/>
    </row>
    <row r="167" spans="2:15" ht="22.5" customHeight="1" x14ac:dyDescent="0.55000000000000004">
      <c r="B167" s="994">
        <f t="shared" si="64"/>
        <v>569</v>
      </c>
      <c r="C167" s="937"/>
      <c r="D167" s="936" t="s">
        <v>2877</v>
      </c>
      <c r="E167" s="937"/>
      <c r="F167" s="936" t="s">
        <v>1049</v>
      </c>
      <c r="G167" s="937"/>
      <c r="H167" s="997">
        <v>44944</v>
      </c>
      <c r="I167" s="998"/>
      <c r="J167" s="51" t="s">
        <v>67</v>
      </c>
      <c r="K167" s="51" t="s">
        <v>130</v>
      </c>
      <c r="L167" s="191" t="s">
        <v>172</v>
      </c>
      <c r="M167" s="191" t="s">
        <v>238</v>
      </c>
      <c r="N167" s="194" t="s">
        <v>86</v>
      </c>
      <c r="O167" s="30"/>
    </row>
    <row r="168" spans="2:15" ht="22.5" customHeight="1" x14ac:dyDescent="0.55000000000000004">
      <c r="B168" s="994">
        <f t="shared" si="64"/>
        <v>568</v>
      </c>
      <c r="C168" s="937"/>
      <c r="D168" s="936" t="s">
        <v>2874</v>
      </c>
      <c r="E168" s="937"/>
      <c r="F168" s="936" t="s">
        <v>150</v>
      </c>
      <c r="G168" s="937"/>
      <c r="H168" s="997">
        <v>44943</v>
      </c>
      <c r="I168" s="998"/>
      <c r="J168" s="51" t="s">
        <v>67</v>
      </c>
      <c r="K168" s="51" t="s">
        <v>130</v>
      </c>
      <c r="L168" s="191" t="s">
        <v>2875</v>
      </c>
      <c r="M168" s="191">
        <v>1.71</v>
      </c>
      <c r="N168" s="194">
        <v>1.7</v>
      </c>
      <c r="O168" s="30"/>
    </row>
    <row r="169" spans="2:15" ht="22.5" customHeight="1" x14ac:dyDescent="0.55000000000000004">
      <c r="B169" s="994">
        <f t="shared" ref="B169" si="65">1+B170</f>
        <v>567</v>
      </c>
      <c r="C169" s="937"/>
      <c r="D169" s="936" t="s">
        <v>2867</v>
      </c>
      <c r="E169" s="937"/>
      <c r="F169" s="936" t="s">
        <v>70</v>
      </c>
      <c r="G169" s="937"/>
      <c r="H169" s="997">
        <v>44931</v>
      </c>
      <c r="I169" s="998"/>
      <c r="J169" s="51" t="s">
        <v>67</v>
      </c>
      <c r="K169" s="51" t="s">
        <v>130</v>
      </c>
      <c r="L169" s="166" t="s">
        <v>238</v>
      </c>
      <c r="M169" s="196">
        <v>14.2</v>
      </c>
      <c r="N169" s="160">
        <v>14</v>
      </c>
      <c r="O169" s="30"/>
    </row>
    <row r="170" spans="2:15" ht="22.5" customHeight="1" x14ac:dyDescent="0.55000000000000004">
      <c r="B170" s="994">
        <f t="shared" ref="B170" si="66">1+B171</f>
        <v>566</v>
      </c>
      <c r="C170" s="937"/>
      <c r="D170" s="936" t="s">
        <v>2865</v>
      </c>
      <c r="E170" s="937"/>
      <c r="F170" s="936" t="s">
        <v>175</v>
      </c>
      <c r="G170" s="937"/>
      <c r="H170" s="997">
        <v>44917</v>
      </c>
      <c r="I170" s="998"/>
      <c r="J170" s="51" t="s">
        <v>67</v>
      </c>
      <c r="K170" s="51" t="s">
        <v>130</v>
      </c>
      <c r="L170" s="166" t="s">
        <v>85</v>
      </c>
      <c r="M170" s="195">
        <v>1.77</v>
      </c>
      <c r="N170" s="161">
        <v>1.8</v>
      </c>
      <c r="O170" s="30"/>
    </row>
    <row r="171" spans="2:15" ht="22.5" customHeight="1" x14ac:dyDescent="0.55000000000000004">
      <c r="B171" s="994">
        <f t="shared" ref="B171" si="67">1+B172</f>
        <v>565</v>
      </c>
      <c r="C171" s="937"/>
      <c r="D171" s="936" t="s">
        <v>2861</v>
      </c>
      <c r="E171" s="937"/>
      <c r="F171" s="936" t="s">
        <v>70</v>
      </c>
      <c r="G171" s="937"/>
      <c r="H171" s="997">
        <v>44916</v>
      </c>
      <c r="I171" s="998"/>
      <c r="J171" s="51" t="s">
        <v>67</v>
      </c>
      <c r="K171" s="51" t="s">
        <v>130</v>
      </c>
      <c r="L171" s="166" t="s">
        <v>2862</v>
      </c>
      <c r="M171" s="195" t="s">
        <v>2863</v>
      </c>
      <c r="N171" s="161" t="s">
        <v>2864</v>
      </c>
      <c r="O171" s="30"/>
    </row>
    <row r="172" spans="2:15" ht="22.5" customHeight="1" x14ac:dyDescent="0.55000000000000004">
      <c r="B172" s="994">
        <f t="shared" ref="B172" si="68">1+B173</f>
        <v>564</v>
      </c>
      <c r="C172" s="937"/>
      <c r="D172" s="936" t="s">
        <v>2857</v>
      </c>
      <c r="E172" s="937"/>
      <c r="F172" s="936" t="s">
        <v>612</v>
      </c>
      <c r="G172" s="937"/>
      <c r="H172" s="997">
        <v>44907</v>
      </c>
      <c r="I172" s="998"/>
      <c r="J172" s="55" t="s">
        <v>67</v>
      </c>
      <c r="K172" s="55" t="s">
        <v>130</v>
      </c>
      <c r="L172" s="162" t="s">
        <v>2858</v>
      </c>
      <c r="M172" s="195">
        <v>2.0299999999999998</v>
      </c>
      <c r="N172" s="216">
        <v>2</v>
      </c>
      <c r="O172" s="30"/>
    </row>
    <row r="173" spans="2:15" ht="22.5" customHeight="1" x14ac:dyDescent="0.55000000000000004">
      <c r="B173" s="994">
        <f t="shared" ref="B173:B177" si="69">1+B174</f>
        <v>563</v>
      </c>
      <c r="C173" s="937"/>
      <c r="D173" s="936" t="s">
        <v>2850</v>
      </c>
      <c r="E173" s="937"/>
      <c r="F173" s="936" t="s">
        <v>761</v>
      </c>
      <c r="G173" s="937"/>
      <c r="H173" s="997">
        <v>44896</v>
      </c>
      <c r="I173" s="998"/>
      <c r="J173" s="51" t="s">
        <v>67</v>
      </c>
      <c r="K173" s="51" t="s">
        <v>130</v>
      </c>
      <c r="L173" s="166" t="s">
        <v>346</v>
      </c>
      <c r="M173" s="166" t="s">
        <v>168</v>
      </c>
      <c r="N173" s="167" t="s">
        <v>320</v>
      </c>
      <c r="O173" s="30"/>
    </row>
    <row r="174" spans="2:15" ht="22.5" customHeight="1" x14ac:dyDescent="0.55000000000000004">
      <c r="B174" s="994">
        <f t="shared" si="69"/>
        <v>562</v>
      </c>
      <c r="C174" s="937"/>
      <c r="D174" s="936" t="s">
        <v>2847</v>
      </c>
      <c r="E174" s="937"/>
      <c r="F174" s="936" t="s">
        <v>354</v>
      </c>
      <c r="G174" s="937"/>
      <c r="H174" s="997">
        <v>44895</v>
      </c>
      <c r="I174" s="998"/>
      <c r="J174" s="51" t="s">
        <v>67</v>
      </c>
      <c r="K174" s="51" t="s">
        <v>130</v>
      </c>
      <c r="L174" s="166" t="s">
        <v>2849</v>
      </c>
      <c r="M174" s="166">
        <v>1.89</v>
      </c>
      <c r="N174" s="167">
        <v>1.9</v>
      </c>
      <c r="O174" s="30"/>
    </row>
    <row r="175" spans="2:15" ht="22.5" customHeight="1" x14ac:dyDescent="0.55000000000000004">
      <c r="B175" s="918">
        <f t="shared" si="69"/>
        <v>561</v>
      </c>
      <c r="C175" s="919"/>
      <c r="D175" s="920" t="s">
        <v>2835</v>
      </c>
      <c r="E175" s="921"/>
      <c r="F175" s="967" t="s">
        <v>481</v>
      </c>
      <c r="G175" s="919"/>
      <c r="H175" s="926">
        <v>44887</v>
      </c>
      <c r="I175" s="927"/>
      <c r="J175" s="31" t="s">
        <v>67</v>
      </c>
      <c r="K175" s="31" t="s">
        <v>130</v>
      </c>
      <c r="L175" s="158" t="s">
        <v>2837</v>
      </c>
      <c r="M175" s="158">
        <v>2.79</v>
      </c>
      <c r="N175" s="161">
        <v>2.8</v>
      </c>
      <c r="O175" s="30"/>
    </row>
    <row r="176" spans="2:15" ht="22.5" customHeight="1" x14ac:dyDescent="0.55000000000000004">
      <c r="B176" s="928">
        <f t="shared" si="69"/>
        <v>560</v>
      </c>
      <c r="C176" s="929"/>
      <c r="D176" s="922"/>
      <c r="E176" s="923"/>
      <c r="F176" s="922" t="s">
        <v>2836</v>
      </c>
      <c r="G176" s="923"/>
      <c r="H176" s="932">
        <v>44887</v>
      </c>
      <c r="I176" s="933"/>
      <c r="J176" s="51" t="s">
        <v>67</v>
      </c>
      <c r="K176" s="51" t="s">
        <v>130</v>
      </c>
      <c r="L176" s="166" t="s">
        <v>2838</v>
      </c>
      <c r="M176" s="166" t="s">
        <v>2839</v>
      </c>
      <c r="N176" s="167" t="s">
        <v>2840</v>
      </c>
      <c r="O176" s="30"/>
    </row>
    <row r="177" spans="2:15" ht="22.5" customHeight="1" x14ac:dyDescent="0.55000000000000004">
      <c r="B177" s="994">
        <f t="shared" si="69"/>
        <v>559</v>
      </c>
      <c r="C177" s="937"/>
      <c r="D177" s="936" t="s">
        <v>2833</v>
      </c>
      <c r="E177" s="937"/>
      <c r="F177" s="936" t="s">
        <v>209</v>
      </c>
      <c r="G177" s="937"/>
      <c r="H177" s="997">
        <v>44883</v>
      </c>
      <c r="I177" s="998"/>
      <c r="J177" s="51" t="s">
        <v>67</v>
      </c>
      <c r="K177" s="51" t="s">
        <v>130</v>
      </c>
      <c r="L177" s="166" t="s">
        <v>2834</v>
      </c>
      <c r="M177" s="196">
        <v>17.8</v>
      </c>
      <c r="N177" s="711">
        <v>18</v>
      </c>
      <c r="O177" s="30"/>
    </row>
    <row r="178" spans="2:15" ht="22.5" customHeight="1" x14ac:dyDescent="0.55000000000000004">
      <c r="B178" s="918">
        <f t="shared" ref="B178:B181" si="70">1+B179</f>
        <v>558</v>
      </c>
      <c r="C178" s="919"/>
      <c r="D178" s="920" t="s">
        <v>2826</v>
      </c>
      <c r="E178" s="921"/>
      <c r="F178" s="967" t="s">
        <v>262</v>
      </c>
      <c r="G178" s="919"/>
      <c r="H178" s="926">
        <v>44881</v>
      </c>
      <c r="I178" s="927"/>
      <c r="J178" s="31" t="s">
        <v>67</v>
      </c>
      <c r="K178" s="31" t="s">
        <v>130</v>
      </c>
      <c r="L178" s="200" t="s">
        <v>2829</v>
      </c>
      <c r="M178" s="201" t="s">
        <v>2830</v>
      </c>
      <c r="N178" s="199" t="s">
        <v>2831</v>
      </c>
      <c r="O178" s="30"/>
    </row>
    <row r="179" spans="2:15" ht="22.5" customHeight="1" x14ac:dyDescent="0.55000000000000004">
      <c r="B179" s="928">
        <f t="shared" si="70"/>
        <v>557</v>
      </c>
      <c r="C179" s="929"/>
      <c r="D179" s="922"/>
      <c r="E179" s="923"/>
      <c r="F179" s="922" t="s">
        <v>2827</v>
      </c>
      <c r="G179" s="923"/>
      <c r="H179" s="932">
        <v>44881</v>
      </c>
      <c r="I179" s="933"/>
      <c r="J179" s="51" t="s">
        <v>67</v>
      </c>
      <c r="K179" s="51" t="s">
        <v>130</v>
      </c>
      <c r="L179" s="181" t="s">
        <v>2828</v>
      </c>
      <c r="M179" s="204">
        <v>15.4</v>
      </c>
      <c r="N179" s="205">
        <v>15</v>
      </c>
      <c r="O179" s="30"/>
    </row>
    <row r="180" spans="2:15" s="129" customFormat="1" ht="22.5" customHeight="1" x14ac:dyDescent="0.55000000000000004">
      <c r="B180" s="918">
        <f t="shared" si="70"/>
        <v>556</v>
      </c>
      <c r="C180" s="919"/>
      <c r="D180" s="920" t="s">
        <v>2819</v>
      </c>
      <c r="E180" s="921"/>
      <c r="F180" s="967" t="s">
        <v>596</v>
      </c>
      <c r="G180" s="919"/>
      <c r="H180" s="926">
        <v>44879</v>
      </c>
      <c r="I180" s="927"/>
      <c r="J180" s="31" t="s">
        <v>67</v>
      </c>
      <c r="K180" s="31" t="s">
        <v>130</v>
      </c>
      <c r="L180" s="158" t="s">
        <v>2820</v>
      </c>
      <c r="M180" s="158" t="s">
        <v>2822</v>
      </c>
      <c r="N180" s="161" t="s">
        <v>2823</v>
      </c>
      <c r="O180" s="30"/>
    </row>
    <row r="181" spans="2:15" s="129" customFormat="1" ht="22.5" customHeight="1" x14ac:dyDescent="0.55000000000000004">
      <c r="B181" s="928">
        <f t="shared" si="70"/>
        <v>555</v>
      </c>
      <c r="C181" s="929"/>
      <c r="D181" s="922"/>
      <c r="E181" s="923"/>
      <c r="F181" s="922" t="s">
        <v>628</v>
      </c>
      <c r="G181" s="923"/>
      <c r="H181" s="932">
        <v>44879</v>
      </c>
      <c r="I181" s="933"/>
      <c r="J181" s="51" t="s">
        <v>67</v>
      </c>
      <c r="K181" s="51" t="s">
        <v>130</v>
      </c>
      <c r="L181" s="166" t="s">
        <v>2821</v>
      </c>
      <c r="M181" s="166">
        <v>1.52</v>
      </c>
      <c r="N181" s="167">
        <v>1.5</v>
      </c>
      <c r="O181" s="30"/>
    </row>
    <row r="182" spans="2:15" s="129" customFormat="1" ht="22.5" customHeight="1" x14ac:dyDescent="0.55000000000000004">
      <c r="B182" s="918">
        <f t="shared" ref="B182" si="71">1+B183</f>
        <v>554</v>
      </c>
      <c r="C182" s="919"/>
      <c r="D182" s="920" t="s">
        <v>2814</v>
      </c>
      <c r="E182" s="921"/>
      <c r="F182" s="967" t="s">
        <v>318</v>
      </c>
      <c r="G182" s="919"/>
      <c r="H182" s="926">
        <v>44874</v>
      </c>
      <c r="I182" s="927"/>
      <c r="J182" s="31" t="s">
        <v>67</v>
      </c>
      <c r="K182" s="31" t="s">
        <v>130</v>
      </c>
      <c r="L182" s="158" t="s">
        <v>2815</v>
      </c>
      <c r="M182" s="159" t="s">
        <v>2817</v>
      </c>
      <c r="N182" s="160" t="s">
        <v>2818</v>
      </c>
      <c r="O182" s="30"/>
    </row>
    <row r="183" spans="2:15" s="129" customFormat="1" ht="22.5" customHeight="1" x14ac:dyDescent="0.55000000000000004">
      <c r="B183" s="928">
        <f>1+B184</f>
        <v>553</v>
      </c>
      <c r="C183" s="929"/>
      <c r="D183" s="922"/>
      <c r="E183" s="923"/>
      <c r="F183" s="922" t="s">
        <v>1049</v>
      </c>
      <c r="G183" s="923"/>
      <c r="H183" s="932">
        <v>44874</v>
      </c>
      <c r="I183" s="933"/>
      <c r="J183" s="51" t="s">
        <v>67</v>
      </c>
      <c r="K183" s="51" t="s">
        <v>130</v>
      </c>
      <c r="L183" s="166" t="s">
        <v>2816</v>
      </c>
      <c r="M183" s="166">
        <v>2.84</v>
      </c>
      <c r="N183" s="167">
        <v>2.8</v>
      </c>
      <c r="O183" s="30"/>
    </row>
    <row r="184" spans="2:15" s="129" customFormat="1" ht="22.5" customHeight="1" x14ac:dyDescent="0.55000000000000004">
      <c r="B184" s="918">
        <f t="shared" ref="B184:B186" si="72">1+B185</f>
        <v>552</v>
      </c>
      <c r="C184" s="919"/>
      <c r="D184" s="920" t="s">
        <v>2809</v>
      </c>
      <c r="E184" s="921"/>
      <c r="F184" s="944" t="s">
        <v>612</v>
      </c>
      <c r="G184" s="945"/>
      <c r="H184" s="946">
        <v>44873</v>
      </c>
      <c r="I184" s="947"/>
      <c r="J184" s="31" t="s">
        <v>67</v>
      </c>
      <c r="K184" s="31" t="s">
        <v>130</v>
      </c>
      <c r="L184" s="61" t="s">
        <v>2810</v>
      </c>
      <c r="M184" s="62">
        <v>2.11</v>
      </c>
      <c r="N184" s="63">
        <v>2.1</v>
      </c>
      <c r="O184" s="30"/>
    </row>
    <row r="185" spans="2:15" ht="22.5" customHeight="1" x14ac:dyDescent="0.55000000000000004">
      <c r="B185" s="948">
        <f t="shared" si="72"/>
        <v>551</v>
      </c>
      <c r="C185" s="949"/>
      <c r="D185" s="942"/>
      <c r="E185" s="943"/>
      <c r="F185" s="950" t="s">
        <v>728</v>
      </c>
      <c r="G185" s="951"/>
      <c r="H185" s="1012">
        <v>44873</v>
      </c>
      <c r="I185" s="1013"/>
      <c r="J185" s="76" t="s">
        <v>67</v>
      </c>
      <c r="K185" s="76" t="s">
        <v>130</v>
      </c>
      <c r="L185" s="64" t="s">
        <v>2811</v>
      </c>
      <c r="M185" s="65">
        <v>4.6100000000000003</v>
      </c>
      <c r="N185" s="66">
        <v>4.5999999999999996</v>
      </c>
      <c r="O185" s="30"/>
    </row>
    <row r="186" spans="2:15" ht="22.5" customHeight="1" x14ac:dyDescent="0.55000000000000004">
      <c r="B186" s="948">
        <f t="shared" si="72"/>
        <v>550</v>
      </c>
      <c r="C186" s="949"/>
      <c r="D186" s="942"/>
      <c r="E186" s="943"/>
      <c r="F186" s="950" t="s">
        <v>330</v>
      </c>
      <c r="G186" s="951"/>
      <c r="H186" s="952">
        <v>44873</v>
      </c>
      <c r="I186" s="953"/>
      <c r="J186" s="76" t="s">
        <v>67</v>
      </c>
      <c r="K186" s="76" t="s">
        <v>130</v>
      </c>
      <c r="L186" s="64" t="s">
        <v>2812</v>
      </c>
      <c r="M186" s="71">
        <v>20.7</v>
      </c>
      <c r="N186" s="72">
        <v>21</v>
      </c>
      <c r="O186" s="30"/>
    </row>
    <row r="187" spans="2:15" ht="22.5" customHeight="1" x14ac:dyDescent="0.55000000000000004">
      <c r="B187" s="928">
        <f>1+B188</f>
        <v>549</v>
      </c>
      <c r="C187" s="929"/>
      <c r="D187" s="922"/>
      <c r="E187" s="923"/>
      <c r="F187" s="1005" t="s">
        <v>331</v>
      </c>
      <c r="G187" s="1006"/>
      <c r="H187" s="1003">
        <v>44873</v>
      </c>
      <c r="I187" s="1004"/>
      <c r="J187" s="51" t="s">
        <v>67</v>
      </c>
      <c r="K187" s="51" t="s">
        <v>130</v>
      </c>
      <c r="L187" s="153" t="s">
        <v>2813</v>
      </c>
      <c r="M187" s="154">
        <v>1.92</v>
      </c>
      <c r="N187" s="155">
        <v>1.9</v>
      </c>
      <c r="O187" s="30"/>
    </row>
    <row r="188" spans="2:15" ht="22.5" customHeight="1" x14ac:dyDescent="0.55000000000000004">
      <c r="B188" s="918">
        <f t="shared" ref="B188:B189" si="73">1+B189</f>
        <v>548</v>
      </c>
      <c r="C188" s="919"/>
      <c r="D188" s="920" t="s">
        <v>2804</v>
      </c>
      <c r="E188" s="921"/>
      <c r="F188" s="950" t="s">
        <v>63</v>
      </c>
      <c r="G188" s="951"/>
      <c r="H188" s="952">
        <v>44872</v>
      </c>
      <c r="I188" s="953"/>
      <c r="J188" s="31" t="s">
        <v>67</v>
      </c>
      <c r="K188" s="31" t="s">
        <v>130</v>
      </c>
      <c r="L188" s="61" t="s">
        <v>2807</v>
      </c>
      <c r="M188" s="257">
        <v>4.83</v>
      </c>
      <c r="N188" s="176">
        <v>4.8</v>
      </c>
      <c r="O188" s="30"/>
    </row>
    <row r="189" spans="2:15" ht="22.5" customHeight="1" x14ac:dyDescent="0.55000000000000004">
      <c r="B189" s="1202">
        <f t="shared" si="73"/>
        <v>547</v>
      </c>
      <c r="C189" s="923"/>
      <c r="D189" s="922"/>
      <c r="E189" s="923"/>
      <c r="F189" s="1005" t="s">
        <v>254</v>
      </c>
      <c r="G189" s="1006"/>
      <c r="H189" s="1003">
        <v>44872</v>
      </c>
      <c r="I189" s="1004"/>
      <c r="J189" s="51" t="s">
        <v>67</v>
      </c>
      <c r="K189" s="51" t="s">
        <v>130</v>
      </c>
      <c r="L189" s="106" t="s">
        <v>2808</v>
      </c>
      <c r="M189" s="712">
        <v>0.97399999999999998</v>
      </c>
      <c r="N189" s="713">
        <v>0.97</v>
      </c>
      <c r="O189" s="30"/>
    </row>
    <row r="190" spans="2:15" ht="22.5" customHeight="1" x14ac:dyDescent="0.55000000000000004">
      <c r="B190" s="918">
        <f t="shared" ref="B190:B192" si="74">1+B191</f>
        <v>546</v>
      </c>
      <c r="C190" s="919"/>
      <c r="D190" s="920" t="s">
        <v>2792</v>
      </c>
      <c r="E190" s="921"/>
      <c r="F190" s="974" t="s">
        <v>617</v>
      </c>
      <c r="G190" s="972"/>
      <c r="H190" s="1014">
        <v>44865</v>
      </c>
      <c r="I190" s="1015"/>
      <c r="J190" s="126" t="s">
        <v>67</v>
      </c>
      <c r="K190" s="126" t="s">
        <v>130</v>
      </c>
      <c r="L190" s="127" t="s">
        <v>2793</v>
      </c>
      <c r="M190" s="127">
        <v>3.62</v>
      </c>
      <c r="N190" s="128">
        <v>3.6</v>
      </c>
      <c r="O190" s="30"/>
    </row>
    <row r="191" spans="2:15" ht="22.5" customHeight="1" x14ac:dyDescent="0.55000000000000004">
      <c r="B191" s="948">
        <f t="shared" si="74"/>
        <v>545</v>
      </c>
      <c r="C191" s="949"/>
      <c r="D191" s="942"/>
      <c r="E191" s="943"/>
      <c r="F191" s="981" t="s">
        <v>336</v>
      </c>
      <c r="G191" s="978"/>
      <c r="H191" s="1016">
        <v>44866</v>
      </c>
      <c r="I191" s="1017"/>
      <c r="J191" s="130" t="s">
        <v>67</v>
      </c>
      <c r="K191" s="130" t="s">
        <v>130</v>
      </c>
      <c r="L191" s="136" t="s">
        <v>2795</v>
      </c>
      <c r="M191" s="136">
        <v>7.49</v>
      </c>
      <c r="N191" s="138">
        <v>7.5</v>
      </c>
      <c r="O191" s="30"/>
    </row>
    <row r="192" spans="2:15" ht="22.5" customHeight="1" x14ac:dyDescent="0.55000000000000004">
      <c r="B192" s="928">
        <f t="shared" si="74"/>
        <v>544</v>
      </c>
      <c r="C192" s="929"/>
      <c r="D192" s="922"/>
      <c r="E192" s="923"/>
      <c r="F192" s="1024" t="s">
        <v>345</v>
      </c>
      <c r="G192" s="983"/>
      <c r="H192" s="1025">
        <v>44866</v>
      </c>
      <c r="I192" s="1026"/>
      <c r="J192" s="203" t="s">
        <v>67</v>
      </c>
      <c r="K192" s="51" t="s">
        <v>130</v>
      </c>
      <c r="L192" s="52" t="s">
        <v>2798</v>
      </c>
      <c r="M192" s="52" t="s">
        <v>2799</v>
      </c>
      <c r="N192" s="208" t="s">
        <v>2800</v>
      </c>
      <c r="O192" s="30"/>
    </row>
    <row r="193" spans="2:15" ht="22.5" customHeight="1" x14ac:dyDescent="0.55000000000000004">
      <c r="B193" s="994">
        <f>1+B194</f>
        <v>543</v>
      </c>
      <c r="C193" s="937"/>
      <c r="D193" s="922" t="s">
        <v>2783</v>
      </c>
      <c r="E193" s="923"/>
      <c r="F193" s="922" t="s">
        <v>360</v>
      </c>
      <c r="G193" s="923"/>
      <c r="H193" s="1003">
        <v>44861</v>
      </c>
      <c r="I193" s="1004"/>
      <c r="J193" s="51" t="s">
        <v>67</v>
      </c>
      <c r="K193" s="51" t="s">
        <v>130</v>
      </c>
      <c r="L193" s="166" t="s">
        <v>495</v>
      </c>
      <c r="M193" s="162">
        <v>1.03</v>
      </c>
      <c r="N193" s="161">
        <v>1</v>
      </c>
      <c r="O193" s="30"/>
    </row>
    <row r="194" spans="2:15" ht="22.5" customHeight="1" x14ac:dyDescent="0.55000000000000004">
      <c r="B194" s="994">
        <f>1+B195</f>
        <v>542</v>
      </c>
      <c r="C194" s="937"/>
      <c r="D194" s="922" t="s">
        <v>2771</v>
      </c>
      <c r="E194" s="923"/>
      <c r="F194" s="922" t="s">
        <v>1322</v>
      </c>
      <c r="G194" s="923"/>
      <c r="H194" s="1003">
        <v>44858</v>
      </c>
      <c r="I194" s="1004"/>
      <c r="J194" s="51" t="s">
        <v>67</v>
      </c>
      <c r="K194" s="51" t="s">
        <v>130</v>
      </c>
      <c r="L194" s="166" t="s">
        <v>2772</v>
      </c>
      <c r="M194" s="162" t="s">
        <v>2773</v>
      </c>
      <c r="N194" s="161" t="s">
        <v>2774</v>
      </c>
      <c r="O194" s="30"/>
    </row>
    <row r="195" spans="2:15" ht="22.5" customHeight="1" x14ac:dyDescent="0.55000000000000004">
      <c r="B195" s="1202">
        <f>1+B196</f>
        <v>541</v>
      </c>
      <c r="C195" s="923"/>
      <c r="D195" s="936" t="s">
        <v>2767</v>
      </c>
      <c r="E195" s="937"/>
      <c r="F195" s="936" t="s">
        <v>341</v>
      </c>
      <c r="G195" s="937"/>
      <c r="H195" s="997">
        <v>44854</v>
      </c>
      <c r="I195" s="998"/>
      <c r="J195" s="55" t="s">
        <v>67</v>
      </c>
      <c r="K195" s="51" t="s">
        <v>130</v>
      </c>
      <c r="L195" s="371" t="s">
        <v>2768</v>
      </c>
      <c r="M195" s="371" t="s">
        <v>2769</v>
      </c>
      <c r="N195" s="714" t="s">
        <v>2770</v>
      </c>
      <c r="O195" s="30"/>
    </row>
    <row r="196" spans="2:15" ht="22.5" customHeight="1" x14ac:dyDescent="0.55000000000000004">
      <c r="B196" s="971">
        <f t="shared" ref="B196" si="75">1+B197</f>
        <v>540</v>
      </c>
      <c r="C196" s="972"/>
      <c r="D196" s="920" t="s">
        <v>2762</v>
      </c>
      <c r="E196" s="921"/>
      <c r="F196" s="974" t="s">
        <v>612</v>
      </c>
      <c r="G196" s="972"/>
      <c r="H196" s="1014">
        <v>44852</v>
      </c>
      <c r="I196" s="1015"/>
      <c r="J196" s="126" t="s">
        <v>67</v>
      </c>
      <c r="K196" s="126" t="s">
        <v>130</v>
      </c>
      <c r="L196" s="197" t="s">
        <v>2765</v>
      </c>
      <c r="M196" s="198">
        <v>1.92</v>
      </c>
      <c r="N196" s="199">
        <v>1.9</v>
      </c>
      <c r="O196" s="30"/>
    </row>
    <row r="197" spans="2:15" ht="22.5" customHeight="1" x14ac:dyDescent="0.55000000000000004">
      <c r="B197" s="1282">
        <f>1+B198</f>
        <v>539</v>
      </c>
      <c r="C197" s="1283"/>
      <c r="D197" s="942"/>
      <c r="E197" s="943"/>
      <c r="F197" s="981" t="s">
        <v>160</v>
      </c>
      <c r="G197" s="978"/>
      <c r="H197" s="1016">
        <v>44853</v>
      </c>
      <c r="I197" s="1017"/>
      <c r="J197" s="130" t="s">
        <v>67</v>
      </c>
      <c r="K197" s="130" t="s">
        <v>130</v>
      </c>
      <c r="L197" s="200" t="s">
        <v>2764</v>
      </c>
      <c r="M197" s="201">
        <v>7.08</v>
      </c>
      <c r="N197" s="202">
        <v>7.1</v>
      </c>
      <c r="O197" s="30"/>
    </row>
    <row r="198" spans="2:15" ht="22.5" customHeight="1" x14ac:dyDescent="0.55000000000000004">
      <c r="B198" s="1202">
        <f>1+B199</f>
        <v>538</v>
      </c>
      <c r="C198" s="923"/>
      <c r="D198" s="922"/>
      <c r="E198" s="923"/>
      <c r="F198" s="1024" t="s">
        <v>858</v>
      </c>
      <c r="G198" s="983"/>
      <c r="H198" s="1025">
        <v>44853</v>
      </c>
      <c r="I198" s="1026"/>
      <c r="J198" s="203" t="s">
        <v>67</v>
      </c>
      <c r="K198" s="51" t="s">
        <v>130</v>
      </c>
      <c r="L198" s="181" t="s">
        <v>2763</v>
      </c>
      <c r="M198" s="181">
        <v>2.73</v>
      </c>
      <c r="N198" s="209">
        <v>2.7</v>
      </c>
      <c r="O198" s="30"/>
    </row>
    <row r="199" spans="2:15" ht="22.5" customHeight="1" x14ac:dyDescent="0.55000000000000004">
      <c r="B199" s="971">
        <f t="shared" ref="B199" si="76">1+B200</f>
        <v>537</v>
      </c>
      <c r="C199" s="972"/>
      <c r="D199" s="920" t="s">
        <v>2759</v>
      </c>
      <c r="E199" s="921"/>
      <c r="F199" s="974" t="s">
        <v>316</v>
      </c>
      <c r="G199" s="972"/>
      <c r="H199" s="1014">
        <v>44852</v>
      </c>
      <c r="I199" s="1015"/>
      <c r="J199" s="126" t="s">
        <v>67</v>
      </c>
      <c r="K199" s="126" t="s">
        <v>130</v>
      </c>
      <c r="L199" s="197" t="s">
        <v>2744</v>
      </c>
      <c r="M199" s="198">
        <v>1.5</v>
      </c>
      <c r="N199" s="199">
        <v>1.5</v>
      </c>
      <c r="O199" s="30"/>
    </row>
    <row r="200" spans="2:15" ht="22.5" customHeight="1" x14ac:dyDescent="0.55000000000000004">
      <c r="B200" s="1282">
        <f>1+B201</f>
        <v>536</v>
      </c>
      <c r="C200" s="1283"/>
      <c r="D200" s="942"/>
      <c r="E200" s="943"/>
      <c r="F200" s="981" t="s">
        <v>479</v>
      </c>
      <c r="G200" s="978"/>
      <c r="H200" s="1016">
        <v>44851</v>
      </c>
      <c r="I200" s="1017"/>
      <c r="J200" s="130" t="s">
        <v>67</v>
      </c>
      <c r="K200" s="130" t="s">
        <v>130</v>
      </c>
      <c r="L200" s="200" t="s">
        <v>2760</v>
      </c>
      <c r="M200" s="201">
        <v>4.07</v>
      </c>
      <c r="N200" s="202">
        <v>4.0999999999999996</v>
      </c>
      <c r="O200" s="30"/>
    </row>
    <row r="201" spans="2:15" ht="22.5" customHeight="1" x14ac:dyDescent="0.55000000000000004">
      <c r="B201" s="1202">
        <f>1+B202</f>
        <v>535</v>
      </c>
      <c r="C201" s="923"/>
      <c r="D201" s="922"/>
      <c r="E201" s="923"/>
      <c r="F201" s="1024" t="s">
        <v>630</v>
      </c>
      <c r="G201" s="983"/>
      <c r="H201" s="1025">
        <v>44852</v>
      </c>
      <c r="I201" s="1026"/>
      <c r="J201" s="203" t="s">
        <v>67</v>
      </c>
      <c r="K201" s="51" t="s">
        <v>130</v>
      </c>
      <c r="L201" s="181" t="s">
        <v>2761</v>
      </c>
      <c r="M201" s="181">
        <v>1.86</v>
      </c>
      <c r="N201" s="209">
        <v>1.9</v>
      </c>
      <c r="O201" s="30"/>
    </row>
    <row r="202" spans="2:15" ht="22.5" customHeight="1" x14ac:dyDescent="0.55000000000000004">
      <c r="B202" s="1202">
        <f>1+B203</f>
        <v>534</v>
      </c>
      <c r="C202" s="923"/>
      <c r="D202" s="936" t="s">
        <v>2756</v>
      </c>
      <c r="E202" s="937"/>
      <c r="F202" s="936" t="s">
        <v>118</v>
      </c>
      <c r="G202" s="937"/>
      <c r="H202" s="997">
        <v>44851</v>
      </c>
      <c r="I202" s="998"/>
      <c r="J202" s="55" t="s">
        <v>67</v>
      </c>
      <c r="K202" s="51" t="s">
        <v>130</v>
      </c>
      <c r="L202" s="371" t="s">
        <v>2757</v>
      </c>
      <c r="M202" s="219">
        <v>2.3199999999999998</v>
      </c>
      <c r="N202" s="220">
        <v>2.2999999999999998</v>
      </c>
      <c r="O202" s="30"/>
    </row>
    <row r="203" spans="2:15" ht="22.5" customHeight="1" x14ac:dyDescent="0.55000000000000004">
      <c r="B203" s="918">
        <f t="shared" ref="B203:B204" si="77">1+B204</f>
        <v>533</v>
      </c>
      <c r="C203" s="919"/>
      <c r="D203" s="920" t="s">
        <v>2753</v>
      </c>
      <c r="E203" s="921"/>
      <c r="F203" s="967" t="s">
        <v>1581</v>
      </c>
      <c r="G203" s="919"/>
      <c r="H203" s="926">
        <v>44846</v>
      </c>
      <c r="I203" s="927"/>
      <c r="J203" s="31" t="s">
        <v>67</v>
      </c>
      <c r="K203" s="31" t="s">
        <v>130</v>
      </c>
      <c r="L203" s="158" t="s">
        <v>338</v>
      </c>
      <c r="M203" s="159">
        <v>11.7</v>
      </c>
      <c r="N203" s="160">
        <v>12</v>
      </c>
      <c r="O203" s="30"/>
    </row>
    <row r="204" spans="2:15" ht="22.5" customHeight="1" x14ac:dyDescent="0.55000000000000004">
      <c r="B204" s="1202">
        <f t="shared" si="77"/>
        <v>532</v>
      </c>
      <c r="C204" s="923"/>
      <c r="D204" s="922"/>
      <c r="E204" s="923"/>
      <c r="F204" s="922" t="s">
        <v>368</v>
      </c>
      <c r="G204" s="923"/>
      <c r="H204" s="932">
        <v>44845</v>
      </c>
      <c r="I204" s="933"/>
      <c r="J204" s="51" t="s">
        <v>67</v>
      </c>
      <c r="K204" s="51" t="s">
        <v>130</v>
      </c>
      <c r="L204" s="166" t="s">
        <v>317</v>
      </c>
      <c r="M204" s="166">
        <v>2.31</v>
      </c>
      <c r="N204" s="167">
        <v>2.2999999999999998</v>
      </c>
      <c r="O204" s="30"/>
    </row>
    <row r="205" spans="2:15" ht="22.5" customHeight="1" x14ac:dyDescent="0.55000000000000004">
      <c r="B205" s="1202">
        <f t="shared" ref="B205:B212" si="78">1+B206</f>
        <v>531</v>
      </c>
      <c r="C205" s="923"/>
      <c r="D205" s="936" t="s">
        <v>2747</v>
      </c>
      <c r="E205" s="937"/>
      <c r="F205" s="936" t="s">
        <v>311</v>
      </c>
      <c r="G205" s="937"/>
      <c r="H205" s="997">
        <v>44839</v>
      </c>
      <c r="I205" s="998"/>
      <c r="J205" s="55" t="s">
        <v>67</v>
      </c>
      <c r="K205" s="51" t="s">
        <v>130</v>
      </c>
      <c r="L205" s="371" t="s">
        <v>2749</v>
      </c>
      <c r="M205" s="715">
        <v>14.5</v>
      </c>
      <c r="N205" s="716">
        <v>15</v>
      </c>
      <c r="O205" s="30"/>
    </row>
    <row r="206" spans="2:15" ht="22.5" customHeight="1" x14ac:dyDescent="0.55000000000000004">
      <c r="B206" s="1202">
        <f t="shared" si="78"/>
        <v>530</v>
      </c>
      <c r="C206" s="923"/>
      <c r="D206" s="922" t="s">
        <v>2741</v>
      </c>
      <c r="E206" s="923"/>
      <c r="F206" s="922" t="s">
        <v>287</v>
      </c>
      <c r="G206" s="923"/>
      <c r="H206" s="1003">
        <v>44837</v>
      </c>
      <c r="I206" s="1004"/>
      <c r="J206" s="51" t="s">
        <v>67</v>
      </c>
      <c r="K206" s="51" t="s">
        <v>130</v>
      </c>
      <c r="L206" s="166" t="s">
        <v>202</v>
      </c>
      <c r="M206" s="166">
        <v>2.54</v>
      </c>
      <c r="N206" s="717">
        <v>2.5</v>
      </c>
      <c r="O206" s="30"/>
    </row>
    <row r="207" spans="2:15" ht="22.5" customHeight="1" x14ac:dyDescent="0.55000000000000004">
      <c r="B207" s="1202">
        <f t="shared" si="78"/>
        <v>529</v>
      </c>
      <c r="C207" s="923"/>
      <c r="D207" s="922" t="s">
        <v>2739</v>
      </c>
      <c r="E207" s="923"/>
      <c r="F207" s="922" t="s">
        <v>266</v>
      </c>
      <c r="G207" s="923"/>
      <c r="H207" s="1003">
        <v>44834</v>
      </c>
      <c r="I207" s="1004"/>
      <c r="J207" s="51" t="s">
        <v>67</v>
      </c>
      <c r="K207" s="51" t="s">
        <v>130</v>
      </c>
      <c r="L207" s="166" t="s">
        <v>2740</v>
      </c>
      <c r="M207" s="162">
        <v>6.88</v>
      </c>
      <c r="N207" s="161">
        <v>6.9</v>
      </c>
      <c r="O207" s="30"/>
    </row>
    <row r="208" spans="2:15" ht="22.5" customHeight="1" x14ac:dyDescent="0.55000000000000004">
      <c r="B208" s="1202">
        <f t="shared" si="78"/>
        <v>528</v>
      </c>
      <c r="C208" s="923"/>
      <c r="D208" s="922" t="s">
        <v>2735</v>
      </c>
      <c r="E208" s="923"/>
      <c r="F208" s="922" t="s">
        <v>804</v>
      </c>
      <c r="G208" s="923"/>
      <c r="H208" s="1003">
        <v>44830</v>
      </c>
      <c r="I208" s="1004"/>
      <c r="J208" s="51" t="s">
        <v>67</v>
      </c>
      <c r="K208" s="55" t="s">
        <v>130</v>
      </c>
      <c r="L208" s="162" t="s">
        <v>967</v>
      </c>
      <c r="M208" s="162">
        <v>1.36</v>
      </c>
      <c r="N208" s="216">
        <v>1.4</v>
      </c>
      <c r="O208" s="30"/>
    </row>
    <row r="209" spans="2:15" ht="22.5" customHeight="1" x14ac:dyDescent="0.55000000000000004">
      <c r="B209" s="1202">
        <f t="shared" si="78"/>
        <v>527</v>
      </c>
      <c r="C209" s="923"/>
      <c r="D209" s="922" t="s">
        <v>129</v>
      </c>
      <c r="E209" s="923"/>
      <c r="F209" s="922" t="s">
        <v>94</v>
      </c>
      <c r="G209" s="923"/>
      <c r="H209" s="1003">
        <v>44672</v>
      </c>
      <c r="I209" s="1004"/>
      <c r="J209" s="51" t="s">
        <v>67</v>
      </c>
      <c r="K209" s="51" t="s">
        <v>130</v>
      </c>
      <c r="L209" s="171" t="s">
        <v>131</v>
      </c>
      <c r="M209" s="171">
        <v>2.69</v>
      </c>
      <c r="N209" s="230">
        <v>2.7</v>
      </c>
      <c r="O209" s="30"/>
    </row>
    <row r="210" spans="2:15" ht="22.5" customHeight="1" x14ac:dyDescent="0.55000000000000004">
      <c r="B210" s="994">
        <f t="shared" si="78"/>
        <v>526</v>
      </c>
      <c r="C210" s="937"/>
      <c r="D210" s="936" t="s">
        <v>157</v>
      </c>
      <c r="E210" s="937"/>
      <c r="F210" s="936" t="s">
        <v>160</v>
      </c>
      <c r="G210" s="937"/>
      <c r="H210" s="940">
        <v>44663</v>
      </c>
      <c r="I210" s="941"/>
      <c r="J210" s="55" t="s">
        <v>67</v>
      </c>
      <c r="K210" s="55" t="s">
        <v>130</v>
      </c>
      <c r="L210" s="219" t="s">
        <v>62</v>
      </c>
      <c r="M210" s="715">
        <v>17.7</v>
      </c>
      <c r="N210" s="716">
        <v>18</v>
      </c>
      <c r="O210" s="30"/>
    </row>
    <row r="211" spans="2:15" ht="22.5" customHeight="1" x14ac:dyDescent="0.55000000000000004">
      <c r="B211" s="918">
        <f t="shared" si="78"/>
        <v>525</v>
      </c>
      <c r="C211" s="919"/>
      <c r="D211" s="920" t="s">
        <v>173</v>
      </c>
      <c r="E211" s="921"/>
      <c r="F211" s="967" t="s">
        <v>70</v>
      </c>
      <c r="G211" s="919"/>
      <c r="H211" s="926">
        <v>44658</v>
      </c>
      <c r="I211" s="927"/>
      <c r="J211" s="31" t="s">
        <v>67</v>
      </c>
      <c r="K211" s="31" t="s">
        <v>130</v>
      </c>
      <c r="L211" s="62" t="s">
        <v>2328</v>
      </c>
      <c r="M211" s="62">
        <v>2.67</v>
      </c>
      <c r="N211" s="63">
        <v>2.7</v>
      </c>
      <c r="O211" s="30"/>
    </row>
    <row r="212" spans="2:15" ht="22.5" customHeight="1" x14ac:dyDescent="0.55000000000000004">
      <c r="B212" s="928">
        <f t="shared" si="78"/>
        <v>524</v>
      </c>
      <c r="C212" s="929"/>
      <c r="D212" s="922"/>
      <c r="E212" s="923"/>
      <c r="F212" s="922" t="s">
        <v>175</v>
      </c>
      <c r="G212" s="923"/>
      <c r="H212" s="932">
        <v>44658</v>
      </c>
      <c r="I212" s="933"/>
      <c r="J212" s="51" t="s">
        <v>67</v>
      </c>
      <c r="K212" s="51" t="s">
        <v>130</v>
      </c>
      <c r="L212" s="181" t="s">
        <v>2329</v>
      </c>
      <c r="M212" s="181">
        <v>3.14</v>
      </c>
      <c r="N212" s="209">
        <v>3.1</v>
      </c>
      <c r="O212" s="30"/>
    </row>
    <row r="213" spans="2:15" ht="22.5" customHeight="1" x14ac:dyDescent="0.55000000000000004">
      <c r="B213" s="918">
        <f t="shared" ref="B213:B276" si="79">1+B214</f>
        <v>523</v>
      </c>
      <c r="C213" s="919"/>
      <c r="D213" s="942" t="s">
        <v>182</v>
      </c>
      <c r="E213" s="943"/>
      <c r="F213" s="954" t="s">
        <v>247</v>
      </c>
      <c r="G213" s="955"/>
      <c r="H213" s="960">
        <v>44656</v>
      </c>
      <c r="I213" s="964"/>
      <c r="J213" s="102" t="s">
        <v>35</v>
      </c>
      <c r="K213" s="102" t="s">
        <v>130</v>
      </c>
      <c r="L213" s="103" t="s">
        <v>183</v>
      </c>
      <c r="M213" s="104">
        <v>1.45</v>
      </c>
      <c r="N213" s="281">
        <v>1.5</v>
      </c>
      <c r="O213" s="30"/>
    </row>
    <row r="214" spans="2:15" ht="22.5" customHeight="1" x14ac:dyDescent="0.55000000000000004">
      <c r="B214" s="928">
        <f t="shared" si="79"/>
        <v>522</v>
      </c>
      <c r="C214" s="929"/>
      <c r="D214" s="922"/>
      <c r="E214" s="923"/>
      <c r="F214" s="1005" t="s">
        <v>2330</v>
      </c>
      <c r="G214" s="1006"/>
      <c r="H214" s="1003">
        <v>44656</v>
      </c>
      <c r="I214" s="1004"/>
      <c r="J214" s="51" t="s">
        <v>35</v>
      </c>
      <c r="K214" s="51" t="s">
        <v>130</v>
      </c>
      <c r="L214" s="153" t="s">
        <v>187</v>
      </c>
      <c r="M214" s="153">
        <v>2.15</v>
      </c>
      <c r="N214" s="718">
        <v>2.2000000000000002</v>
      </c>
      <c r="O214" s="30"/>
    </row>
    <row r="215" spans="2:15" ht="22.5" customHeight="1" x14ac:dyDescent="0.55000000000000004">
      <c r="B215" s="1202">
        <f t="shared" si="79"/>
        <v>521</v>
      </c>
      <c r="C215" s="923"/>
      <c r="D215" s="936" t="s">
        <v>208</v>
      </c>
      <c r="E215" s="937"/>
      <c r="F215" s="936" t="s">
        <v>209</v>
      </c>
      <c r="G215" s="937"/>
      <c r="H215" s="940">
        <v>44643</v>
      </c>
      <c r="I215" s="941"/>
      <c r="J215" s="55" t="s">
        <v>67</v>
      </c>
      <c r="K215" s="55" t="s">
        <v>130</v>
      </c>
      <c r="L215" s="55" t="s">
        <v>159</v>
      </c>
      <c r="M215" s="265">
        <v>5.04</v>
      </c>
      <c r="N215" s="69">
        <v>5</v>
      </c>
      <c r="O215" s="30"/>
    </row>
    <row r="216" spans="2:15" ht="22.5" customHeight="1" x14ac:dyDescent="0.55000000000000004">
      <c r="B216" s="1202">
        <f t="shared" si="79"/>
        <v>520</v>
      </c>
      <c r="C216" s="923"/>
      <c r="D216" s="936" t="s">
        <v>220</v>
      </c>
      <c r="E216" s="937"/>
      <c r="F216" s="936" t="s">
        <v>70</v>
      </c>
      <c r="G216" s="937"/>
      <c r="H216" s="940">
        <v>44636</v>
      </c>
      <c r="I216" s="941"/>
      <c r="J216" s="55" t="s">
        <v>67</v>
      </c>
      <c r="K216" s="55" t="s">
        <v>130</v>
      </c>
      <c r="L216" s="181" t="s">
        <v>222</v>
      </c>
      <c r="M216" s="181">
        <v>6.29</v>
      </c>
      <c r="N216" s="209">
        <v>6.3</v>
      </c>
      <c r="O216" s="30"/>
    </row>
    <row r="217" spans="2:15" ht="22.5" customHeight="1" x14ac:dyDescent="0.55000000000000004">
      <c r="B217" s="1202">
        <f t="shared" si="79"/>
        <v>519</v>
      </c>
      <c r="C217" s="923"/>
      <c r="D217" s="922" t="s">
        <v>223</v>
      </c>
      <c r="E217" s="923"/>
      <c r="F217" s="922" t="s">
        <v>94</v>
      </c>
      <c r="G217" s="923"/>
      <c r="H217" s="1003">
        <v>44635</v>
      </c>
      <c r="I217" s="1004"/>
      <c r="J217" s="51" t="s">
        <v>67</v>
      </c>
      <c r="K217" s="51" t="s">
        <v>130</v>
      </c>
      <c r="L217" s="181" t="s">
        <v>154</v>
      </c>
      <c r="M217" s="181">
        <v>2.9</v>
      </c>
      <c r="N217" s="209">
        <v>2.9</v>
      </c>
      <c r="O217" s="30"/>
    </row>
    <row r="218" spans="2:15" ht="22.5" customHeight="1" x14ac:dyDescent="0.55000000000000004">
      <c r="B218" s="1202">
        <f t="shared" si="79"/>
        <v>518</v>
      </c>
      <c r="C218" s="923"/>
      <c r="D218" s="922" t="s">
        <v>224</v>
      </c>
      <c r="E218" s="923"/>
      <c r="F218" s="922" t="s">
        <v>225</v>
      </c>
      <c r="G218" s="923"/>
      <c r="H218" s="1003">
        <v>44634</v>
      </c>
      <c r="I218" s="1004"/>
      <c r="J218" s="51" t="s">
        <v>67</v>
      </c>
      <c r="K218" s="51" t="s">
        <v>130</v>
      </c>
      <c r="L218" s="181" t="s">
        <v>180</v>
      </c>
      <c r="M218" s="181">
        <v>2.78</v>
      </c>
      <c r="N218" s="209">
        <v>2.8</v>
      </c>
      <c r="O218" s="30"/>
    </row>
    <row r="219" spans="2:15" ht="22.5" customHeight="1" x14ac:dyDescent="0.55000000000000004">
      <c r="B219" s="1202">
        <f t="shared" si="79"/>
        <v>517</v>
      </c>
      <c r="C219" s="923"/>
      <c r="D219" s="936" t="s">
        <v>231</v>
      </c>
      <c r="E219" s="937"/>
      <c r="F219" s="922" t="s">
        <v>247</v>
      </c>
      <c r="G219" s="923"/>
      <c r="H219" s="1003">
        <v>44628</v>
      </c>
      <c r="I219" s="1004"/>
      <c r="J219" s="51" t="s">
        <v>67</v>
      </c>
      <c r="K219" s="51" t="s">
        <v>130</v>
      </c>
      <c r="L219" s="219" t="s">
        <v>234</v>
      </c>
      <c r="M219" s="219">
        <v>6.83</v>
      </c>
      <c r="N219" s="220">
        <v>6.8</v>
      </c>
      <c r="O219" s="30"/>
    </row>
    <row r="220" spans="2:15" ht="22.5" customHeight="1" x14ac:dyDescent="0.55000000000000004">
      <c r="B220" s="1202">
        <f>1+B221</f>
        <v>516</v>
      </c>
      <c r="C220" s="923"/>
      <c r="D220" s="922" t="s">
        <v>241</v>
      </c>
      <c r="E220" s="923"/>
      <c r="F220" s="922" t="s">
        <v>175</v>
      </c>
      <c r="G220" s="923"/>
      <c r="H220" s="1003">
        <v>44623</v>
      </c>
      <c r="I220" s="1004"/>
      <c r="J220" s="51" t="s">
        <v>67</v>
      </c>
      <c r="K220" s="51" t="s">
        <v>130</v>
      </c>
      <c r="L220" s="181" t="s">
        <v>1347</v>
      </c>
      <c r="M220" s="181">
        <v>2.4500000000000002</v>
      </c>
      <c r="N220" s="209">
        <v>2.5</v>
      </c>
      <c r="O220" s="30"/>
    </row>
    <row r="221" spans="2:15" ht="22.5" customHeight="1" x14ac:dyDescent="0.55000000000000004">
      <c r="B221" s="1202">
        <f t="shared" si="79"/>
        <v>515</v>
      </c>
      <c r="C221" s="923"/>
      <c r="D221" s="936" t="s">
        <v>244</v>
      </c>
      <c r="E221" s="937"/>
      <c r="F221" s="995" t="s">
        <v>94</v>
      </c>
      <c r="G221" s="996"/>
      <c r="H221" s="997">
        <v>44616</v>
      </c>
      <c r="I221" s="998"/>
      <c r="J221" s="55" t="s">
        <v>67</v>
      </c>
      <c r="K221" s="51" t="s">
        <v>130</v>
      </c>
      <c r="L221" s="181" t="s">
        <v>245</v>
      </c>
      <c r="M221" s="181">
        <v>1.76</v>
      </c>
      <c r="N221" s="209">
        <v>1.8</v>
      </c>
      <c r="O221" s="30"/>
    </row>
    <row r="222" spans="2:15" ht="22.5" customHeight="1" x14ac:dyDescent="0.55000000000000004">
      <c r="B222" s="918">
        <f t="shared" si="79"/>
        <v>514</v>
      </c>
      <c r="C222" s="919"/>
      <c r="D222" s="942" t="s">
        <v>246</v>
      </c>
      <c r="E222" s="943"/>
      <c r="F222" s="954" t="s">
        <v>247</v>
      </c>
      <c r="G222" s="955"/>
      <c r="H222" s="960">
        <v>44613</v>
      </c>
      <c r="I222" s="964"/>
      <c r="J222" s="102" t="s">
        <v>35</v>
      </c>
      <c r="K222" s="102" t="s">
        <v>130</v>
      </c>
      <c r="L222" s="103" t="s">
        <v>248</v>
      </c>
      <c r="M222" s="104">
        <v>4.1500000000000004</v>
      </c>
      <c r="N222" s="281">
        <v>4.2</v>
      </c>
      <c r="O222" s="30"/>
    </row>
    <row r="223" spans="2:15" ht="22.5" customHeight="1" x14ac:dyDescent="0.55000000000000004">
      <c r="B223" s="928">
        <f t="shared" si="79"/>
        <v>513</v>
      </c>
      <c r="C223" s="929"/>
      <c r="D223" s="922"/>
      <c r="E223" s="923"/>
      <c r="F223" s="1005" t="s">
        <v>70</v>
      </c>
      <c r="G223" s="1006"/>
      <c r="H223" s="1003">
        <v>44610</v>
      </c>
      <c r="I223" s="1004"/>
      <c r="J223" s="51" t="s">
        <v>35</v>
      </c>
      <c r="K223" s="51" t="s">
        <v>130</v>
      </c>
      <c r="L223" s="153" t="s">
        <v>250</v>
      </c>
      <c r="M223" s="153">
        <v>1.23</v>
      </c>
      <c r="N223" s="718">
        <v>1.2</v>
      </c>
      <c r="O223" s="30"/>
    </row>
    <row r="224" spans="2:15" ht="22.5" customHeight="1" x14ac:dyDescent="0.55000000000000004">
      <c r="B224" s="918">
        <f t="shared" si="79"/>
        <v>512</v>
      </c>
      <c r="C224" s="919"/>
      <c r="D224" s="920" t="s">
        <v>257</v>
      </c>
      <c r="E224" s="921"/>
      <c r="F224" s="950" t="s">
        <v>247</v>
      </c>
      <c r="G224" s="951"/>
      <c r="H224" s="952">
        <v>44579</v>
      </c>
      <c r="I224" s="953"/>
      <c r="J224" s="31" t="s">
        <v>35</v>
      </c>
      <c r="K224" s="102" t="s">
        <v>130</v>
      </c>
      <c r="L224" s="103" t="s">
        <v>147</v>
      </c>
      <c r="M224" s="104">
        <v>1.27</v>
      </c>
      <c r="N224" s="281">
        <v>1.3</v>
      </c>
      <c r="O224" s="30"/>
    </row>
    <row r="225" spans="1:15" ht="22.5" customHeight="1" x14ac:dyDescent="0.55000000000000004">
      <c r="B225" s="928">
        <f t="shared" si="79"/>
        <v>511</v>
      </c>
      <c r="C225" s="929"/>
      <c r="D225" s="922"/>
      <c r="E225" s="923"/>
      <c r="F225" s="1005" t="s">
        <v>70</v>
      </c>
      <c r="G225" s="1006"/>
      <c r="H225" s="1003">
        <v>44580</v>
      </c>
      <c r="I225" s="1004"/>
      <c r="J225" s="51" t="s">
        <v>35</v>
      </c>
      <c r="K225" s="51" t="s">
        <v>130</v>
      </c>
      <c r="L225" s="153" t="s">
        <v>2331</v>
      </c>
      <c r="M225" s="153">
        <v>4.54</v>
      </c>
      <c r="N225" s="718">
        <v>4.5</v>
      </c>
      <c r="O225" s="30"/>
    </row>
    <row r="226" spans="1:15" ht="22.5" customHeight="1" x14ac:dyDescent="0.55000000000000004">
      <c r="B226" s="1202">
        <f t="shared" si="79"/>
        <v>510</v>
      </c>
      <c r="C226" s="923"/>
      <c r="D226" s="922" t="s">
        <v>261</v>
      </c>
      <c r="E226" s="923"/>
      <c r="F226" s="922" t="s">
        <v>262</v>
      </c>
      <c r="G226" s="923"/>
      <c r="H226" s="1003">
        <v>44553</v>
      </c>
      <c r="I226" s="1004"/>
      <c r="J226" s="51" t="s">
        <v>67</v>
      </c>
      <c r="K226" s="51" t="s">
        <v>130</v>
      </c>
      <c r="L226" s="181" t="s">
        <v>212</v>
      </c>
      <c r="M226" s="181">
        <v>7.2</v>
      </c>
      <c r="N226" s="209">
        <v>7.2</v>
      </c>
      <c r="O226" s="30"/>
    </row>
    <row r="227" spans="1:15" ht="22.5" customHeight="1" x14ac:dyDescent="0.55000000000000004">
      <c r="A227" s="7" t="s">
        <v>364</v>
      </c>
      <c r="B227" s="1202">
        <f t="shared" si="79"/>
        <v>509</v>
      </c>
      <c r="C227" s="923"/>
      <c r="D227" s="922" t="s">
        <v>270</v>
      </c>
      <c r="E227" s="923"/>
      <c r="F227" s="922" t="s">
        <v>70</v>
      </c>
      <c r="G227" s="923"/>
      <c r="H227" s="1003">
        <v>44542</v>
      </c>
      <c r="I227" s="1004"/>
      <c r="J227" s="51" t="s">
        <v>67</v>
      </c>
      <c r="K227" s="51" t="s">
        <v>130</v>
      </c>
      <c r="L227" s="181" t="s">
        <v>274</v>
      </c>
      <c r="M227" s="181">
        <v>2.92</v>
      </c>
      <c r="N227" s="209">
        <v>2.9</v>
      </c>
      <c r="O227" s="30"/>
    </row>
    <row r="228" spans="1:15" ht="22.5" customHeight="1" x14ac:dyDescent="0.55000000000000004">
      <c r="B228" s="1202">
        <f t="shared" si="79"/>
        <v>508</v>
      </c>
      <c r="C228" s="923"/>
      <c r="D228" s="922" t="s">
        <v>278</v>
      </c>
      <c r="E228" s="923"/>
      <c r="F228" s="922" t="s">
        <v>247</v>
      </c>
      <c r="G228" s="923"/>
      <c r="H228" s="1003">
        <v>44538</v>
      </c>
      <c r="I228" s="1004"/>
      <c r="J228" s="51" t="s">
        <v>67</v>
      </c>
      <c r="K228" s="51" t="s">
        <v>130</v>
      </c>
      <c r="L228" s="181" t="s">
        <v>1480</v>
      </c>
      <c r="M228" s="181">
        <v>5.42</v>
      </c>
      <c r="N228" s="209">
        <v>5.4</v>
      </c>
      <c r="O228" s="30"/>
    </row>
    <row r="229" spans="1:15" ht="22.5" customHeight="1" x14ac:dyDescent="0.55000000000000004">
      <c r="B229" s="918">
        <f t="shared" si="79"/>
        <v>507</v>
      </c>
      <c r="C229" s="919"/>
      <c r="D229" s="920" t="s">
        <v>290</v>
      </c>
      <c r="E229" s="921"/>
      <c r="F229" s="950" t="s">
        <v>479</v>
      </c>
      <c r="G229" s="951"/>
      <c r="H229" s="952">
        <v>44524</v>
      </c>
      <c r="I229" s="953"/>
      <c r="J229" s="31" t="s">
        <v>35</v>
      </c>
      <c r="K229" s="102" t="s">
        <v>130</v>
      </c>
      <c r="L229" s="103" t="s">
        <v>292</v>
      </c>
      <c r="M229" s="104">
        <v>2.98</v>
      </c>
      <c r="N229" s="281">
        <v>3</v>
      </c>
      <c r="O229" s="30"/>
    </row>
    <row r="230" spans="1:15" ht="22.5" customHeight="1" x14ac:dyDescent="0.55000000000000004">
      <c r="B230" s="928">
        <f t="shared" si="79"/>
        <v>506</v>
      </c>
      <c r="C230" s="929"/>
      <c r="D230" s="922"/>
      <c r="E230" s="923"/>
      <c r="F230" s="1005" t="s">
        <v>293</v>
      </c>
      <c r="G230" s="1006"/>
      <c r="H230" s="1003">
        <v>44524</v>
      </c>
      <c r="I230" s="1004"/>
      <c r="J230" s="51" t="s">
        <v>35</v>
      </c>
      <c r="K230" s="51" t="s">
        <v>130</v>
      </c>
      <c r="L230" s="153" t="s">
        <v>294</v>
      </c>
      <c r="M230" s="153">
        <v>2.13</v>
      </c>
      <c r="N230" s="718">
        <v>2.1</v>
      </c>
      <c r="O230" s="30"/>
    </row>
    <row r="231" spans="1:15" ht="22.5" customHeight="1" x14ac:dyDescent="0.55000000000000004">
      <c r="A231" s="7" t="s">
        <v>364</v>
      </c>
      <c r="B231" s="1202">
        <f t="shared" si="79"/>
        <v>505</v>
      </c>
      <c r="C231" s="923"/>
      <c r="D231" s="922" t="s">
        <v>299</v>
      </c>
      <c r="E231" s="923"/>
      <c r="F231" s="922" t="s">
        <v>255</v>
      </c>
      <c r="G231" s="923"/>
      <c r="H231" s="1003">
        <v>44511</v>
      </c>
      <c r="I231" s="1004"/>
      <c r="J231" s="51" t="s">
        <v>67</v>
      </c>
      <c r="K231" s="51" t="s">
        <v>130</v>
      </c>
      <c r="L231" s="181" t="s">
        <v>300</v>
      </c>
      <c r="M231" s="181" t="s">
        <v>301</v>
      </c>
      <c r="N231" s="209" t="s">
        <v>302</v>
      </c>
      <c r="O231" s="30"/>
    </row>
    <row r="232" spans="1:15" ht="22.5" customHeight="1" x14ac:dyDescent="0.55000000000000004">
      <c r="B232" s="918">
        <f t="shared" si="79"/>
        <v>504</v>
      </c>
      <c r="C232" s="919"/>
      <c r="D232" s="920" t="s">
        <v>303</v>
      </c>
      <c r="E232" s="921"/>
      <c r="F232" s="950" t="s">
        <v>247</v>
      </c>
      <c r="G232" s="951"/>
      <c r="H232" s="952">
        <v>44509</v>
      </c>
      <c r="I232" s="953"/>
      <c r="J232" s="31" t="s">
        <v>35</v>
      </c>
      <c r="K232" s="102" t="s">
        <v>130</v>
      </c>
      <c r="L232" s="103" t="s">
        <v>305</v>
      </c>
      <c r="M232" s="104">
        <v>2.02</v>
      </c>
      <c r="N232" s="281">
        <v>2</v>
      </c>
      <c r="O232" s="30"/>
    </row>
    <row r="233" spans="1:15" ht="22.5" customHeight="1" x14ac:dyDescent="0.55000000000000004">
      <c r="B233" s="928">
        <f t="shared" si="79"/>
        <v>503</v>
      </c>
      <c r="C233" s="929"/>
      <c r="D233" s="922"/>
      <c r="E233" s="923"/>
      <c r="F233" s="1005" t="s">
        <v>308</v>
      </c>
      <c r="G233" s="1006"/>
      <c r="H233" s="1003">
        <v>44509</v>
      </c>
      <c r="I233" s="1004"/>
      <c r="J233" s="51" t="s">
        <v>35</v>
      </c>
      <c r="K233" s="51" t="s">
        <v>130</v>
      </c>
      <c r="L233" s="153" t="s">
        <v>309</v>
      </c>
      <c r="M233" s="153">
        <v>5.62</v>
      </c>
      <c r="N233" s="718">
        <v>5.6</v>
      </c>
      <c r="O233" s="30"/>
    </row>
    <row r="234" spans="1:15" ht="22.5" customHeight="1" x14ac:dyDescent="0.55000000000000004">
      <c r="B234" s="971">
        <f t="shared" si="79"/>
        <v>502</v>
      </c>
      <c r="C234" s="972"/>
      <c r="D234" s="920" t="s">
        <v>2332</v>
      </c>
      <c r="E234" s="921"/>
      <c r="F234" s="974" t="s">
        <v>316</v>
      </c>
      <c r="G234" s="972"/>
      <c r="H234" s="1014">
        <v>44505</v>
      </c>
      <c r="I234" s="1015"/>
      <c r="J234" s="126" t="s">
        <v>35</v>
      </c>
      <c r="K234" s="126" t="s">
        <v>130</v>
      </c>
      <c r="L234" s="198" t="s">
        <v>317</v>
      </c>
      <c r="M234" s="198">
        <v>2.3199999999999998</v>
      </c>
      <c r="N234" s="199">
        <v>2.2999999999999998</v>
      </c>
      <c r="O234" s="30"/>
    </row>
    <row r="235" spans="1:15" ht="22.5" customHeight="1" x14ac:dyDescent="0.55000000000000004">
      <c r="B235" s="977">
        <f t="shared" si="79"/>
        <v>501</v>
      </c>
      <c r="C235" s="978"/>
      <c r="D235" s="942"/>
      <c r="E235" s="943"/>
      <c r="F235" s="981" t="s">
        <v>318</v>
      </c>
      <c r="G235" s="978"/>
      <c r="H235" s="1016">
        <v>44508</v>
      </c>
      <c r="I235" s="1017"/>
      <c r="J235" s="130" t="s">
        <v>35</v>
      </c>
      <c r="K235" s="130" t="s">
        <v>130</v>
      </c>
      <c r="L235" s="201" t="s">
        <v>319</v>
      </c>
      <c r="M235" s="201" t="s">
        <v>168</v>
      </c>
      <c r="N235" s="202" t="s">
        <v>320</v>
      </c>
      <c r="O235" s="30"/>
    </row>
    <row r="236" spans="1:15" ht="22.5" customHeight="1" x14ac:dyDescent="0.55000000000000004">
      <c r="B236" s="982">
        <f t="shared" si="79"/>
        <v>500</v>
      </c>
      <c r="C236" s="983"/>
      <c r="D236" s="922"/>
      <c r="E236" s="923"/>
      <c r="F236" s="968" t="s">
        <v>63</v>
      </c>
      <c r="G236" s="929"/>
      <c r="H236" s="1003">
        <v>44508</v>
      </c>
      <c r="I236" s="1004"/>
      <c r="J236" s="130" t="s">
        <v>35</v>
      </c>
      <c r="K236" s="51" t="s">
        <v>130</v>
      </c>
      <c r="L236" s="181" t="s">
        <v>73</v>
      </c>
      <c r="M236" s="181">
        <v>1.34</v>
      </c>
      <c r="N236" s="209">
        <v>1.3</v>
      </c>
      <c r="O236" s="30"/>
    </row>
    <row r="237" spans="1:15" ht="22.5" customHeight="1" x14ac:dyDescent="0.55000000000000004">
      <c r="B237" s="1202">
        <f t="shared" si="79"/>
        <v>499</v>
      </c>
      <c r="C237" s="923"/>
      <c r="D237" s="922" t="s">
        <v>321</v>
      </c>
      <c r="E237" s="923"/>
      <c r="F237" s="922" t="s">
        <v>254</v>
      </c>
      <c r="G237" s="923"/>
      <c r="H237" s="1003">
        <v>44505</v>
      </c>
      <c r="I237" s="1004"/>
      <c r="J237" s="51" t="s">
        <v>67</v>
      </c>
      <c r="K237" s="51" t="s">
        <v>130</v>
      </c>
      <c r="L237" s="181" t="s">
        <v>2333</v>
      </c>
      <c r="M237" s="181" t="s">
        <v>2334</v>
      </c>
      <c r="N237" s="209" t="s">
        <v>402</v>
      </c>
      <c r="O237" s="30"/>
    </row>
    <row r="238" spans="1:15" ht="22.5" customHeight="1" x14ac:dyDescent="0.55000000000000004">
      <c r="B238" s="918">
        <f t="shared" si="79"/>
        <v>498</v>
      </c>
      <c r="C238" s="919"/>
      <c r="D238" s="920" t="s">
        <v>323</v>
      </c>
      <c r="E238" s="921"/>
      <c r="F238" s="950" t="s">
        <v>1573</v>
      </c>
      <c r="G238" s="951"/>
      <c r="H238" s="952">
        <v>44504</v>
      </c>
      <c r="I238" s="953"/>
      <c r="J238" s="31" t="s">
        <v>35</v>
      </c>
      <c r="K238" s="102" t="s">
        <v>130</v>
      </c>
      <c r="L238" s="103" t="s">
        <v>1434</v>
      </c>
      <c r="M238" s="104">
        <v>6.64</v>
      </c>
      <c r="N238" s="281">
        <v>6.6</v>
      </c>
      <c r="O238" s="30"/>
    </row>
    <row r="239" spans="1:15" ht="22.5" customHeight="1" x14ac:dyDescent="0.55000000000000004">
      <c r="B239" s="928">
        <f t="shared" si="79"/>
        <v>497</v>
      </c>
      <c r="C239" s="929"/>
      <c r="D239" s="922"/>
      <c r="E239" s="923"/>
      <c r="F239" s="1005" t="s">
        <v>596</v>
      </c>
      <c r="G239" s="1006"/>
      <c r="H239" s="1003">
        <v>44504</v>
      </c>
      <c r="I239" s="1004"/>
      <c r="J239" s="51" t="s">
        <v>35</v>
      </c>
      <c r="K239" s="51" t="s">
        <v>130</v>
      </c>
      <c r="L239" s="153" t="s">
        <v>1969</v>
      </c>
      <c r="M239" s="153">
        <v>1.0900000000000001</v>
      </c>
      <c r="N239" s="718">
        <v>1.1000000000000001</v>
      </c>
      <c r="O239" s="30"/>
    </row>
    <row r="240" spans="1:15" ht="22.5" customHeight="1" x14ac:dyDescent="0.55000000000000004">
      <c r="B240" s="918">
        <f t="shared" si="79"/>
        <v>496</v>
      </c>
      <c r="C240" s="919"/>
      <c r="D240" s="920" t="s">
        <v>328</v>
      </c>
      <c r="E240" s="921"/>
      <c r="F240" s="944" t="s">
        <v>122</v>
      </c>
      <c r="G240" s="945"/>
      <c r="H240" s="946">
        <v>44501</v>
      </c>
      <c r="I240" s="947"/>
      <c r="J240" s="31" t="s">
        <v>67</v>
      </c>
      <c r="K240" s="31" t="s">
        <v>130</v>
      </c>
      <c r="L240" s="61" t="s">
        <v>329</v>
      </c>
      <c r="M240" s="61">
        <v>2.4700000000000002</v>
      </c>
      <c r="N240" s="63">
        <v>2.5</v>
      </c>
      <c r="O240" s="30"/>
    </row>
    <row r="241" spans="2:15" ht="22.5" customHeight="1" x14ac:dyDescent="0.55000000000000004">
      <c r="B241" s="948">
        <f t="shared" si="79"/>
        <v>495</v>
      </c>
      <c r="C241" s="949"/>
      <c r="D241" s="942"/>
      <c r="E241" s="943"/>
      <c r="F241" s="950" t="s">
        <v>330</v>
      </c>
      <c r="G241" s="951"/>
      <c r="H241" s="952">
        <v>44502</v>
      </c>
      <c r="I241" s="953"/>
      <c r="J241" s="76" t="s">
        <v>67</v>
      </c>
      <c r="K241" s="76" t="s">
        <v>130</v>
      </c>
      <c r="L241" s="64" t="s">
        <v>184</v>
      </c>
      <c r="M241" s="249">
        <v>13.5</v>
      </c>
      <c r="N241" s="250">
        <v>14</v>
      </c>
      <c r="O241" s="30"/>
    </row>
    <row r="242" spans="2:15" ht="22.5" customHeight="1" x14ac:dyDescent="0.55000000000000004">
      <c r="B242" s="948">
        <f t="shared" si="79"/>
        <v>494</v>
      </c>
      <c r="C242" s="949"/>
      <c r="D242" s="942"/>
      <c r="E242" s="943"/>
      <c r="F242" s="950" t="s">
        <v>331</v>
      </c>
      <c r="G242" s="951"/>
      <c r="H242" s="952">
        <v>44502</v>
      </c>
      <c r="I242" s="953"/>
      <c r="J242" s="76" t="s">
        <v>67</v>
      </c>
      <c r="K242" s="76" t="s">
        <v>130</v>
      </c>
      <c r="L242" s="64" t="s">
        <v>332</v>
      </c>
      <c r="M242" s="64" t="s">
        <v>333</v>
      </c>
      <c r="N242" s="246" t="s">
        <v>315</v>
      </c>
      <c r="O242" s="30"/>
    </row>
    <row r="243" spans="2:15" ht="22.5" customHeight="1" x14ac:dyDescent="0.55000000000000004">
      <c r="B243" s="928">
        <f t="shared" si="79"/>
        <v>493</v>
      </c>
      <c r="C243" s="929"/>
      <c r="D243" s="922"/>
      <c r="E243" s="923"/>
      <c r="F243" s="1005" t="s">
        <v>334</v>
      </c>
      <c r="G243" s="1006"/>
      <c r="H243" s="1003">
        <v>44502</v>
      </c>
      <c r="I243" s="1004"/>
      <c r="J243" s="51" t="s">
        <v>67</v>
      </c>
      <c r="K243" s="51" t="s">
        <v>130</v>
      </c>
      <c r="L243" s="153" t="s">
        <v>333</v>
      </c>
      <c r="M243" s="153" t="s">
        <v>333</v>
      </c>
      <c r="N243" s="247" t="s">
        <v>315</v>
      </c>
      <c r="O243" s="30"/>
    </row>
    <row r="244" spans="2:15" ht="22.5" customHeight="1" x14ac:dyDescent="0.55000000000000004">
      <c r="B244" s="918">
        <f t="shared" si="79"/>
        <v>492</v>
      </c>
      <c r="C244" s="919"/>
      <c r="D244" s="920" t="s">
        <v>335</v>
      </c>
      <c r="E244" s="921"/>
      <c r="F244" s="950" t="s">
        <v>336</v>
      </c>
      <c r="G244" s="951"/>
      <c r="H244" s="952">
        <v>44501</v>
      </c>
      <c r="I244" s="953"/>
      <c r="J244" s="31" t="s">
        <v>35</v>
      </c>
      <c r="K244" s="102" t="s">
        <v>130</v>
      </c>
      <c r="L244" s="103" t="s">
        <v>338</v>
      </c>
      <c r="M244" s="104">
        <v>9.2899999999999991</v>
      </c>
      <c r="N244" s="281">
        <v>9.3000000000000007</v>
      </c>
      <c r="O244" s="30"/>
    </row>
    <row r="245" spans="2:15" ht="22.5" customHeight="1" x14ac:dyDescent="0.55000000000000004">
      <c r="B245" s="928">
        <f t="shared" si="79"/>
        <v>491</v>
      </c>
      <c r="C245" s="929"/>
      <c r="D245" s="922"/>
      <c r="E245" s="923"/>
      <c r="F245" s="1005" t="s">
        <v>209</v>
      </c>
      <c r="G245" s="1006"/>
      <c r="H245" s="1003">
        <v>44501</v>
      </c>
      <c r="I245" s="1004"/>
      <c r="J245" s="51" t="s">
        <v>35</v>
      </c>
      <c r="K245" s="51" t="s">
        <v>130</v>
      </c>
      <c r="L245" s="153" t="s">
        <v>294</v>
      </c>
      <c r="M245" s="262">
        <v>16.7</v>
      </c>
      <c r="N245" s="719">
        <v>17</v>
      </c>
      <c r="O245" s="30"/>
    </row>
    <row r="246" spans="2:15" ht="22.5" customHeight="1" x14ac:dyDescent="0.55000000000000004">
      <c r="B246" s="1202">
        <f t="shared" si="79"/>
        <v>490</v>
      </c>
      <c r="C246" s="923"/>
      <c r="D246" s="922" t="s">
        <v>340</v>
      </c>
      <c r="E246" s="923"/>
      <c r="F246" s="922" t="s">
        <v>341</v>
      </c>
      <c r="G246" s="923"/>
      <c r="H246" s="1003">
        <v>44497</v>
      </c>
      <c r="I246" s="1004"/>
      <c r="J246" s="51" t="s">
        <v>67</v>
      </c>
      <c r="K246" s="51" t="s">
        <v>130</v>
      </c>
      <c r="L246" s="181" t="s">
        <v>1400</v>
      </c>
      <c r="M246" s="181" t="s">
        <v>1169</v>
      </c>
      <c r="N246" s="209" t="s">
        <v>784</v>
      </c>
      <c r="O246" s="30"/>
    </row>
    <row r="247" spans="2:15" ht="22.5" customHeight="1" x14ac:dyDescent="0.55000000000000004">
      <c r="B247" s="1202">
        <f t="shared" si="79"/>
        <v>489</v>
      </c>
      <c r="C247" s="923"/>
      <c r="D247" s="922" t="s">
        <v>344</v>
      </c>
      <c r="E247" s="923"/>
      <c r="F247" s="922" t="s">
        <v>345</v>
      </c>
      <c r="G247" s="923"/>
      <c r="H247" s="1003">
        <v>44495</v>
      </c>
      <c r="I247" s="1004"/>
      <c r="J247" s="51" t="s">
        <v>67</v>
      </c>
      <c r="K247" s="51" t="s">
        <v>130</v>
      </c>
      <c r="L247" s="181" t="s">
        <v>346</v>
      </c>
      <c r="M247" s="181" t="s">
        <v>85</v>
      </c>
      <c r="N247" s="209" t="s">
        <v>320</v>
      </c>
      <c r="O247" s="30"/>
    </row>
    <row r="248" spans="2:15" ht="22.5" customHeight="1" x14ac:dyDescent="0.55000000000000004">
      <c r="B248" s="1202">
        <f t="shared" si="79"/>
        <v>488</v>
      </c>
      <c r="C248" s="923"/>
      <c r="D248" s="922" t="s">
        <v>347</v>
      </c>
      <c r="E248" s="923"/>
      <c r="F248" s="922" t="s">
        <v>348</v>
      </c>
      <c r="G248" s="923"/>
      <c r="H248" s="1003">
        <v>44494</v>
      </c>
      <c r="I248" s="1004"/>
      <c r="J248" s="51" t="s">
        <v>67</v>
      </c>
      <c r="K248" s="51" t="s">
        <v>130</v>
      </c>
      <c r="L248" s="181" t="s">
        <v>243</v>
      </c>
      <c r="M248" s="181">
        <v>4.0999999999999996</v>
      </c>
      <c r="N248" s="209">
        <v>4.0999999999999996</v>
      </c>
      <c r="O248" s="30"/>
    </row>
    <row r="249" spans="2:15" ht="22.5" customHeight="1" x14ac:dyDescent="0.55000000000000004">
      <c r="B249" s="1202">
        <f t="shared" si="79"/>
        <v>487</v>
      </c>
      <c r="C249" s="923"/>
      <c r="D249" s="922" t="s">
        <v>351</v>
      </c>
      <c r="E249" s="923"/>
      <c r="F249" s="922" t="s">
        <v>769</v>
      </c>
      <c r="G249" s="923"/>
      <c r="H249" s="1003">
        <v>44482</v>
      </c>
      <c r="I249" s="1004"/>
      <c r="J249" s="51" t="s">
        <v>67</v>
      </c>
      <c r="K249" s="51" t="s">
        <v>130</v>
      </c>
      <c r="L249" s="181" t="s">
        <v>355</v>
      </c>
      <c r="M249" s="181">
        <v>6.43</v>
      </c>
      <c r="N249" s="209">
        <v>6.4</v>
      </c>
      <c r="O249" s="30"/>
    </row>
    <row r="250" spans="2:15" ht="22.5" customHeight="1" x14ac:dyDescent="0.55000000000000004">
      <c r="B250" s="918">
        <f t="shared" si="79"/>
        <v>486</v>
      </c>
      <c r="C250" s="919"/>
      <c r="D250" s="920" t="s">
        <v>2335</v>
      </c>
      <c r="E250" s="921"/>
      <c r="F250" s="944" t="s">
        <v>358</v>
      </c>
      <c r="G250" s="945"/>
      <c r="H250" s="946">
        <v>44481</v>
      </c>
      <c r="I250" s="947"/>
      <c r="J250" s="31" t="s">
        <v>67</v>
      </c>
      <c r="K250" s="31" t="s">
        <v>130</v>
      </c>
      <c r="L250" s="61" t="s">
        <v>2336</v>
      </c>
      <c r="M250" s="61" t="s">
        <v>202</v>
      </c>
      <c r="N250" s="63" t="s">
        <v>169</v>
      </c>
      <c r="O250" s="30"/>
    </row>
    <row r="251" spans="2:15" ht="22.5" customHeight="1" x14ac:dyDescent="0.55000000000000004">
      <c r="B251" s="948">
        <f t="shared" si="79"/>
        <v>485</v>
      </c>
      <c r="C251" s="949"/>
      <c r="D251" s="942"/>
      <c r="E251" s="943"/>
      <c r="F251" s="950" t="s">
        <v>293</v>
      </c>
      <c r="G251" s="951"/>
      <c r="H251" s="952">
        <v>44481</v>
      </c>
      <c r="I251" s="953"/>
      <c r="J251" s="76" t="s">
        <v>67</v>
      </c>
      <c r="K251" s="76" t="s">
        <v>130</v>
      </c>
      <c r="L251" s="64" t="s">
        <v>2337</v>
      </c>
      <c r="M251" s="64">
        <v>6.43</v>
      </c>
      <c r="N251" s="245">
        <v>6.4</v>
      </c>
      <c r="O251" s="30"/>
    </row>
    <row r="252" spans="2:15" ht="22.5" customHeight="1" x14ac:dyDescent="0.55000000000000004">
      <c r="B252" s="948">
        <f t="shared" si="79"/>
        <v>484</v>
      </c>
      <c r="C252" s="949"/>
      <c r="D252" s="942"/>
      <c r="E252" s="943"/>
      <c r="F252" s="950" t="s">
        <v>360</v>
      </c>
      <c r="G252" s="951"/>
      <c r="H252" s="952">
        <v>44481</v>
      </c>
      <c r="I252" s="953"/>
      <c r="J252" s="76" t="s">
        <v>67</v>
      </c>
      <c r="K252" s="76" t="s">
        <v>130</v>
      </c>
      <c r="L252" s="64" t="s">
        <v>2338</v>
      </c>
      <c r="M252" s="64">
        <v>2.59</v>
      </c>
      <c r="N252" s="246">
        <v>2.6</v>
      </c>
      <c r="O252" s="30"/>
    </row>
    <row r="253" spans="2:15" ht="22.5" customHeight="1" x14ac:dyDescent="0.55000000000000004">
      <c r="B253" s="928">
        <f t="shared" si="79"/>
        <v>483</v>
      </c>
      <c r="C253" s="929"/>
      <c r="D253" s="922"/>
      <c r="E253" s="923"/>
      <c r="F253" s="1005" t="s">
        <v>362</v>
      </c>
      <c r="G253" s="1006"/>
      <c r="H253" s="1003">
        <v>44481</v>
      </c>
      <c r="I253" s="1004"/>
      <c r="J253" s="51" t="s">
        <v>67</v>
      </c>
      <c r="K253" s="51" t="s">
        <v>130</v>
      </c>
      <c r="L253" s="251" t="s">
        <v>179</v>
      </c>
      <c r="M253" s="181">
        <v>2.2799999999999998</v>
      </c>
      <c r="N253" s="182">
        <v>2.2999999999999998</v>
      </c>
      <c r="O253" s="30"/>
    </row>
    <row r="254" spans="2:15" ht="22.5" customHeight="1" x14ac:dyDescent="0.55000000000000004">
      <c r="B254" s="918">
        <f t="shared" si="79"/>
        <v>482</v>
      </c>
      <c r="C254" s="919"/>
      <c r="D254" s="920" t="s">
        <v>365</v>
      </c>
      <c r="E254" s="921"/>
      <c r="F254" s="944" t="s">
        <v>366</v>
      </c>
      <c r="G254" s="945"/>
      <c r="H254" s="946">
        <v>44480</v>
      </c>
      <c r="I254" s="947"/>
      <c r="J254" s="31" t="s">
        <v>67</v>
      </c>
      <c r="K254" s="31" t="s">
        <v>130</v>
      </c>
      <c r="L254" s="61" t="s">
        <v>2339</v>
      </c>
      <c r="M254" s="61">
        <v>6.84</v>
      </c>
      <c r="N254" s="63">
        <v>6.8</v>
      </c>
      <c r="O254" s="30"/>
    </row>
    <row r="255" spans="2:15" ht="22.5" customHeight="1" x14ac:dyDescent="0.55000000000000004">
      <c r="B255" s="948">
        <f t="shared" si="79"/>
        <v>481</v>
      </c>
      <c r="C255" s="949"/>
      <c r="D255" s="942"/>
      <c r="E255" s="943"/>
      <c r="F255" s="950" t="s">
        <v>368</v>
      </c>
      <c r="G255" s="951"/>
      <c r="H255" s="952">
        <v>44480</v>
      </c>
      <c r="I255" s="953"/>
      <c r="J255" s="76" t="s">
        <v>67</v>
      </c>
      <c r="K255" s="76" t="s">
        <v>130</v>
      </c>
      <c r="L255" s="64" t="s">
        <v>249</v>
      </c>
      <c r="M255" s="64">
        <v>7.38</v>
      </c>
      <c r="N255" s="245">
        <v>7.4</v>
      </c>
      <c r="O255" s="30"/>
    </row>
    <row r="256" spans="2:15" ht="22.5" customHeight="1" x14ac:dyDescent="0.55000000000000004">
      <c r="B256" s="948">
        <f t="shared" si="79"/>
        <v>480</v>
      </c>
      <c r="C256" s="949"/>
      <c r="D256" s="942"/>
      <c r="E256" s="943"/>
      <c r="F256" s="950" t="s">
        <v>230</v>
      </c>
      <c r="G256" s="951"/>
      <c r="H256" s="952">
        <v>44480</v>
      </c>
      <c r="I256" s="953"/>
      <c r="J256" s="76" t="s">
        <v>67</v>
      </c>
      <c r="K256" s="76" t="s">
        <v>130</v>
      </c>
      <c r="L256" s="64" t="s">
        <v>1163</v>
      </c>
      <c r="M256" s="64">
        <v>3.98</v>
      </c>
      <c r="N256" s="246">
        <v>4</v>
      </c>
      <c r="O256" s="30"/>
    </row>
    <row r="257" spans="2:15" ht="22.5" customHeight="1" x14ac:dyDescent="0.55000000000000004">
      <c r="B257" s="928">
        <f t="shared" si="79"/>
        <v>479</v>
      </c>
      <c r="C257" s="929"/>
      <c r="D257" s="922"/>
      <c r="E257" s="923"/>
      <c r="F257" s="1005" t="s">
        <v>369</v>
      </c>
      <c r="G257" s="1006"/>
      <c r="H257" s="1003">
        <v>44480</v>
      </c>
      <c r="I257" s="1004"/>
      <c r="J257" s="51" t="s">
        <v>67</v>
      </c>
      <c r="K257" s="51" t="s">
        <v>130</v>
      </c>
      <c r="L257" s="153" t="s">
        <v>85</v>
      </c>
      <c r="M257" s="153">
        <v>1.61</v>
      </c>
      <c r="N257" s="247">
        <v>1.6</v>
      </c>
      <c r="O257" s="30"/>
    </row>
    <row r="258" spans="2:15" ht="22.5" customHeight="1" x14ac:dyDescent="0.55000000000000004">
      <c r="B258" s="1202">
        <f t="shared" si="79"/>
        <v>478</v>
      </c>
      <c r="C258" s="923"/>
      <c r="D258" s="922" t="s">
        <v>370</v>
      </c>
      <c r="E258" s="923"/>
      <c r="F258" s="922" t="s">
        <v>371</v>
      </c>
      <c r="G258" s="923"/>
      <c r="H258" s="1003">
        <v>44477</v>
      </c>
      <c r="I258" s="1004"/>
      <c r="J258" s="51" t="s">
        <v>67</v>
      </c>
      <c r="K258" s="51" t="s">
        <v>130</v>
      </c>
      <c r="L258" s="181" t="s">
        <v>372</v>
      </c>
      <c r="M258" s="181">
        <v>4.4000000000000004</v>
      </c>
      <c r="N258" s="209">
        <v>4.4000000000000004</v>
      </c>
      <c r="O258" s="30"/>
    </row>
    <row r="259" spans="2:15" ht="22.5" customHeight="1" x14ac:dyDescent="0.55000000000000004">
      <c r="B259" s="1202">
        <f t="shared" si="79"/>
        <v>477</v>
      </c>
      <c r="C259" s="923"/>
      <c r="D259" s="922" t="s">
        <v>373</v>
      </c>
      <c r="E259" s="923"/>
      <c r="F259" s="922" t="s">
        <v>287</v>
      </c>
      <c r="G259" s="923"/>
      <c r="H259" s="1003">
        <v>44476</v>
      </c>
      <c r="I259" s="1004"/>
      <c r="J259" s="51" t="s">
        <v>67</v>
      </c>
      <c r="K259" s="51" t="s">
        <v>130</v>
      </c>
      <c r="L259" s="181" t="s">
        <v>161</v>
      </c>
      <c r="M259" s="181">
        <v>1.71</v>
      </c>
      <c r="N259" s="209">
        <v>1.7</v>
      </c>
      <c r="O259" s="30"/>
    </row>
    <row r="260" spans="2:15" ht="22.5" customHeight="1" x14ac:dyDescent="0.55000000000000004">
      <c r="B260" s="1202">
        <f t="shared" si="79"/>
        <v>476</v>
      </c>
      <c r="C260" s="923"/>
      <c r="D260" s="922" t="s">
        <v>381</v>
      </c>
      <c r="E260" s="923"/>
      <c r="F260" s="922" t="s">
        <v>382</v>
      </c>
      <c r="G260" s="923"/>
      <c r="H260" s="1003">
        <v>44455</v>
      </c>
      <c r="I260" s="1004"/>
      <c r="J260" s="51" t="s">
        <v>67</v>
      </c>
      <c r="K260" s="51" t="s">
        <v>130</v>
      </c>
      <c r="L260" s="181" t="s">
        <v>383</v>
      </c>
      <c r="M260" s="181">
        <v>7.29</v>
      </c>
      <c r="N260" s="209">
        <v>7.3</v>
      </c>
      <c r="O260" s="30"/>
    </row>
    <row r="261" spans="2:15" ht="22.5" customHeight="1" x14ac:dyDescent="0.55000000000000004">
      <c r="B261" s="1202">
        <f t="shared" si="79"/>
        <v>475</v>
      </c>
      <c r="C261" s="923"/>
      <c r="D261" s="922" t="s">
        <v>388</v>
      </c>
      <c r="E261" s="923"/>
      <c r="F261" s="922" t="s">
        <v>374</v>
      </c>
      <c r="G261" s="923"/>
      <c r="H261" s="1003">
        <v>44452</v>
      </c>
      <c r="I261" s="1004"/>
      <c r="J261" s="51" t="s">
        <v>67</v>
      </c>
      <c r="K261" s="51" t="s">
        <v>130</v>
      </c>
      <c r="L261" s="181" t="s">
        <v>389</v>
      </c>
      <c r="M261" s="181" t="s">
        <v>390</v>
      </c>
      <c r="N261" s="209" t="s">
        <v>391</v>
      </c>
      <c r="O261" s="30"/>
    </row>
    <row r="262" spans="2:15" ht="22.5" customHeight="1" x14ac:dyDescent="0.55000000000000004">
      <c r="B262" s="918">
        <f t="shared" si="79"/>
        <v>474</v>
      </c>
      <c r="C262" s="919"/>
      <c r="D262" s="920" t="s">
        <v>2340</v>
      </c>
      <c r="E262" s="921"/>
      <c r="F262" s="950" t="s">
        <v>247</v>
      </c>
      <c r="G262" s="951"/>
      <c r="H262" s="952">
        <v>44292</v>
      </c>
      <c r="I262" s="953"/>
      <c r="J262" s="31" t="s">
        <v>35</v>
      </c>
      <c r="K262" s="102" t="s">
        <v>130</v>
      </c>
      <c r="L262" s="103" t="s">
        <v>1432</v>
      </c>
      <c r="M262" s="104">
        <v>1.75</v>
      </c>
      <c r="N262" s="281">
        <v>1.8</v>
      </c>
      <c r="O262" s="30"/>
    </row>
    <row r="263" spans="2:15" ht="22.5" customHeight="1" x14ac:dyDescent="0.55000000000000004">
      <c r="B263" s="928">
        <f t="shared" si="79"/>
        <v>473</v>
      </c>
      <c r="C263" s="929"/>
      <c r="D263" s="922"/>
      <c r="E263" s="923"/>
      <c r="F263" s="1005" t="s">
        <v>479</v>
      </c>
      <c r="G263" s="1006"/>
      <c r="H263" s="1003">
        <v>44293</v>
      </c>
      <c r="I263" s="1004"/>
      <c r="J263" s="51" t="s">
        <v>35</v>
      </c>
      <c r="K263" s="51" t="s">
        <v>130</v>
      </c>
      <c r="L263" s="153" t="s">
        <v>1444</v>
      </c>
      <c r="M263" s="153" t="s">
        <v>1378</v>
      </c>
      <c r="N263" s="334" t="s">
        <v>1979</v>
      </c>
      <c r="O263" s="30"/>
    </row>
    <row r="264" spans="2:15" ht="22.5" customHeight="1" x14ac:dyDescent="0.55000000000000004">
      <c r="B264" s="928">
        <f t="shared" si="79"/>
        <v>472</v>
      </c>
      <c r="C264" s="929"/>
      <c r="D264" s="936" t="s">
        <v>500</v>
      </c>
      <c r="E264" s="937"/>
      <c r="F264" s="922" t="s">
        <v>308</v>
      </c>
      <c r="G264" s="923"/>
      <c r="H264" s="1003">
        <v>44284</v>
      </c>
      <c r="I264" s="1004"/>
      <c r="J264" s="51" t="s">
        <v>35</v>
      </c>
      <c r="K264" s="51" t="s">
        <v>130</v>
      </c>
      <c r="L264" s="62" t="s">
        <v>134</v>
      </c>
      <c r="M264" s="183" t="s">
        <v>503</v>
      </c>
      <c r="N264" s="144" t="s">
        <v>86</v>
      </c>
      <c r="O264" s="30"/>
    </row>
    <row r="265" spans="2:15" ht="22.5" customHeight="1" x14ac:dyDescent="0.55000000000000004">
      <c r="B265" s="928">
        <f t="shared" si="79"/>
        <v>471</v>
      </c>
      <c r="C265" s="929"/>
      <c r="D265" s="936" t="s">
        <v>2341</v>
      </c>
      <c r="E265" s="937"/>
      <c r="F265" s="922" t="s">
        <v>339</v>
      </c>
      <c r="G265" s="923"/>
      <c r="H265" s="1003">
        <v>44273</v>
      </c>
      <c r="I265" s="1004"/>
      <c r="J265" s="51" t="s">
        <v>35</v>
      </c>
      <c r="K265" s="51" t="s">
        <v>130</v>
      </c>
      <c r="L265" s="62" t="s">
        <v>238</v>
      </c>
      <c r="M265" s="183">
        <v>32</v>
      </c>
      <c r="N265" s="144">
        <v>32</v>
      </c>
      <c r="O265" s="30"/>
    </row>
    <row r="266" spans="2:15" ht="22.5" customHeight="1" x14ac:dyDescent="0.55000000000000004">
      <c r="B266" s="928">
        <f t="shared" si="79"/>
        <v>470</v>
      </c>
      <c r="C266" s="929"/>
      <c r="D266" s="936" t="s">
        <v>517</v>
      </c>
      <c r="E266" s="937"/>
      <c r="F266" s="922" t="s">
        <v>437</v>
      </c>
      <c r="G266" s="923"/>
      <c r="H266" s="1003">
        <v>44272</v>
      </c>
      <c r="I266" s="1004"/>
      <c r="J266" s="51" t="s">
        <v>35</v>
      </c>
      <c r="K266" s="51" t="s">
        <v>130</v>
      </c>
      <c r="L266" s="219" t="s">
        <v>438</v>
      </c>
      <c r="M266" s="219">
        <v>5.05</v>
      </c>
      <c r="N266" s="220">
        <v>5.0999999999999996</v>
      </c>
      <c r="O266" s="30"/>
    </row>
    <row r="267" spans="2:15" ht="22.5" customHeight="1" x14ac:dyDescent="0.55000000000000004">
      <c r="B267" s="928">
        <f t="shared" si="79"/>
        <v>469</v>
      </c>
      <c r="C267" s="929"/>
      <c r="D267" s="936" t="s">
        <v>2342</v>
      </c>
      <c r="E267" s="937"/>
      <c r="F267" s="922" t="s">
        <v>150</v>
      </c>
      <c r="G267" s="923"/>
      <c r="H267" s="1003">
        <v>44271</v>
      </c>
      <c r="I267" s="1004"/>
      <c r="J267" s="51" t="s">
        <v>35</v>
      </c>
      <c r="K267" s="51" t="s">
        <v>130</v>
      </c>
      <c r="L267" s="219" t="s">
        <v>288</v>
      </c>
      <c r="M267" s="219">
        <v>2.0699999999999998</v>
      </c>
      <c r="N267" s="220">
        <v>2.1</v>
      </c>
      <c r="O267" s="30"/>
    </row>
    <row r="268" spans="2:15" ht="22.5" customHeight="1" x14ac:dyDescent="0.55000000000000004">
      <c r="B268" s="928">
        <f t="shared" si="79"/>
        <v>468</v>
      </c>
      <c r="C268" s="929"/>
      <c r="D268" s="936" t="s">
        <v>525</v>
      </c>
      <c r="E268" s="937"/>
      <c r="F268" s="922" t="s">
        <v>481</v>
      </c>
      <c r="G268" s="923"/>
      <c r="H268" s="1003">
        <v>44265</v>
      </c>
      <c r="I268" s="1004"/>
      <c r="J268" s="51" t="s">
        <v>35</v>
      </c>
      <c r="K268" s="51" t="s">
        <v>130</v>
      </c>
      <c r="L268" s="181" t="s">
        <v>527</v>
      </c>
      <c r="M268" s="181">
        <v>8.5299999999999994</v>
      </c>
      <c r="N268" s="209">
        <v>8.5</v>
      </c>
      <c r="O268" s="30"/>
    </row>
    <row r="269" spans="2:15" ht="22.5" customHeight="1" x14ac:dyDescent="0.55000000000000004">
      <c r="B269" s="928">
        <f t="shared" si="79"/>
        <v>467</v>
      </c>
      <c r="C269" s="929"/>
      <c r="D269" s="936" t="s">
        <v>529</v>
      </c>
      <c r="E269" s="937"/>
      <c r="F269" s="922" t="s">
        <v>225</v>
      </c>
      <c r="G269" s="923"/>
      <c r="H269" s="1003">
        <v>44263</v>
      </c>
      <c r="I269" s="1004"/>
      <c r="J269" s="51" t="s">
        <v>35</v>
      </c>
      <c r="K269" s="51" t="s">
        <v>130</v>
      </c>
      <c r="L269" s="181" t="s">
        <v>243</v>
      </c>
      <c r="M269" s="181">
        <v>1.1299999999999999</v>
      </c>
      <c r="N269" s="209">
        <v>1.1000000000000001</v>
      </c>
      <c r="O269" s="30"/>
    </row>
    <row r="270" spans="2:15" ht="22.5" customHeight="1" x14ac:dyDescent="0.55000000000000004">
      <c r="B270" s="928">
        <f t="shared" si="79"/>
        <v>466</v>
      </c>
      <c r="C270" s="929"/>
      <c r="D270" s="936" t="s">
        <v>535</v>
      </c>
      <c r="E270" s="937"/>
      <c r="F270" s="922" t="s">
        <v>437</v>
      </c>
      <c r="G270" s="923"/>
      <c r="H270" s="1003">
        <v>44244</v>
      </c>
      <c r="I270" s="1004"/>
      <c r="J270" s="51" t="s">
        <v>35</v>
      </c>
      <c r="K270" s="51" t="s">
        <v>130</v>
      </c>
      <c r="L270" s="181" t="s">
        <v>536</v>
      </c>
      <c r="M270" s="181">
        <v>3.34</v>
      </c>
      <c r="N270" s="209">
        <v>3.3</v>
      </c>
      <c r="O270" s="30"/>
    </row>
    <row r="271" spans="2:15" ht="22.5" customHeight="1" x14ac:dyDescent="0.55000000000000004">
      <c r="B271" s="918">
        <f t="shared" si="79"/>
        <v>465</v>
      </c>
      <c r="C271" s="919"/>
      <c r="D271" s="920" t="s">
        <v>541</v>
      </c>
      <c r="E271" s="921"/>
      <c r="F271" s="950" t="s">
        <v>481</v>
      </c>
      <c r="G271" s="951"/>
      <c r="H271" s="952">
        <v>44235</v>
      </c>
      <c r="I271" s="953"/>
      <c r="J271" s="31" t="s">
        <v>35</v>
      </c>
      <c r="K271" s="102" t="s">
        <v>130</v>
      </c>
      <c r="L271" s="103" t="s">
        <v>2343</v>
      </c>
      <c r="M271" s="720">
        <v>10.7</v>
      </c>
      <c r="N271" s="721">
        <v>11</v>
      </c>
      <c r="O271" s="30"/>
    </row>
    <row r="272" spans="2:15" ht="22.5" customHeight="1" x14ac:dyDescent="0.55000000000000004">
      <c r="B272" s="928">
        <f t="shared" si="79"/>
        <v>464</v>
      </c>
      <c r="C272" s="929"/>
      <c r="D272" s="922"/>
      <c r="E272" s="923"/>
      <c r="F272" s="1005" t="s">
        <v>533</v>
      </c>
      <c r="G272" s="1006" t="s">
        <v>531</v>
      </c>
      <c r="H272" s="1003">
        <v>44235</v>
      </c>
      <c r="I272" s="1004"/>
      <c r="J272" s="51" t="s">
        <v>35</v>
      </c>
      <c r="K272" s="51" t="s">
        <v>130</v>
      </c>
      <c r="L272" s="153" t="s">
        <v>1157</v>
      </c>
      <c r="M272" s="153">
        <v>2.42</v>
      </c>
      <c r="N272" s="209">
        <v>2.4</v>
      </c>
      <c r="O272" s="30"/>
    </row>
    <row r="273" spans="2:15" ht="22.5" customHeight="1" x14ac:dyDescent="0.55000000000000004">
      <c r="B273" s="928">
        <f t="shared" si="79"/>
        <v>463</v>
      </c>
      <c r="C273" s="929"/>
      <c r="D273" s="936" t="s">
        <v>543</v>
      </c>
      <c r="E273" s="937"/>
      <c r="F273" s="922" t="s">
        <v>150</v>
      </c>
      <c r="G273" s="923"/>
      <c r="H273" s="1003">
        <v>44229</v>
      </c>
      <c r="I273" s="1004"/>
      <c r="J273" s="51" t="s">
        <v>35</v>
      </c>
      <c r="K273" s="51" t="s">
        <v>130</v>
      </c>
      <c r="L273" s="181" t="s">
        <v>544</v>
      </c>
      <c r="M273" s="181" t="s">
        <v>397</v>
      </c>
      <c r="N273" s="209" t="s">
        <v>125</v>
      </c>
      <c r="O273" s="30"/>
    </row>
    <row r="274" spans="2:15" ht="22.5" customHeight="1" x14ac:dyDescent="0.55000000000000004">
      <c r="B274" s="928">
        <f t="shared" si="79"/>
        <v>462</v>
      </c>
      <c r="C274" s="929"/>
      <c r="D274" s="936" t="s">
        <v>545</v>
      </c>
      <c r="E274" s="937"/>
      <c r="F274" s="922" t="s">
        <v>225</v>
      </c>
      <c r="G274" s="923"/>
      <c r="H274" s="1003">
        <v>44223</v>
      </c>
      <c r="I274" s="1004"/>
      <c r="J274" s="51" t="s">
        <v>35</v>
      </c>
      <c r="K274" s="51" t="s">
        <v>130</v>
      </c>
      <c r="L274" s="181" t="s">
        <v>213</v>
      </c>
      <c r="M274" s="181" t="s">
        <v>516</v>
      </c>
      <c r="N274" s="209" t="s">
        <v>546</v>
      </c>
      <c r="O274" s="30"/>
    </row>
    <row r="275" spans="2:15" ht="22.5" customHeight="1" x14ac:dyDescent="0.55000000000000004">
      <c r="B275" s="928">
        <f t="shared" si="79"/>
        <v>461</v>
      </c>
      <c r="C275" s="929"/>
      <c r="D275" s="936" t="s">
        <v>547</v>
      </c>
      <c r="E275" s="937"/>
      <c r="F275" s="922" t="s">
        <v>150</v>
      </c>
      <c r="G275" s="923"/>
      <c r="H275" s="1003">
        <v>44222</v>
      </c>
      <c r="I275" s="1004"/>
      <c r="J275" s="51" t="s">
        <v>35</v>
      </c>
      <c r="K275" s="51" t="s">
        <v>130</v>
      </c>
      <c r="L275" s="181" t="s">
        <v>548</v>
      </c>
      <c r="M275" s="181">
        <v>7.98</v>
      </c>
      <c r="N275" s="209">
        <v>8</v>
      </c>
      <c r="O275" s="30"/>
    </row>
    <row r="276" spans="2:15" ht="22.5" customHeight="1" x14ac:dyDescent="0.55000000000000004">
      <c r="B276" s="994">
        <f t="shared" si="79"/>
        <v>460</v>
      </c>
      <c r="C276" s="937"/>
      <c r="D276" s="936" t="s">
        <v>2344</v>
      </c>
      <c r="E276" s="937"/>
      <c r="F276" s="995" t="s">
        <v>481</v>
      </c>
      <c r="G276" s="996"/>
      <c r="H276" s="940">
        <v>44209</v>
      </c>
      <c r="I276" s="937"/>
      <c r="J276" s="55" t="s">
        <v>35</v>
      </c>
      <c r="K276" s="55" t="s">
        <v>130</v>
      </c>
      <c r="L276" s="219" t="s">
        <v>359</v>
      </c>
      <c r="M276" s="715">
        <v>19.3</v>
      </c>
      <c r="N276" s="716">
        <v>19</v>
      </c>
      <c r="O276" s="30"/>
    </row>
    <row r="277" spans="2:15" ht="22.5" customHeight="1" x14ac:dyDescent="0.55000000000000004">
      <c r="B277" s="994">
        <f t="shared" ref="B277:B340" si="80">1+B278</f>
        <v>459</v>
      </c>
      <c r="C277" s="937"/>
      <c r="D277" s="936" t="s">
        <v>2345</v>
      </c>
      <c r="E277" s="937"/>
      <c r="F277" s="995" t="s">
        <v>481</v>
      </c>
      <c r="G277" s="996"/>
      <c r="H277" s="940">
        <v>44179</v>
      </c>
      <c r="I277" s="937"/>
      <c r="J277" s="55" t="s">
        <v>35</v>
      </c>
      <c r="K277" s="51" t="s">
        <v>130</v>
      </c>
      <c r="L277" s="181" t="s">
        <v>564</v>
      </c>
      <c r="M277" s="181">
        <v>4.96</v>
      </c>
      <c r="N277" s="209">
        <v>5</v>
      </c>
      <c r="O277" s="30"/>
    </row>
    <row r="278" spans="2:15" ht="22.5" customHeight="1" x14ac:dyDescent="0.55000000000000004">
      <c r="B278" s="994">
        <f t="shared" si="80"/>
        <v>458</v>
      </c>
      <c r="C278" s="937"/>
      <c r="D278" s="936" t="s">
        <v>567</v>
      </c>
      <c r="E278" s="937"/>
      <c r="F278" s="995" t="s">
        <v>308</v>
      </c>
      <c r="G278" s="996" t="s">
        <v>531</v>
      </c>
      <c r="H278" s="940">
        <v>44168</v>
      </c>
      <c r="I278" s="937"/>
      <c r="J278" s="55" t="s">
        <v>35</v>
      </c>
      <c r="K278" s="55" t="s">
        <v>130</v>
      </c>
      <c r="L278" s="55" t="s">
        <v>154</v>
      </c>
      <c r="M278" s="265">
        <v>7.15</v>
      </c>
      <c r="N278" s="69">
        <v>7.2</v>
      </c>
      <c r="O278" s="30"/>
    </row>
    <row r="279" spans="2:15" ht="22.5" customHeight="1" x14ac:dyDescent="0.55000000000000004">
      <c r="B279" s="994">
        <f t="shared" si="80"/>
        <v>457</v>
      </c>
      <c r="C279" s="937"/>
      <c r="D279" s="936" t="s">
        <v>2346</v>
      </c>
      <c r="E279" s="937"/>
      <c r="F279" s="995" t="s">
        <v>209</v>
      </c>
      <c r="G279" s="996"/>
      <c r="H279" s="940">
        <v>44166</v>
      </c>
      <c r="I279" s="937"/>
      <c r="J279" s="55" t="s">
        <v>35</v>
      </c>
      <c r="K279" s="55" t="s">
        <v>130</v>
      </c>
      <c r="L279" s="181" t="s">
        <v>108</v>
      </c>
      <c r="M279" s="181">
        <v>8.3699999999999992</v>
      </c>
      <c r="N279" s="209">
        <v>8.4</v>
      </c>
      <c r="O279" s="30"/>
    </row>
    <row r="280" spans="2:15" ht="22.5" customHeight="1" x14ac:dyDescent="0.55000000000000004">
      <c r="B280" s="994">
        <f t="shared" si="80"/>
        <v>456</v>
      </c>
      <c r="C280" s="937"/>
      <c r="D280" s="936" t="s">
        <v>2347</v>
      </c>
      <c r="E280" s="937"/>
      <c r="F280" s="995" t="s">
        <v>2348</v>
      </c>
      <c r="G280" s="996"/>
      <c r="H280" s="940">
        <v>44165</v>
      </c>
      <c r="I280" s="937"/>
      <c r="J280" s="55" t="s">
        <v>35</v>
      </c>
      <c r="K280" s="55" t="s">
        <v>130</v>
      </c>
      <c r="L280" s="219" t="s">
        <v>62</v>
      </c>
      <c r="M280" s="219">
        <v>1.95</v>
      </c>
      <c r="N280" s="220">
        <v>2</v>
      </c>
      <c r="O280" s="30"/>
    </row>
    <row r="281" spans="2:15" ht="22.5" customHeight="1" x14ac:dyDescent="0.55000000000000004">
      <c r="B281" s="918">
        <f t="shared" si="80"/>
        <v>455</v>
      </c>
      <c r="C281" s="919"/>
      <c r="D281" s="920" t="s">
        <v>575</v>
      </c>
      <c r="E281" s="921"/>
      <c r="F281" s="950" t="s">
        <v>574</v>
      </c>
      <c r="G281" s="951" t="s">
        <v>531</v>
      </c>
      <c r="H281" s="952">
        <v>44159</v>
      </c>
      <c r="I281" s="953"/>
      <c r="J281" s="31" t="s">
        <v>35</v>
      </c>
      <c r="K281" s="102" t="s">
        <v>130</v>
      </c>
      <c r="L281" s="103" t="s">
        <v>62</v>
      </c>
      <c r="M281" s="103">
        <v>3.13</v>
      </c>
      <c r="N281" s="722">
        <v>3.1</v>
      </c>
      <c r="O281" s="30"/>
    </row>
    <row r="282" spans="2:15" ht="22.5" customHeight="1" x14ac:dyDescent="0.55000000000000004">
      <c r="B282" s="928">
        <f t="shared" si="80"/>
        <v>454</v>
      </c>
      <c r="C282" s="929"/>
      <c r="D282" s="922"/>
      <c r="E282" s="923"/>
      <c r="F282" s="1005" t="s">
        <v>579</v>
      </c>
      <c r="G282" s="1006" t="s">
        <v>531</v>
      </c>
      <c r="H282" s="1003">
        <v>44160</v>
      </c>
      <c r="I282" s="1004"/>
      <c r="J282" s="51" t="s">
        <v>35</v>
      </c>
      <c r="K282" s="51" t="s">
        <v>130</v>
      </c>
      <c r="L282" s="153" t="s">
        <v>580</v>
      </c>
      <c r="M282" s="153">
        <v>4.01</v>
      </c>
      <c r="N282" s="209">
        <v>4</v>
      </c>
      <c r="O282" s="30"/>
    </row>
    <row r="283" spans="2:15" ht="22.5" customHeight="1" x14ac:dyDescent="0.55000000000000004">
      <c r="B283" s="994">
        <f t="shared" si="80"/>
        <v>453</v>
      </c>
      <c r="C283" s="937"/>
      <c r="D283" s="936" t="s">
        <v>2349</v>
      </c>
      <c r="E283" s="937"/>
      <c r="F283" s="967" t="s">
        <v>583</v>
      </c>
      <c r="G283" s="919"/>
      <c r="H283" s="1003">
        <v>44152</v>
      </c>
      <c r="I283" s="1004"/>
      <c r="J283" s="55" t="s">
        <v>35</v>
      </c>
      <c r="K283" s="55" t="s">
        <v>130</v>
      </c>
      <c r="L283" s="62" t="s">
        <v>155</v>
      </c>
      <c r="M283" s="62">
        <v>5.1100000000000003</v>
      </c>
      <c r="N283" s="63">
        <v>5.0999999999999996</v>
      </c>
      <c r="O283" s="30"/>
    </row>
    <row r="284" spans="2:15" ht="22.5" customHeight="1" x14ac:dyDescent="0.55000000000000004">
      <c r="B284" s="994">
        <f t="shared" si="80"/>
        <v>452</v>
      </c>
      <c r="C284" s="937"/>
      <c r="D284" s="936" t="s">
        <v>584</v>
      </c>
      <c r="E284" s="937"/>
      <c r="F284" s="936" t="s">
        <v>334</v>
      </c>
      <c r="G284" s="937"/>
      <c r="H284" s="940">
        <v>44145</v>
      </c>
      <c r="I284" s="937"/>
      <c r="J284" s="55" t="s">
        <v>35</v>
      </c>
      <c r="K284" s="55" t="s">
        <v>130</v>
      </c>
      <c r="L284" s="55" t="s">
        <v>131</v>
      </c>
      <c r="M284" s="265">
        <v>1.62</v>
      </c>
      <c r="N284" s="69">
        <v>1.6</v>
      </c>
      <c r="O284" s="30"/>
    </row>
    <row r="285" spans="2:15" ht="22.5" customHeight="1" x14ac:dyDescent="0.55000000000000004">
      <c r="B285" s="994">
        <f t="shared" si="80"/>
        <v>451</v>
      </c>
      <c r="C285" s="937"/>
      <c r="D285" s="936" t="s">
        <v>588</v>
      </c>
      <c r="E285" s="937"/>
      <c r="F285" s="922" t="s">
        <v>1573</v>
      </c>
      <c r="G285" s="923"/>
      <c r="H285" s="1003">
        <v>44140</v>
      </c>
      <c r="I285" s="1004"/>
      <c r="J285" s="55" t="s">
        <v>35</v>
      </c>
      <c r="K285" s="55" t="s">
        <v>130</v>
      </c>
      <c r="L285" s="181" t="s">
        <v>491</v>
      </c>
      <c r="M285" s="181" t="s">
        <v>434</v>
      </c>
      <c r="N285" s="209" t="s">
        <v>1387</v>
      </c>
      <c r="O285" s="30"/>
    </row>
    <row r="286" spans="2:15" ht="22.5" customHeight="1" x14ac:dyDescent="0.55000000000000004">
      <c r="B286" s="1205">
        <f t="shared" si="80"/>
        <v>450</v>
      </c>
      <c r="C286" s="980"/>
      <c r="D286" s="942" t="s">
        <v>2350</v>
      </c>
      <c r="E286" s="943"/>
      <c r="F286" s="1031" t="s">
        <v>247</v>
      </c>
      <c r="G286" s="1031"/>
      <c r="H286" s="1133">
        <v>44139</v>
      </c>
      <c r="I286" s="1133"/>
      <c r="J286" s="102" t="s">
        <v>1341</v>
      </c>
      <c r="K286" s="31" t="s">
        <v>1374</v>
      </c>
      <c r="L286" s="61" t="s">
        <v>591</v>
      </c>
      <c r="M286" s="259">
        <v>10.5</v>
      </c>
      <c r="N286" s="260">
        <v>11</v>
      </c>
      <c r="O286" s="30"/>
    </row>
    <row r="287" spans="2:15" ht="22.5" customHeight="1" x14ac:dyDescent="0.55000000000000004">
      <c r="B287" s="977">
        <f t="shared" si="80"/>
        <v>449</v>
      </c>
      <c r="C287" s="978"/>
      <c r="D287" s="942"/>
      <c r="E287" s="943"/>
      <c r="F287" s="1031" t="s">
        <v>592</v>
      </c>
      <c r="G287" s="1031"/>
      <c r="H287" s="1032">
        <v>44139</v>
      </c>
      <c r="I287" s="1032"/>
      <c r="J287" s="102" t="s">
        <v>1341</v>
      </c>
      <c r="K287" s="76" t="s">
        <v>1374</v>
      </c>
      <c r="L287" s="64" t="s">
        <v>593</v>
      </c>
      <c r="M287" s="64">
        <v>0.95499999999999996</v>
      </c>
      <c r="N287" s="268">
        <v>0.96</v>
      </c>
      <c r="O287" s="30"/>
    </row>
    <row r="288" spans="2:15" ht="22.5" customHeight="1" x14ac:dyDescent="0.55000000000000004">
      <c r="B288" s="977">
        <f t="shared" si="80"/>
        <v>448</v>
      </c>
      <c r="C288" s="978"/>
      <c r="D288" s="942"/>
      <c r="E288" s="943"/>
      <c r="F288" s="1031" t="s">
        <v>510</v>
      </c>
      <c r="G288" s="1031" t="s">
        <v>531</v>
      </c>
      <c r="H288" s="1032">
        <v>44139</v>
      </c>
      <c r="I288" s="1032"/>
      <c r="J288" s="102" t="s">
        <v>1341</v>
      </c>
      <c r="K288" s="102" t="s">
        <v>1374</v>
      </c>
      <c r="L288" s="64" t="s">
        <v>95</v>
      </c>
      <c r="M288" s="64">
        <v>5.53</v>
      </c>
      <c r="N288" s="245">
        <v>5.5</v>
      </c>
      <c r="O288" s="30"/>
    </row>
    <row r="289" spans="2:15" ht="22.5" customHeight="1" x14ac:dyDescent="0.55000000000000004">
      <c r="B289" s="982">
        <f t="shared" si="80"/>
        <v>447</v>
      </c>
      <c r="C289" s="983"/>
      <c r="D289" s="922"/>
      <c r="E289" s="923"/>
      <c r="F289" s="1048" t="s">
        <v>308</v>
      </c>
      <c r="G289" s="1048" t="s">
        <v>531</v>
      </c>
      <c r="H289" s="1044">
        <v>44139</v>
      </c>
      <c r="I289" s="1044"/>
      <c r="J289" s="43" t="s">
        <v>1341</v>
      </c>
      <c r="K289" s="43" t="s">
        <v>1374</v>
      </c>
      <c r="L289" s="64" t="s">
        <v>57</v>
      </c>
      <c r="M289" s="64" t="s">
        <v>105</v>
      </c>
      <c r="N289" s="246" t="s">
        <v>80</v>
      </c>
      <c r="O289" s="30"/>
    </row>
    <row r="290" spans="2:15" ht="22.5" customHeight="1" x14ac:dyDescent="0.55000000000000004">
      <c r="B290" s="918">
        <f t="shared" si="80"/>
        <v>446</v>
      </c>
      <c r="C290" s="919"/>
      <c r="D290" s="920" t="s">
        <v>595</v>
      </c>
      <c r="E290" s="921"/>
      <c r="F290" s="967" t="s">
        <v>596</v>
      </c>
      <c r="G290" s="919"/>
      <c r="H290" s="946">
        <v>44137</v>
      </c>
      <c r="I290" s="947"/>
      <c r="J290" s="31" t="s">
        <v>35</v>
      </c>
      <c r="K290" s="31" t="s">
        <v>130</v>
      </c>
      <c r="L290" s="62" t="s">
        <v>532</v>
      </c>
      <c r="M290" s="62" t="s">
        <v>597</v>
      </c>
      <c r="N290" s="63" t="s">
        <v>598</v>
      </c>
      <c r="O290" s="30"/>
    </row>
    <row r="291" spans="2:15" ht="22.5" customHeight="1" x14ac:dyDescent="0.55000000000000004">
      <c r="B291" s="928">
        <f t="shared" si="80"/>
        <v>445</v>
      </c>
      <c r="C291" s="929"/>
      <c r="D291" s="922"/>
      <c r="E291" s="923"/>
      <c r="F291" s="922" t="s">
        <v>363</v>
      </c>
      <c r="G291" s="923"/>
      <c r="H291" s="1003">
        <v>44137</v>
      </c>
      <c r="I291" s="1004"/>
      <c r="J291" s="51" t="s">
        <v>35</v>
      </c>
      <c r="K291" s="51" t="s">
        <v>130</v>
      </c>
      <c r="L291" s="181" t="s">
        <v>152</v>
      </c>
      <c r="M291" s="204">
        <v>13.2</v>
      </c>
      <c r="N291" s="205">
        <v>13</v>
      </c>
      <c r="O291" s="30"/>
    </row>
    <row r="292" spans="2:15" ht="22.5" customHeight="1" x14ac:dyDescent="0.55000000000000004">
      <c r="B292" s="994">
        <f t="shared" si="80"/>
        <v>444</v>
      </c>
      <c r="C292" s="937"/>
      <c r="D292" s="936" t="s">
        <v>2351</v>
      </c>
      <c r="E292" s="937"/>
      <c r="F292" s="922" t="s">
        <v>318</v>
      </c>
      <c r="G292" s="923"/>
      <c r="H292" s="1003">
        <v>44134</v>
      </c>
      <c r="I292" s="1004"/>
      <c r="J292" s="55" t="s">
        <v>35</v>
      </c>
      <c r="K292" s="55" t="s">
        <v>130</v>
      </c>
      <c r="L292" s="181" t="s">
        <v>375</v>
      </c>
      <c r="M292" s="181">
        <v>1.61</v>
      </c>
      <c r="N292" s="209">
        <v>1.6</v>
      </c>
      <c r="O292" s="30"/>
    </row>
    <row r="293" spans="2:15" ht="22.5" customHeight="1" x14ac:dyDescent="0.55000000000000004">
      <c r="B293" s="918">
        <f t="shared" si="80"/>
        <v>443</v>
      </c>
      <c r="C293" s="919"/>
      <c r="D293" s="920" t="s">
        <v>2352</v>
      </c>
      <c r="E293" s="921"/>
      <c r="F293" s="967" t="s">
        <v>1670</v>
      </c>
      <c r="G293" s="919"/>
      <c r="H293" s="926">
        <v>44133</v>
      </c>
      <c r="I293" s="919"/>
      <c r="J293" s="31" t="s">
        <v>35</v>
      </c>
      <c r="K293" s="31" t="s">
        <v>130</v>
      </c>
      <c r="L293" s="31" t="s">
        <v>1185</v>
      </c>
      <c r="M293" s="238">
        <v>3.02</v>
      </c>
      <c r="N293" s="60">
        <v>3</v>
      </c>
      <c r="O293" s="30"/>
    </row>
    <row r="294" spans="2:15" ht="22.5" customHeight="1" x14ac:dyDescent="0.55000000000000004">
      <c r="B294" s="928">
        <f t="shared" si="80"/>
        <v>442</v>
      </c>
      <c r="C294" s="929"/>
      <c r="D294" s="922"/>
      <c r="E294" s="923"/>
      <c r="F294" s="922" t="s">
        <v>330</v>
      </c>
      <c r="G294" s="923" t="s">
        <v>211</v>
      </c>
      <c r="H294" s="932">
        <v>44133</v>
      </c>
      <c r="I294" s="923"/>
      <c r="J294" s="51" t="s">
        <v>35</v>
      </c>
      <c r="K294" s="51" t="s">
        <v>130</v>
      </c>
      <c r="L294" s="51" t="s">
        <v>435</v>
      </c>
      <c r="M294" s="294">
        <v>7.77</v>
      </c>
      <c r="N294" s="208">
        <v>7.8</v>
      </c>
      <c r="O294" s="30"/>
    </row>
    <row r="295" spans="2:15" ht="22.5" customHeight="1" x14ac:dyDescent="0.55000000000000004">
      <c r="B295" s="994">
        <f t="shared" si="80"/>
        <v>441</v>
      </c>
      <c r="C295" s="937"/>
      <c r="D295" s="936" t="s">
        <v>2353</v>
      </c>
      <c r="E295" s="937"/>
      <c r="F295" s="922" t="s">
        <v>60</v>
      </c>
      <c r="G295" s="923"/>
      <c r="H295" s="1003">
        <v>44131</v>
      </c>
      <c r="I295" s="1004"/>
      <c r="J295" s="55" t="s">
        <v>35</v>
      </c>
      <c r="K295" s="55" t="s">
        <v>130</v>
      </c>
      <c r="L295" s="181" t="s">
        <v>607</v>
      </c>
      <c r="M295" s="181">
        <v>5.9</v>
      </c>
      <c r="N295" s="209">
        <v>5.9</v>
      </c>
      <c r="O295" s="30"/>
    </row>
    <row r="296" spans="2:15" ht="22.5" customHeight="1" x14ac:dyDescent="0.55000000000000004">
      <c r="B296" s="994">
        <f t="shared" si="80"/>
        <v>440</v>
      </c>
      <c r="C296" s="937"/>
      <c r="D296" s="936" t="s">
        <v>608</v>
      </c>
      <c r="E296" s="937"/>
      <c r="F296" s="936" t="s">
        <v>341</v>
      </c>
      <c r="G296" s="937"/>
      <c r="H296" s="940">
        <v>44131</v>
      </c>
      <c r="I296" s="937"/>
      <c r="J296" s="55" t="s">
        <v>35</v>
      </c>
      <c r="K296" s="55" t="s">
        <v>130</v>
      </c>
      <c r="L296" s="55" t="s">
        <v>57</v>
      </c>
      <c r="M296" s="266" t="s">
        <v>383</v>
      </c>
      <c r="N296" s="267" t="s">
        <v>80</v>
      </c>
      <c r="O296" s="30"/>
    </row>
    <row r="297" spans="2:15" ht="22.5" customHeight="1" x14ac:dyDescent="0.55000000000000004">
      <c r="B297" s="994">
        <f t="shared" si="80"/>
        <v>439</v>
      </c>
      <c r="C297" s="937"/>
      <c r="D297" s="936" t="s">
        <v>2354</v>
      </c>
      <c r="E297" s="937"/>
      <c r="F297" s="936" t="s">
        <v>617</v>
      </c>
      <c r="G297" s="937"/>
      <c r="H297" s="940">
        <v>44125</v>
      </c>
      <c r="I297" s="937"/>
      <c r="J297" s="55" t="s">
        <v>35</v>
      </c>
      <c r="K297" s="55" t="s">
        <v>130</v>
      </c>
      <c r="L297" s="181" t="s">
        <v>618</v>
      </c>
      <c r="M297" s="181">
        <v>2.88</v>
      </c>
      <c r="N297" s="209">
        <v>2.9</v>
      </c>
      <c r="O297" s="30"/>
    </row>
    <row r="298" spans="2:15" ht="22.5" customHeight="1" x14ac:dyDescent="0.55000000000000004">
      <c r="B298" s="971">
        <f t="shared" si="80"/>
        <v>438</v>
      </c>
      <c r="C298" s="972"/>
      <c r="D298" s="920" t="s">
        <v>2355</v>
      </c>
      <c r="E298" s="921"/>
      <c r="F298" s="974" t="s">
        <v>1056</v>
      </c>
      <c r="G298" s="972"/>
      <c r="H298" s="1014">
        <v>44123</v>
      </c>
      <c r="I298" s="1015"/>
      <c r="J298" s="126" t="s">
        <v>35</v>
      </c>
      <c r="K298" s="126" t="s">
        <v>130</v>
      </c>
      <c r="L298" s="198" t="s">
        <v>475</v>
      </c>
      <c r="M298" s="198">
        <v>1.69</v>
      </c>
      <c r="N298" s="199">
        <v>1.7</v>
      </c>
      <c r="O298" s="30"/>
    </row>
    <row r="299" spans="2:15" ht="22.5" customHeight="1" x14ac:dyDescent="0.55000000000000004">
      <c r="B299" s="977">
        <f t="shared" si="80"/>
        <v>437</v>
      </c>
      <c r="C299" s="978"/>
      <c r="D299" s="942"/>
      <c r="E299" s="943"/>
      <c r="F299" s="981" t="s">
        <v>1162</v>
      </c>
      <c r="G299" s="978"/>
      <c r="H299" s="1016">
        <v>44123</v>
      </c>
      <c r="I299" s="1017"/>
      <c r="J299" s="130" t="s">
        <v>35</v>
      </c>
      <c r="K299" s="130" t="s">
        <v>130</v>
      </c>
      <c r="L299" s="201" t="s">
        <v>338</v>
      </c>
      <c r="M299" s="201">
        <v>4.55</v>
      </c>
      <c r="N299" s="202">
        <v>4.5999999999999996</v>
      </c>
      <c r="O299" s="30"/>
    </row>
    <row r="300" spans="2:15" ht="22.5" customHeight="1" x14ac:dyDescent="0.55000000000000004">
      <c r="B300" s="982">
        <f t="shared" si="80"/>
        <v>436</v>
      </c>
      <c r="C300" s="983"/>
      <c r="D300" s="922"/>
      <c r="E300" s="923"/>
      <c r="F300" s="968" t="s">
        <v>1492</v>
      </c>
      <c r="G300" s="929"/>
      <c r="H300" s="1003">
        <v>44123</v>
      </c>
      <c r="I300" s="1004"/>
      <c r="J300" s="130" t="s">
        <v>35</v>
      </c>
      <c r="K300" s="51" t="s">
        <v>130</v>
      </c>
      <c r="L300" s="181" t="s">
        <v>2356</v>
      </c>
      <c r="M300" s="181">
        <v>1.64</v>
      </c>
      <c r="N300" s="209">
        <v>1.6</v>
      </c>
      <c r="O300" s="30"/>
    </row>
    <row r="301" spans="2:15" ht="22.5" customHeight="1" x14ac:dyDescent="0.55000000000000004">
      <c r="B301" s="971">
        <f t="shared" si="80"/>
        <v>435</v>
      </c>
      <c r="C301" s="972"/>
      <c r="D301" s="920" t="s">
        <v>629</v>
      </c>
      <c r="E301" s="921"/>
      <c r="F301" s="974" t="s">
        <v>630</v>
      </c>
      <c r="G301" s="972"/>
      <c r="H301" s="1014">
        <v>44119</v>
      </c>
      <c r="I301" s="1015"/>
      <c r="J301" s="126" t="s">
        <v>35</v>
      </c>
      <c r="K301" s="126" t="s">
        <v>130</v>
      </c>
      <c r="L301" s="198" t="s">
        <v>346</v>
      </c>
      <c r="M301" s="198" t="s">
        <v>325</v>
      </c>
      <c r="N301" s="199" t="s">
        <v>86</v>
      </c>
      <c r="O301" s="30"/>
    </row>
    <row r="302" spans="2:15" ht="22.5" customHeight="1" x14ac:dyDescent="0.55000000000000004">
      <c r="B302" s="977">
        <f t="shared" si="80"/>
        <v>434</v>
      </c>
      <c r="C302" s="978"/>
      <c r="D302" s="942"/>
      <c r="E302" s="943"/>
      <c r="F302" s="981" t="s">
        <v>631</v>
      </c>
      <c r="G302" s="978"/>
      <c r="H302" s="1016">
        <v>44119</v>
      </c>
      <c r="I302" s="1017"/>
      <c r="J302" s="130" t="s">
        <v>35</v>
      </c>
      <c r="K302" s="130" t="s">
        <v>130</v>
      </c>
      <c r="L302" s="201" t="s">
        <v>85</v>
      </c>
      <c r="M302" s="201">
        <v>1.71</v>
      </c>
      <c r="N302" s="202">
        <v>1.7</v>
      </c>
      <c r="O302" s="30"/>
    </row>
    <row r="303" spans="2:15" ht="22.5" customHeight="1" x14ac:dyDescent="0.55000000000000004">
      <c r="B303" s="982">
        <f t="shared" si="80"/>
        <v>433</v>
      </c>
      <c r="C303" s="983"/>
      <c r="D303" s="922"/>
      <c r="E303" s="923"/>
      <c r="F303" s="968" t="s">
        <v>632</v>
      </c>
      <c r="G303" s="929"/>
      <c r="H303" s="1003">
        <v>44118</v>
      </c>
      <c r="I303" s="1004"/>
      <c r="J303" s="130" t="s">
        <v>35</v>
      </c>
      <c r="K303" s="51" t="s">
        <v>130</v>
      </c>
      <c r="L303" s="181" t="s">
        <v>73</v>
      </c>
      <c r="M303" s="181">
        <v>2.2599999999999998</v>
      </c>
      <c r="N303" s="209">
        <v>2.2999999999999998</v>
      </c>
      <c r="O303" s="30"/>
    </row>
    <row r="304" spans="2:15" ht="22.5" customHeight="1" x14ac:dyDescent="0.55000000000000004">
      <c r="B304" s="1204">
        <f t="shared" si="80"/>
        <v>432</v>
      </c>
      <c r="C304" s="921"/>
      <c r="D304" s="920" t="s">
        <v>633</v>
      </c>
      <c r="E304" s="921"/>
      <c r="F304" s="944" t="s">
        <v>382</v>
      </c>
      <c r="G304" s="945" t="s">
        <v>531</v>
      </c>
      <c r="H304" s="946">
        <v>44116</v>
      </c>
      <c r="I304" s="947"/>
      <c r="J304" s="31" t="s">
        <v>35</v>
      </c>
      <c r="K304" s="31" t="s">
        <v>130</v>
      </c>
      <c r="L304" s="61" t="s">
        <v>89</v>
      </c>
      <c r="M304" s="61">
        <v>4.5999999999999996</v>
      </c>
      <c r="N304" s="63">
        <v>4.5999999999999996</v>
      </c>
      <c r="O304" s="30"/>
    </row>
    <row r="305" spans="2:15" ht="22.5" customHeight="1" x14ac:dyDescent="0.55000000000000004">
      <c r="B305" s="1209">
        <f t="shared" si="80"/>
        <v>431</v>
      </c>
      <c r="C305" s="1092"/>
      <c r="D305" s="942"/>
      <c r="E305" s="943"/>
      <c r="F305" s="950" t="s">
        <v>604</v>
      </c>
      <c r="G305" s="951" t="s">
        <v>531</v>
      </c>
      <c r="H305" s="952">
        <v>44113</v>
      </c>
      <c r="I305" s="953"/>
      <c r="J305" s="76" t="s">
        <v>35</v>
      </c>
      <c r="K305" s="76" t="s">
        <v>130</v>
      </c>
      <c r="L305" s="64" t="s">
        <v>634</v>
      </c>
      <c r="M305" s="249">
        <v>14.2</v>
      </c>
      <c r="N305" s="250">
        <v>14</v>
      </c>
      <c r="O305" s="30"/>
    </row>
    <row r="306" spans="2:15" ht="22.5" customHeight="1" x14ac:dyDescent="0.55000000000000004">
      <c r="B306" s="1209">
        <f t="shared" si="80"/>
        <v>430</v>
      </c>
      <c r="C306" s="1092"/>
      <c r="D306" s="942"/>
      <c r="E306" s="943"/>
      <c r="F306" s="950" t="s">
        <v>635</v>
      </c>
      <c r="G306" s="951" t="s">
        <v>531</v>
      </c>
      <c r="H306" s="952">
        <v>44116</v>
      </c>
      <c r="I306" s="953"/>
      <c r="J306" s="76" t="s">
        <v>35</v>
      </c>
      <c r="K306" s="76" t="s">
        <v>130</v>
      </c>
      <c r="L306" s="64" t="s">
        <v>636</v>
      </c>
      <c r="M306" s="64">
        <v>1.46</v>
      </c>
      <c r="N306" s="264">
        <v>1.5</v>
      </c>
      <c r="O306" s="30"/>
    </row>
    <row r="307" spans="2:15" ht="22.5" customHeight="1" x14ac:dyDescent="0.55000000000000004">
      <c r="B307" s="928">
        <f t="shared" si="80"/>
        <v>429</v>
      </c>
      <c r="C307" s="929"/>
      <c r="D307" s="922"/>
      <c r="E307" s="923"/>
      <c r="F307" s="1005" t="s">
        <v>369</v>
      </c>
      <c r="G307" s="1006" t="s">
        <v>531</v>
      </c>
      <c r="H307" s="1003">
        <v>44116</v>
      </c>
      <c r="I307" s="1004"/>
      <c r="J307" s="51" t="s">
        <v>35</v>
      </c>
      <c r="K307" s="51" t="s">
        <v>130</v>
      </c>
      <c r="L307" s="153" t="s">
        <v>227</v>
      </c>
      <c r="M307" s="153">
        <v>1.78</v>
      </c>
      <c r="N307" s="209">
        <v>1.8</v>
      </c>
      <c r="O307" s="30"/>
    </row>
    <row r="308" spans="2:15" ht="22.5" customHeight="1" x14ac:dyDescent="0.55000000000000004">
      <c r="B308" s="994">
        <f t="shared" si="80"/>
        <v>428</v>
      </c>
      <c r="C308" s="937"/>
      <c r="D308" s="936" t="s">
        <v>2357</v>
      </c>
      <c r="E308" s="937"/>
      <c r="F308" s="936" t="s">
        <v>2358</v>
      </c>
      <c r="G308" s="937"/>
      <c r="H308" s="940">
        <v>44110</v>
      </c>
      <c r="I308" s="937"/>
      <c r="J308" s="55" t="s">
        <v>35</v>
      </c>
      <c r="K308" s="55" t="s">
        <v>130</v>
      </c>
      <c r="L308" s="198" t="s">
        <v>638</v>
      </c>
      <c r="M308" s="198">
        <v>1.36</v>
      </c>
      <c r="N308" s="199">
        <v>1.4</v>
      </c>
      <c r="O308" s="30"/>
    </row>
    <row r="309" spans="2:15" ht="22.5" customHeight="1" x14ac:dyDescent="0.55000000000000004">
      <c r="B309" s="971">
        <f t="shared" si="80"/>
        <v>427</v>
      </c>
      <c r="C309" s="972"/>
      <c r="D309" s="920" t="s">
        <v>643</v>
      </c>
      <c r="E309" s="921"/>
      <c r="F309" s="974" t="s">
        <v>620</v>
      </c>
      <c r="G309" s="972"/>
      <c r="H309" s="1014">
        <v>44109</v>
      </c>
      <c r="I309" s="1015"/>
      <c r="J309" s="126" t="s">
        <v>35</v>
      </c>
      <c r="K309" s="126" t="s">
        <v>130</v>
      </c>
      <c r="L309" s="198" t="s">
        <v>357</v>
      </c>
      <c r="M309" s="198" t="s">
        <v>161</v>
      </c>
      <c r="N309" s="199" t="s">
        <v>421</v>
      </c>
      <c r="O309" s="30"/>
    </row>
    <row r="310" spans="2:15" ht="22.5" customHeight="1" x14ac:dyDescent="0.55000000000000004">
      <c r="B310" s="977">
        <f t="shared" si="80"/>
        <v>426</v>
      </c>
      <c r="C310" s="978"/>
      <c r="D310" s="942"/>
      <c r="E310" s="943"/>
      <c r="F310" s="981" t="s">
        <v>311</v>
      </c>
      <c r="G310" s="978"/>
      <c r="H310" s="1016">
        <v>44106</v>
      </c>
      <c r="I310" s="1017"/>
      <c r="J310" s="130" t="s">
        <v>35</v>
      </c>
      <c r="K310" s="130" t="s">
        <v>130</v>
      </c>
      <c r="L310" s="201" t="s">
        <v>108</v>
      </c>
      <c r="M310" s="212">
        <v>17</v>
      </c>
      <c r="N310" s="213">
        <v>17</v>
      </c>
      <c r="O310" s="30"/>
    </row>
    <row r="311" spans="2:15" ht="22.5" customHeight="1" x14ac:dyDescent="0.55000000000000004">
      <c r="B311" s="982">
        <f t="shared" si="80"/>
        <v>425</v>
      </c>
      <c r="C311" s="983"/>
      <c r="D311" s="922"/>
      <c r="E311" s="923"/>
      <c r="F311" s="968" t="s">
        <v>644</v>
      </c>
      <c r="G311" s="929"/>
      <c r="H311" s="1003">
        <v>44109</v>
      </c>
      <c r="I311" s="1004"/>
      <c r="J311" s="130" t="s">
        <v>35</v>
      </c>
      <c r="K311" s="51" t="s">
        <v>130</v>
      </c>
      <c r="L311" s="181" t="s">
        <v>607</v>
      </c>
      <c r="M311" s="244" t="s">
        <v>605</v>
      </c>
      <c r="N311" s="209" t="s">
        <v>302</v>
      </c>
      <c r="O311" s="30"/>
    </row>
    <row r="312" spans="2:15" ht="22.5" customHeight="1" x14ac:dyDescent="0.55000000000000004">
      <c r="B312" s="994">
        <f t="shared" si="80"/>
        <v>424</v>
      </c>
      <c r="C312" s="937"/>
      <c r="D312" s="936" t="s">
        <v>2359</v>
      </c>
      <c r="E312" s="937"/>
      <c r="F312" s="936" t="s">
        <v>2360</v>
      </c>
      <c r="G312" s="937"/>
      <c r="H312" s="940">
        <v>44105</v>
      </c>
      <c r="I312" s="937"/>
      <c r="J312" s="55" t="s">
        <v>35</v>
      </c>
      <c r="K312" s="55" t="s">
        <v>130</v>
      </c>
      <c r="L312" s="706" t="s">
        <v>647</v>
      </c>
      <c r="M312" s="723">
        <v>10.8</v>
      </c>
      <c r="N312" s="724">
        <v>11</v>
      </c>
      <c r="O312" s="30"/>
    </row>
    <row r="313" spans="2:15" ht="22.5" customHeight="1" x14ac:dyDescent="0.55000000000000004">
      <c r="B313" s="994">
        <f t="shared" si="80"/>
        <v>423</v>
      </c>
      <c r="C313" s="937"/>
      <c r="D313" s="936" t="s">
        <v>696</v>
      </c>
      <c r="E313" s="937"/>
      <c r="F313" s="936" t="s">
        <v>247</v>
      </c>
      <c r="G313" s="937"/>
      <c r="H313" s="940">
        <v>43931</v>
      </c>
      <c r="I313" s="937"/>
      <c r="J313" s="55" t="s">
        <v>35</v>
      </c>
      <c r="K313" s="55" t="s">
        <v>130</v>
      </c>
      <c r="L313" s="706" t="s">
        <v>131</v>
      </c>
      <c r="M313" s="723">
        <v>11.7</v>
      </c>
      <c r="N313" s="724">
        <v>12</v>
      </c>
      <c r="O313" s="30"/>
    </row>
    <row r="314" spans="2:15" ht="22.5" customHeight="1" x14ac:dyDescent="0.55000000000000004">
      <c r="B314" s="994">
        <f t="shared" si="80"/>
        <v>422</v>
      </c>
      <c r="C314" s="937"/>
      <c r="D314" s="936" t="s">
        <v>711</v>
      </c>
      <c r="E314" s="937"/>
      <c r="F314" s="936" t="s">
        <v>70</v>
      </c>
      <c r="G314" s="937"/>
      <c r="H314" s="940">
        <v>43923</v>
      </c>
      <c r="I314" s="937"/>
      <c r="J314" s="55" t="s">
        <v>35</v>
      </c>
      <c r="K314" s="51" t="s">
        <v>130</v>
      </c>
      <c r="L314" s="104" t="s">
        <v>712</v>
      </c>
      <c r="M314" s="321">
        <v>4.16</v>
      </c>
      <c r="N314" s="335">
        <v>4.2</v>
      </c>
      <c r="O314" s="30"/>
    </row>
    <row r="315" spans="2:15" ht="22.5" customHeight="1" x14ac:dyDescent="0.55000000000000004">
      <c r="B315" s="918">
        <f t="shared" si="80"/>
        <v>421</v>
      </c>
      <c r="C315" s="919"/>
      <c r="D315" s="920" t="s">
        <v>2361</v>
      </c>
      <c r="E315" s="1103"/>
      <c r="F315" s="944" t="s">
        <v>487</v>
      </c>
      <c r="G315" s="945"/>
      <c r="H315" s="958">
        <v>43913</v>
      </c>
      <c r="I315" s="959"/>
      <c r="J315" s="31" t="s">
        <v>35</v>
      </c>
      <c r="K315" s="31" t="s">
        <v>130</v>
      </c>
      <c r="L315" s="122" t="s">
        <v>108</v>
      </c>
      <c r="M315" s="257">
        <v>2.99</v>
      </c>
      <c r="N315" s="176">
        <v>3</v>
      </c>
      <c r="O315" s="30"/>
    </row>
    <row r="316" spans="2:15" ht="22.5" customHeight="1" x14ac:dyDescent="0.55000000000000004">
      <c r="B316" s="948">
        <f t="shared" si="80"/>
        <v>420</v>
      </c>
      <c r="C316" s="949"/>
      <c r="D316" s="1104"/>
      <c r="E316" s="1105"/>
      <c r="F316" s="950" t="s">
        <v>733</v>
      </c>
      <c r="G316" s="951" t="s">
        <v>211</v>
      </c>
      <c r="H316" s="952">
        <v>43913</v>
      </c>
      <c r="I316" s="953"/>
      <c r="J316" s="76" t="s">
        <v>35</v>
      </c>
      <c r="K316" s="76" t="s">
        <v>130</v>
      </c>
      <c r="L316" s="251" t="s">
        <v>734</v>
      </c>
      <c r="M316" s="91">
        <v>8.83</v>
      </c>
      <c r="N316" s="255">
        <v>8.8000000000000007</v>
      </c>
      <c r="O316" s="30"/>
    </row>
    <row r="317" spans="2:15" ht="22.5" customHeight="1" x14ac:dyDescent="0.55000000000000004">
      <c r="B317" s="948">
        <f t="shared" si="80"/>
        <v>419</v>
      </c>
      <c r="C317" s="949"/>
      <c r="D317" s="1106"/>
      <c r="E317" s="1107"/>
      <c r="F317" s="990" t="s">
        <v>160</v>
      </c>
      <c r="G317" s="991"/>
      <c r="H317" s="952">
        <v>43913</v>
      </c>
      <c r="I317" s="953"/>
      <c r="J317" s="76" t="s">
        <v>35</v>
      </c>
      <c r="K317" s="76" t="s">
        <v>130</v>
      </c>
      <c r="L317" s="241" t="s">
        <v>477</v>
      </c>
      <c r="M317" s="65">
        <v>2.57</v>
      </c>
      <c r="N317" s="66">
        <v>2.6</v>
      </c>
      <c r="O317" s="30"/>
    </row>
    <row r="318" spans="2:15" ht="22.5" customHeight="1" x14ac:dyDescent="0.55000000000000004">
      <c r="B318" s="994">
        <f t="shared" si="80"/>
        <v>418</v>
      </c>
      <c r="C318" s="937"/>
      <c r="D318" s="936" t="s">
        <v>2362</v>
      </c>
      <c r="E318" s="937"/>
      <c r="F318" s="936" t="s">
        <v>175</v>
      </c>
      <c r="G318" s="937"/>
      <c r="H318" s="940">
        <v>43900</v>
      </c>
      <c r="I318" s="937"/>
      <c r="J318" s="55" t="s">
        <v>35</v>
      </c>
      <c r="K318" s="55" t="s">
        <v>130</v>
      </c>
      <c r="L318" s="55" t="s">
        <v>312</v>
      </c>
      <c r="M318" s="265">
        <v>5.08</v>
      </c>
      <c r="N318" s="275">
        <v>5.0999999999999996</v>
      </c>
      <c r="O318" s="30"/>
    </row>
    <row r="319" spans="2:15" ht="22.5" customHeight="1" x14ac:dyDescent="0.55000000000000004">
      <c r="B319" s="918">
        <f t="shared" si="80"/>
        <v>417</v>
      </c>
      <c r="C319" s="919"/>
      <c r="D319" s="920" t="s">
        <v>2363</v>
      </c>
      <c r="E319" s="921"/>
      <c r="F319" s="967" t="s">
        <v>612</v>
      </c>
      <c r="G319" s="919"/>
      <c r="H319" s="926">
        <v>43900</v>
      </c>
      <c r="I319" s="919"/>
      <c r="J319" s="31" t="s">
        <v>35</v>
      </c>
      <c r="K319" s="31" t="s">
        <v>130</v>
      </c>
      <c r="L319" s="31">
        <v>1.63</v>
      </c>
      <c r="M319" s="725">
        <v>25.6</v>
      </c>
      <c r="N319" s="145">
        <v>27</v>
      </c>
      <c r="O319" s="30"/>
    </row>
    <row r="320" spans="2:15" ht="22.5" customHeight="1" x14ac:dyDescent="0.55000000000000004">
      <c r="B320" s="928">
        <f t="shared" si="80"/>
        <v>416</v>
      </c>
      <c r="C320" s="929"/>
      <c r="D320" s="922"/>
      <c r="E320" s="923"/>
      <c r="F320" s="922" t="s">
        <v>70</v>
      </c>
      <c r="G320" s="923" t="s">
        <v>211</v>
      </c>
      <c r="H320" s="932">
        <v>43900</v>
      </c>
      <c r="I320" s="923"/>
      <c r="J320" s="51" t="s">
        <v>35</v>
      </c>
      <c r="K320" s="51" t="s">
        <v>130</v>
      </c>
      <c r="L320" s="51" t="s">
        <v>137</v>
      </c>
      <c r="M320" s="294">
        <v>2.12</v>
      </c>
      <c r="N320" s="208">
        <v>2.1</v>
      </c>
      <c r="O320" s="30"/>
    </row>
    <row r="321" spans="2:15" ht="22.5" customHeight="1" x14ac:dyDescent="0.55000000000000004">
      <c r="B321" s="994">
        <f t="shared" si="80"/>
        <v>415</v>
      </c>
      <c r="C321" s="937"/>
      <c r="D321" s="936" t="s">
        <v>2364</v>
      </c>
      <c r="E321" s="937"/>
      <c r="F321" s="936" t="s">
        <v>235</v>
      </c>
      <c r="G321" s="937"/>
      <c r="H321" s="940">
        <v>43887</v>
      </c>
      <c r="I321" s="937"/>
      <c r="J321" s="55" t="s">
        <v>35</v>
      </c>
      <c r="K321" s="55" t="s">
        <v>130</v>
      </c>
      <c r="L321" s="55" t="s">
        <v>180</v>
      </c>
      <c r="M321" s="270">
        <v>13.3</v>
      </c>
      <c r="N321" s="275">
        <v>13</v>
      </c>
      <c r="O321" s="30"/>
    </row>
    <row r="322" spans="2:15" ht="22.5" customHeight="1" x14ac:dyDescent="0.55000000000000004">
      <c r="B322" s="994">
        <f t="shared" si="80"/>
        <v>414</v>
      </c>
      <c r="C322" s="937"/>
      <c r="D322" s="936" t="s">
        <v>770</v>
      </c>
      <c r="E322" s="937"/>
      <c r="F322" s="936" t="s">
        <v>175</v>
      </c>
      <c r="G322" s="937"/>
      <c r="H322" s="940">
        <v>43879</v>
      </c>
      <c r="I322" s="937"/>
      <c r="J322" s="55" t="s">
        <v>35</v>
      </c>
      <c r="K322" s="55" t="s">
        <v>130</v>
      </c>
      <c r="L322" s="55" t="s">
        <v>477</v>
      </c>
      <c r="M322" s="265">
        <v>7.81</v>
      </c>
      <c r="N322" s="275">
        <v>7.8</v>
      </c>
      <c r="O322" s="30"/>
    </row>
    <row r="323" spans="2:15" ht="22.5" customHeight="1" x14ac:dyDescent="0.55000000000000004">
      <c r="B323" s="1204">
        <f t="shared" si="80"/>
        <v>413</v>
      </c>
      <c r="C323" s="921"/>
      <c r="D323" s="920" t="s">
        <v>771</v>
      </c>
      <c r="E323" s="921"/>
      <c r="F323" s="967" t="s">
        <v>150</v>
      </c>
      <c r="G323" s="919" t="s">
        <v>211</v>
      </c>
      <c r="H323" s="926">
        <v>43878</v>
      </c>
      <c r="I323" s="919"/>
      <c r="J323" s="31" t="s">
        <v>35</v>
      </c>
      <c r="K323" s="31" t="s">
        <v>130</v>
      </c>
      <c r="L323" s="31" t="s">
        <v>2365</v>
      </c>
      <c r="M323" s="238" t="s">
        <v>527</v>
      </c>
      <c r="N323" s="60" t="s">
        <v>138</v>
      </c>
      <c r="O323" s="30"/>
    </row>
    <row r="324" spans="2:15" ht="22.5" customHeight="1" x14ac:dyDescent="0.55000000000000004">
      <c r="B324" s="928">
        <f t="shared" si="80"/>
        <v>412</v>
      </c>
      <c r="C324" s="929"/>
      <c r="D324" s="922"/>
      <c r="E324" s="923"/>
      <c r="F324" s="922" t="s">
        <v>94</v>
      </c>
      <c r="G324" s="923" t="s">
        <v>211</v>
      </c>
      <c r="H324" s="932">
        <v>43879</v>
      </c>
      <c r="I324" s="923"/>
      <c r="J324" s="51" t="s">
        <v>35</v>
      </c>
      <c r="K324" s="51" t="s">
        <v>130</v>
      </c>
      <c r="L324" s="51" t="s">
        <v>503</v>
      </c>
      <c r="M324" s="294">
        <v>1.39</v>
      </c>
      <c r="N324" s="208">
        <v>1.4</v>
      </c>
      <c r="O324" s="30"/>
    </row>
    <row r="325" spans="2:15" ht="22.5" customHeight="1" x14ac:dyDescent="0.55000000000000004">
      <c r="B325" s="994">
        <f t="shared" si="80"/>
        <v>411</v>
      </c>
      <c r="C325" s="937"/>
      <c r="D325" s="936" t="s">
        <v>775</v>
      </c>
      <c r="E325" s="937"/>
      <c r="F325" s="936" t="s">
        <v>70</v>
      </c>
      <c r="G325" s="937"/>
      <c r="H325" s="940">
        <v>43874</v>
      </c>
      <c r="I325" s="937"/>
      <c r="J325" s="55" t="s">
        <v>35</v>
      </c>
      <c r="K325" s="55" t="s">
        <v>130</v>
      </c>
      <c r="L325" s="55" t="s">
        <v>228</v>
      </c>
      <c r="M325" s="265">
        <v>1.1399999999999999</v>
      </c>
      <c r="N325" s="275">
        <v>1.1000000000000001</v>
      </c>
      <c r="O325" s="30"/>
    </row>
    <row r="326" spans="2:15" ht="22.5" customHeight="1" x14ac:dyDescent="0.55000000000000004">
      <c r="B326" s="994">
        <f t="shared" si="80"/>
        <v>410</v>
      </c>
      <c r="C326" s="937"/>
      <c r="D326" s="936" t="s">
        <v>2366</v>
      </c>
      <c r="E326" s="937"/>
      <c r="F326" s="936" t="s">
        <v>175</v>
      </c>
      <c r="G326" s="937"/>
      <c r="H326" s="940">
        <v>43859</v>
      </c>
      <c r="I326" s="937"/>
      <c r="J326" s="55" t="s">
        <v>35</v>
      </c>
      <c r="K326" s="55" t="s">
        <v>130</v>
      </c>
      <c r="L326" s="278" t="s">
        <v>319</v>
      </c>
      <c r="M326" s="726">
        <v>2.42</v>
      </c>
      <c r="N326" s="727">
        <v>2.4</v>
      </c>
      <c r="O326" s="30"/>
    </row>
    <row r="327" spans="2:15" ht="22.5" customHeight="1" x14ac:dyDescent="0.55000000000000004">
      <c r="B327" s="994">
        <f t="shared" si="80"/>
        <v>409</v>
      </c>
      <c r="C327" s="937"/>
      <c r="D327" s="936" t="s">
        <v>2367</v>
      </c>
      <c r="E327" s="937"/>
      <c r="F327" s="936" t="s">
        <v>362</v>
      </c>
      <c r="G327" s="937"/>
      <c r="H327" s="940">
        <v>43853</v>
      </c>
      <c r="I327" s="937"/>
      <c r="J327" s="55" t="s">
        <v>35</v>
      </c>
      <c r="K327" s="55" t="s">
        <v>130</v>
      </c>
      <c r="L327" s="55" t="s">
        <v>325</v>
      </c>
      <c r="M327" s="270">
        <v>10.3</v>
      </c>
      <c r="N327" s="271">
        <v>10</v>
      </c>
      <c r="O327" s="30"/>
    </row>
    <row r="328" spans="2:15" ht="22.5" customHeight="1" x14ac:dyDescent="0.55000000000000004">
      <c r="B328" s="994">
        <f t="shared" si="80"/>
        <v>408</v>
      </c>
      <c r="C328" s="937"/>
      <c r="D328" s="936" t="s">
        <v>2368</v>
      </c>
      <c r="E328" s="937"/>
      <c r="F328" s="936" t="s">
        <v>94</v>
      </c>
      <c r="G328" s="937"/>
      <c r="H328" s="940">
        <v>43852</v>
      </c>
      <c r="I328" s="937"/>
      <c r="J328" s="55" t="s">
        <v>35</v>
      </c>
      <c r="K328" s="55" t="s">
        <v>130</v>
      </c>
      <c r="L328" s="55" t="s">
        <v>1239</v>
      </c>
      <c r="M328" s="265">
        <v>1.64</v>
      </c>
      <c r="N328" s="69">
        <v>1.6</v>
      </c>
      <c r="O328" s="30"/>
    </row>
    <row r="329" spans="2:15" ht="22.5" customHeight="1" x14ac:dyDescent="0.55000000000000004">
      <c r="B329" s="994">
        <f t="shared" si="80"/>
        <v>407</v>
      </c>
      <c r="C329" s="937"/>
      <c r="D329" s="936" t="s">
        <v>2369</v>
      </c>
      <c r="E329" s="937"/>
      <c r="F329" s="936" t="s">
        <v>150</v>
      </c>
      <c r="G329" s="937"/>
      <c r="H329" s="940">
        <v>43847</v>
      </c>
      <c r="I329" s="937"/>
      <c r="J329" s="55" t="s">
        <v>35</v>
      </c>
      <c r="K329" s="55" t="s">
        <v>130</v>
      </c>
      <c r="L329" s="55" t="s">
        <v>1490</v>
      </c>
      <c r="M329" s="265">
        <v>1.99</v>
      </c>
      <c r="N329" s="69">
        <v>2</v>
      </c>
      <c r="O329" s="30"/>
    </row>
    <row r="330" spans="2:15" ht="22.5" customHeight="1" x14ac:dyDescent="0.55000000000000004">
      <c r="B330" s="1204">
        <f t="shared" si="80"/>
        <v>406</v>
      </c>
      <c r="C330" s="921"/>
      <c r="D330" s="920" t="s">
        <v>2370</v>
      </c>
      <c r="E330" s="921"/>
      <c r="F330" s="967" t="s">
        <v>70</v>
      </c>
      <c r="G330" s="919"/>
      <c r="H330" s="926">
        <v>43841</v>
      </c>
      <c r="I330" s="919"/>
      <c r="J330" s="31" t="s">
        <v>35</v>
      </c>
      <c r="K330" s="31" t="s">
        <v>130</v>
      </c>
      <c r="L330" s="31" t="s">
        <v>2371</v>
      </c>
      <c r="M330" s="238">
        <v>7.04</v>
      </c>
      <c r="N330" s="60">
        <v>7</v>
      </c>
      <c r="O330" s="30"/>
    </row>
    <row r="331" spans="2:15" ht="22.5" customHeight="1" x14ac:dyDescent="0.55000000000000004">
      <c r="B331" s="928">
        <f t="shared" si="80"/>
        <v>405</v>
      </c>
      <c r="C331" s="929"/>
      <c r="D331" s="922"/>
      <c r="E331" s="923"/>
      <c r="F331" s="922" t="s">
        <v>339</v>
      </c>
      <c r="G331" s="923"/>
      <c r="H331" s="932">
        <v>43844</v>
      </c>
      <c r="I331" s="923"/>
      <c r="J331" s="51" t="s">
        <v>35</v>
      </c>
      <c r="K331" s="51" t="s">
        <v>130</v>
      </c>
      <c r="L331" s="51" t="s">
        <v>171</v>
      </c>
      <c r="M331" s="294">
        <v>7.15</v>
      </c>
      <c r="N331" s="208">
        <v>7.2</v>
      </c>
      <c r="O331" s="30"/>
    </row>
    <row r="332" spans="2:15" ht="22.5" customHeight="1" x14ac:dyDescent="0.55000000000000004">
      <c r="B332" s="994">
        <f t="shared" si="80"/>
        <v>404</v>
      </c>
      <c r="C332" s="937"/>
      <c r="D332" s="936" t="s">
        <v>2372</v>
      </c>
      <c r="E332" s="937"/>
      <c r="F332" s="936" t="s">
        <v>150</v>
      </c>
      <c r="G332" s="937"/>
      <c r="H332" s="940">
        <v>43823</v>
      </c>
      <c r="I332" s="937"/>
      <c r="J332" s="55" t="s">
        <v>35</v>
      </c>
      <c r="K332" s="55" t="s">
        <v>130</v>
      </c>
      <c r="L332" s="55" t="s">
        <v>1983</v>
      </c>
      <c r="M332" s="270">
        <v>23.5</v>
      </c>
      <c r="N332" s="275">
        <v>24</v>
      </c>
      <c r="O332" s="30"/>
    </row>
    <row r="333" spans="2:15" ht="22.5" customHeight="1" x14ac:dyDescent="0.55000000000000004">
      <c r="B333" s="994">
        <f t="shared" si="80"/>
        <v>403</v>
      </c>
      <c r="C333" s="937"/>
      <c r="D333" s="936" t="s">
        <v>801</v>
      </c>
      <c r="E333" s="937"/>
      <c r="F333" s="936" t="s">
        <v>592</v>
      </c>
      <c r="G333" s="937"/>
      <c r="H333" s="940">
        <v>43818</v>
      </c>
      <c r="I333" s="937"/>
      <c r="J333" s="55" t="s">
        <v>35</v>
      </c>
      <c r="K333" s="55" t="s">
        <v>130</v>
      </c>
      <c r="L333" s="55" t="s">
        <v>802</v>
      </c>
      <c r="M333" s="265">
        <v>4.26</v>
      </c>
      <c r="N333" s="275">
        <v>4.3</v>
      </c>
      <c r="O333" s="30"/>
    </row>
    <row r="334" spans="2:15" ht="22.5" customHeight="1" x14ac:dyDescent="0.55000000000000004">
      <c r="B334" s="994">
        <f t="shared" si="80"/>
        <v>402</v>
      </c>
      <c r="C334" s="937"/>
      <c r="D334" s="936" t="s">
        <v>821</v>
      </c>
      <c r="E334" s="937"/>
      <c r="F334" s="936" t="s">
        <v>761</v>
      </c>
      <c r="G334" s="937"/>
      <c r="H334" s="940">
        <v>43788</v>
      </c>
      <c r="I334" s="937"/>
      <c r="J334" s="55" t="s">
        <v>35</v>
      </c>
      <c r="K334" s="55" t="s">
        <v>130</v>
      </c>
      <c r="L334" s="55" t="s">
        <v>2373</v>
      </c>
      <c r="M334" s="265">
        <v>1.1599999999999999</v>
      </c>
      <c r="N334" s="275">
        <v>1.2</v>
      </c>
      <c r="O334" s="30"/>
    </row>
    <row r="335" spans="2:15" ht="22.5" customHeight="1" x14ac:dyDescent="0.55000000000000004">
      <c r="B335" s="994">
        <f t="shared" si="80"/>
        <v>401</v>
      </c>
      <c r="C335" s="937"/>
      <c r="D335" s="936" t="s">
        <v>823</v>
      </c>
      <c r="E335" s="937"/>
      <c r="F335" s="936" t="s">
        <v>824</v>
      </c>
      <c r="G335" s="937"/>
      <c r="H335" s="940">
        <v>43787</v>
      </c>
      <c r="I335" s="937"/>
      <c r="J335" s="55" t="s">
        <v>35</v>
      </c>
      <c r="K335" s="55" t="s">
        <v>130</v>
      </c>
      <c r="L335" s="55" t="s">
        <v>825</v>
      </c>
      <c r="M335" s="265">
        <v>2.75</v>
      </c>
      <c r="N335" s="275">
        <v>2.8</v>
      </c>
      <c r="O335" s="30"/>
    </row>
    <row r="336" spans="2:15" ht="22.5" customHeight="1" x14ac:dyDescent="0.55000000000000004">
      <c r="B336" s="1204">
        <f t="shared" si="80"/>
        <v>400</v>
      </c>
      <c r="C336" s="921"/>
      <c r="D336" s="920" t="s">
        <v>2374</v>
      </c>
      <c r="E336" s="921"/>
      <c r="F336" s="967" t="s">
        <v>828</v>
      </c>
      <c r="G336" s="919" t="s">
        <v>800</v>
      </c>
      <c r="H336" s="926">
        <v>43783</v>
      </c>
      <c r="I336" s="919"/>
      <c r="J336" s="31" t="s">
        <v>35</v>
      </c>
      <c r="K336" s="31" t="s">
        <v>130</v>
      </c>
      <c r="L336" s="31" t="s">
        <v>1389</v>
      </c>
      <c r="M336" s="238" t="s">
        <v>435</v>
      </c>
      <c r="N336" s="60" t="s">
        <v>784</v>
      </c>
      <c r="O336" s="30"/>
    </row>
    <row r="337" spans="2:15" ht="22.5" customHeight="1" x14ac:dyDescent="0.55000000000000004">
      <c r="B337" s="928">
        <f t="shared" si="80"/>
        <v>399</v>
      </c>
      <c r="C337" s="929"/>
      <c r="D337" s="922"/>
      <c r="E337" s="923"/>
      <c r="F337" s="922" t="s">
        <v>627</v>
      </c>
      <c r="G337" s="923" t="s">
        <v>531</v>
      </c>
      <c r="H337" s="932">
        <v>43783</v>
      </c>
      <c r="I337" s="923"/>
      <c r="J337" s="51" t="s">
        <v>35</v>
      </c>
      <c r="K337" s="51" t="s">
        <v>130</v>
      </c>
      <c r="L337" s="51" t="s">
        <v>805</v>
      </c>
      <c r="M337" s="294">
        <v>9.3000000000000007</v>
      </c>
      <c r="N337" s="208">
        <v>9.3000000000000007</v>
      </c>
      <c r="O337" s="30"/>
    </row>
    <row r="338" spans="2:15" ht="22.5" customHeight="1" x14ac:dyDescent="0.55000000000000004">
      <c r="B338" s="994">
        <f t="shared" si="80"/>
        <v>398</v>
      </c>
      <c r="C338" s="937"/>
      <c r="D338" s="936" t="s">
        <v>2375</v>
      </c>
      <c r="E338" s="937"/>
      <c r="F338" s="936" t="s">
        <v>160</v>
      </c>
      <c r="G338" s="937"/>
      <c r="H338" s="940">
        <v>43781</v>
      </c>
      <c r="I338" s="937"/>
      <c r="J338" s="55" t="s">
        <v>35</v>
      </c>
      <c r="K338" s="55" t="s">
        <v>130</v>
      </c>
      <c r="L338" s="55" t="s">
        <v>172</v>
      </c>
      <c r="M338" s="265">
        <v>3.24</v>
      </c>
      <c r="N338" s="275">
        <v>3.2</v>
      </c>
      <c r="O338" s="30"/>
    </row>
    <row r="339" spans="2:15" ht="22.5" customHeight="1" x14ac:dyDescent="0.55000000000000004">
      <c r="B339" s="918">
        <f t="shared" si="80"/>
        <v>397</v>
      </c>
      <c r="C339" s="919"/>
      <c r="D339" s="920" t="s">
        <v>833</v>
      </c>
      <c r="E339" s="1103"/>
      <c r="F339" s="944" t="s">
        <v>827</v>
      </c>
      <c r="G339" s="945" t="s">
        <v>813</v>
      </c>
      <c r="H339" s="958">
        <v>43780</v>
      </c>
      <c r="I339" s="959"/>
      <c r="J339" s="31" t="s">
        <v>35</v>
      </c>
      <c r="K339" s="31" t="s">
        <v>130</v>
      </c>
      <c r="L339" s="280" t="s">
        <v>2376</v>
      </c>
      <c r="M339" s="280" t="s">
        <v>2377</v>
      </c>
      <c r="N339" s="281" t="s">
        <v>402</v>
      </c>
      <c r="O339" s="30"/>
    </row>
    <row r="340" spans="2:15" ht="22.5" customHeight="1" x14ac:dyDescent="0.55000000000000004">
      <c r="B340" s="948">
        <f t="shared" si="80"/>
        <v>396</v>
      </c>
      <c r="C340" s="949"/>
      <c r="D340" s="1104"/>
      <c r="E340" s="1105"/>
      <c r="F340" s="950" t="s">
        <v>800</v>
      </c>
      <c r="G340" s="951" t="s">
        <v>800</v>
      </c>
      <c r="H340" s="952">
        <v>43777</v>
      </c>
      <c r="I340" s="953"/>
      <c r="J340" s="76" t="s">
        <v>35</v>
      </c>
      <c r="K340" s="76" t="s">
        <v>130</v>
      </c>
      <c r="L340" s="64" t="s">
        <v>312</v>
      </c>
      <c r="M340" s="64">
        <v>5.1100000000000003</v>
      </c>
      <c r="N340" s="245">
        <v>5.0999999999999996</v>
      </c>
      <c r="O340" s="30"/>
    </row>
    <row r="341" spans="2:15" ht="22.5" customHeight="1" x14ac:dyDescent="0.55000000000000004">
      <c r="B341" s="948">
        <f t="shared" ref="B341:B404" si="81">1+B342</f>
        <v>395</v>
      </c>
      <c r="C341" s="949"/>
      <c r="D341" s="1106"/>
      <c r="E341" s="1107"/>
      <c r="F341" s="950" t="s">
        <v>330</v>
      </c>
      <c r="G341" s="951" t="s">
        <v>531</v>
      </c>
      <c r="H341" s="952">
        <v>43780</v>
      </c>
      <c r="I341" s="953"/>
      <c r="J341" s="76" t="s">
        <v>35</v>
      </c>
      <c r="K341" s="76" t="s">
        <v>130</v>
      </c>
      <c r="L341" s="64" t="s">
        <v>439</v>
      </c>
      <c r="M341" s="64">
        <v>7.95</v>
      </c>
      <c r="N341" s="245">
        <v>8</v>
      </c>
      <c r="O341" s="30"/>
    </row>
    <row r="342" spans="2:15" ht="22.5" customHeight="1" x14ac:dyDescent="0.55000000000000004">
      <c r="B342" s="994">
        <f t="shared" si="81"/>
        <v>394</v>
      </c>
      <c r="C342" s="937"/>
      <c r="D342" s="936" t="s">
        <v>834</v>
      </c>
      <c r="E342" s="937"/>
      <c r="F342" s="936" t="s">
        <v>835</v>
      </c>
      <c r="G342" s="937"/>
      <c r="H342" s="940">
        <v>43776</v>
      </c>
      <c r="I342" s="937"/>
      <c r="J342" s="55" t="s">
        <v>35</v>
      </c>
      <c r="K342" s="55" t="s">
        <v>130</v>
      </c>
      <c r="L342" s="55" t="s">
        <v>109</v>
      </c>
      <c r="M342" s="270">
        <v>10.7</v>
      </c>
      <c r="N342" s="275">
        <v>11</v>
      </c>
      <c r="O342" s="30"/>
    </row>
    <row r="343" spans="2:15" ht="22.5" customHeight="1" x14ac:dyDescent="0.55000000000000004">
      <c r="B343" s="994">
        <f t="shared" si="81"/>
        <v>393</v>
      </c>
      <c r="C343" s="937"/>
      <c r="D343" s="936" t="s">
        <v>836</v>
      </c>
      <c r="E343" s="937"/>
      <c r="F343" s="936" t="s">
        <v>837</v>
      </c>
      <c r="G343" s="937"/>
      <c r="H343" s="940">
        <v>43775</v>
      </c>
      <c r="I343" s="937"/>
      <c r="J343" s="55" t="s">
        <v>35</v>
      </c>
      <c r="K343" s="55" t="s">
        <v>130</v>
      </c>
      <c r="L343" s="55" t="s">
        <v>2378</v>
      </c>
      <c r="M343" s="265">
        <v>4.4000000000000004</v>
      </c>
      <c r="N343" s="275">
        <v>4.4000000000000004</v>
      </c>
      <c r="O343" s="30"/>
    </row>
    <row r="344" spans="2:15" ht="22.5" customHeight="1" x14ac:dyDescent="0.55000000000000004">
      <c r="B344" s="994">
        <f t="shared" si="81"/>
        <v>392</v>
      </c>
      <c r="C344" s="937"/>
      <c r="D344" s="936" t="s">
        <v>839</v>
      </c>
      <c r="E344" s="937"/>
      <c r="F344" s="936" t="s">
        <v>635</v>
      </c>
      <c r="G344" s="937"/>
      <c r="H344" s="940">
        <v>43770</v>
      </c>
      <c r="I344" s="937"/>
      <c r="J344" s="55" t="s">
        <v>35</v>
      </c>
      <c r="K344" s="55" t="s">
        <v>130</v>
      </c>
      <c r="L344" s="55" t="s">
        <v>1566</v>
      </c>
      <c r="M344" s="265" t="s">
        <v>783</v>
      </c>
      <c r="N344" s="275" t="s">
        <v>1387</v>
      </c>
      <c r="O344" s="30"/>
    </row>
    <row r="345" spans="2:15" ht="22.5" customHeight="1" x14ac:dyDescent="0.55000000000000004">
      <c r="B345" s="1204">
        <f t="shared" si="81"/>
        <v>391</v>
      </c>
      <c r="C345" s="921"/>
      <c r="D345" s="920" t="s">
        <v>2379</v>
      </c>
      <c r="E345" s="921"/>
      <c r="F345" s="967" t="s">
        <v>2358</v>
      </c>
      <c r="G345" s="919" t="s">
        <v>531</v>
      </c>
      <c r="H345" s="926">
        <v>43769</v>
      </c>
      <c r="I345" s="919"/>
      <c r="J345" s="31" t="s">
        <v>35</v>
      </c>
      <c r="K345" s="31" t="s">
        <v>130</v>
      </c>
      <c r="L345" s="31" t="s">
        <v>1432</v>
      </c>
      <c r="M345" s="238">
        <v>2.99</v>
      </c>
      <c r="N345" s="60">
        <v>3</v>
      </c>
      <c r="O345" s="30"/>
    </row>
    <row r="346" spans="2:15" ht="22.5" customHeight="1" x14ac:dyDescent="0.55000000000000004">
      <c r="B346" s="928">
        <f t="shared" si="81"/>
        <v>390</v>
      </c>
      <c r="C346" s="929"/>
      <c r="D346" s="922"/>
      <c r="E346" s="923"/>
      <c r="F346" s="922" t="s">
        <v>632</v>
      </c>
      <c r="G346" s="923" t="s">
        <v>531</v>
      </c>
      <c r="H346" s="932">
        <v>43770</v>
      </c>
      <c r="I346" s="923"/>
      <c r="J346" s="51" t="s">
        <v>35</v>
      </c>
      <c r="K346" s="51" t="s">
        <v>130</v>
      </c>
      <c r="L346" s="51" t="s">
        <v>1399</v>
      </c>
      <c r="M346" s="294" t="s">
        <v>435</v>
      </c>
      <c r="N346" s="208" t="s">
        <v>598</v>
      </c>
      <c r="O346" s="30"/>
    </row>
    <row r="347" spans="2:15" ht="22.5" customHeight="1" x14ac:dyDescent="0.55000000000000004">
      <c r="B347" s="918">
        <f t="shared" si="81"/>
        <v>389</v>
      </c>
      <c r="C347" s="919"/>
      <c r="D347" s="920" t="s">
        <v>848</v>
      </c>
      <c r="E347" s="921"/>
      <c r="F347" s="967" t="s">
        <v>746</v>
      </c>
      <c r="G347" s="919"/>
      <c r="H347" s="946">
        <v>43766</v>
      </c>
      <c r="I347" s="947"/>
      <c r="J347" s="31" t="s">
        <v>35</v>
      </c>
      <c r="K347" s="31" t="s">
        <v>130</v>
      </c>
      <c r="L347" s="62" t="s">
        <v>849</v>
      </c>
      <c r="M347" s="257" t="s">
        <v>346</v>
      </c>
      <c r="N347" s="176" t="s">
        <v>169</v>
      </c>
      <c r="O347" s="30"/>
    </row>
    <row r="348" spans="2:15" ht="22.5" customHeight="1" x14ac:dyDescent="0.55000000000000004">
      <c r="B348" s="928">
        <f t="shared" si="81"/>
        <v>388</v>
      </c>
      <c r="C348" s="929"/>
      <c r="D348" s="922"/>
      <c r="E348" s="923"/>
      <c r="F348" s="922" t="s">
        <v>850</v>
      </c>
      <c r="G348" s="923"/>
      <c r="H348" s="1003">
        <v>43767</v>
      </c>
      <c r="I348" s="1004"/>
      <c r="J348" s="51" t="s">
        <v>35</v>
      </c>
      <c r="K348" s="51" t="s">
        <v>130</v>
      </c>
      <c r="L348" s="181" t="s">
        <v>164</v>
      </c>
      <c r="M348" s="282">
        <v>1.56</v>
      </c>
      <c r="N348" s="182">
        <v>1.6</v>
      </c>
      <c r="O348" s="30"/>
    </row>
    <row r="349" spans="2:15" ht="22.5" customHeight="1" x14ac:dyDescent="0.55000000000000004">
      <c r="B349" s="1056">
        <f t="shared" si="81"/>
        <v>387</v>
      </c>
      <c r="C349" s="1033"/>
      <c r="D349" s="1033" t="s">
        <v>2380</v>
      </c>
      <c r="E349" s="1033"/>
      <c r="F349" s="1033" t="s">
        <v>612</v>
      </c>
      <c r="G349" s="1033"/>
      <c r="H349" s="1036">
        <v>43766</v>
      </c>
      <c r="I349" s="1033"/>
      <c r="J349" s="31" t="s">
        <v>35</v>
      </c>
      <c r="K349" s="31" t="s">
        <v>130</v>
      </c>
      <c r="L349" s="31">
        <v>0.83699999999999997</v>
      </c>
      <c r="M349" s="725">
        <v>15.8</v>
      </c>
      <c r="N349" s="187">
        <v>17</v>
      </c>
      <c r="O349" s="30"/>
    </row>
    <row r="350" spans="2:15" ht="22.5" customHeight="1" x14ac:dyDescent="0.55000000000000004">
      <c r="B350" s="1063">
        <f t="shared" si="81"/>
        <v>386</v>
      </c>
      <c r="C350" s="1031"/>
      <c r="D350" s="1031"/>
      <c r="E350" s="1031"/>
      <c r="F350" s="1031" t="s">
        <v>592</v>
      </c>
      <c r="G350" s="1031" t="s">
        <v>211</v>
      </c>
      <c r="H350" s="1032">
        <v>43766</v>
      </c>
      <c r="I350" s="1031"/>
      <c r="J350" s="76" t="s">
        <v>35</v>
      </c>
      <c r="K350" s="76" t="s">
        <v>130</v>
      </c>
      <c r="L350" s="76" t="s">
        <v>2381</v>
      </c>
      <c r="M350" s="287">
        <v>2.04</v>
      </c>
      <c r="N350" s="728">
        <v>2</v>
      </c>
      <c r="O350" s="30"/>
    </row>
    <row r="351" spans="2:15" ht="22.5" customHeight="1" x14ac:dyDescent="0.55000000000000004">
      <c r="B351" s="1063">
        <f t="shared" si="81"/>
        <v>385</v>
      </c>
      <c r="C351" s="1031"/>
      <c r="D351" s="1031"/>
      <c r="E351" s="1031"/>
      <c r="F351" s="1031" t="s">
        <v>118</v>
      </c>
      <c r="G351" s="1031" t="s">
        <v>211</v>
      </c>
      <c r="H351" s="1032">
        <v>43766</v>
      </c>
      <c r="I351" s="1031"/>
      <c r="J351" s="76" t="s">
        <v>35</v>
      </c>
      <c r="K351" s="76" t="s">
        <v>130</v>
      </c>
      <c r="L351" s="76" t="s">
        <v>291</v>
      </c>
      <c r="M351" s="287">
        <v>1.37</v>
      </c>
      <c r="N351" s="288">
        <v>1.4</v>
      </c>
      <c r="O351" s="30"/>
    </row>
    <row r="352" spans="2:15" ht="22.5" customHeight="1" x14ac:dyDescent="0.55000000000000004">
      <c r="B352" s="1063">
        <f t="shared" si="81"/>
        <v>384</v>
      </c>
      <c r="C352" s="1031"/>
      <c r="D352" s="1031"/>
      <c r="E352" s="1031"/>
      <c r="F352" s="1031" t="s">
        <v>296</v>
      </c>
      <c r="G352" s="1031" t="s">
        <v>211</v>
      </c>
      <c r="H352" s="1153">
        <v>43766</v>
      </c>
      <c r="I352" s="1153"/>
      <c r="J352" s="76" t="s">
        <v>35</v>
      </c>
      <c r="K352" s="76" t="s">
        <v>130</v>
      </c>
      <c r="L352" s="177" t="s">
        <v>333</v>
      </c>
      <c r="M352" s="65" t="s">
        <v>238</v>
      </c>
      <c r="N352" s="66" t="s">
        <v>86</v>
      </c>
      <c r="O352" s="30"/>
    </row>
    <row r="353" spans="2:20" ht="22.5" customHeight="1" x14ac:dyDescent="0.55000000000000004">
      <c r="B353" s="1078">
        <f t="shared" si="81"/>
        <v>383</v>
      </c>
      <c r="C353" s="1048"/>
      <c r="D353" s="1048"/>
      <c r="E353" s="1048"/>
      <c r="F353" s="1048" t="s">
        <v>628</v>
      </c>
      <c r="G353" s="1048" t="s">
        <v>855</v>
      </c>
      <c r="H353" s="1281">
        <v>43766</v>
      </c>
      <c r="I353" s="1281"/>
      <c r="J353" s="43" t="s">
        <v>35</v>
      </c>
      <c r="K353" s="43" t="s">
        <v>130</v>
      </c>
      <c r="L353" s="243" t="s">
        <v>2382</v>
      </c>
      <c r="M353" s="107">
        <v>1.0900000000000001</v>
      </c>
      <c r="N353" s="108">
        <v>1.1000000000000001</v>
      </c>
      <c r="O353" s="30"/>
    </row>
    <row r="354" spans="2:20" ht="22.5" customHeight="1" x14ac:dyDescent="0.55000000000000004">
      <c r="B354" s="1204">
        <f t="shared" si="81"/>
        <v>382</v>
      </c>
      <c r="C354" s="921"/>
      <c r="D354" s="920" t="s">
        <v>2383</v>
      </c>
      <c r="E354" s="921"/>
      <c r="F354" s="967" t="s">
        <v>1670</v>
      </c>
      <c r="G354" s="919"/>
      <c r="H354" s="926">
        <v>43763</v>
      </c>
      <c r="I354" s="919"/>
      <c r="J354" s="31" t="s">
        <v>35</v>
      </c>
      <c r="K354" s="31" t="s">
        <v>130</v>
      </c>
      <c r="L354" s="31" t="s">
        <v>859</v>
      </c>
      <c r="M354" s="238">
        <v>3.69</v>
      </c>
      <c r="N354" s="187">
        <v>3.7</v>
      </c>
      <c r="O354" s="30"/>
    </row>
    <row r="355" spans="2:20" ht="22.5" customHeight="1" x14ac:dyDescent="0.55000000000000004">
      <c r="B355" s="928">
        <f t="shared" si="81"/>
        <v>381</v>
      </c>
      <c r="C355" s="929"/>
      <c r="D355" s="922"/>
      <c r="E355" s="923"/>
      <c r="F355" s="922" t="s">
        <v>1345</v>
      </c>
      <c r="G355" s="923"/>
      <c r="H355" s="932">
        <v>43763</v>
      </c>
      <c r="I355" s="923"/>
      <c r="J355" s="51" t="s">
        <v>35</v>
      </c>
      <c r="K355" s="51" t="s">
        <v>130</v>
      </c>
      <c r="L355" s="51" t="s">
        <v>860</v>
      </c>
      <c r="M355" s="294">
        <v>1.77</v>
      </c>
      <c r="N355" s="208">
        <v>1.8</v>
      </c>
      <c r="O355" s="589"/>
    </row>
    <row r="356" spans="2:20" ht="22.5" customHeight="1" x14ac:dyDescent="0.55000000000000004">
      <c r="B356" s="994">
        <f t="shared" si="81"/>
        <v>380</v>
      </c>
      <c r="C356" s="937"/>
      <c r="D356" s="936" t="s">
        <v>2384</v>
      </c>
      <c r="E356" s="937"/>
      <c r="F356" s="936" t="s">
        <v>1412</v>
      </c>
      <c r="G356" s="937"/>
      <c r="H356" s="940">
        <v>43761</v>
      </c>
      <c r="I356" s="937"/>
      <c r="J356" s="55" t="s">
        <v>35</v>
      </c>
      <c r="K356" s="55" t="s">
        <v>130</v>
      </c>
      <c r="L356" s="55" t="s">
        <v>864</v>
      </c>
      <c r="M356" s="265" t="s">
        <v>865</v>
      </c>
      <c r="N356" s="275" t="s">
        <v>866</v>
      </c>
      <c r="O356" s="589"/>
    </row>
    <row r="357" spans="2:20" ht="22.5" customHeight="1" x14ac:dyDescent="0.55000000000000004">
      <c r="B357" s="918">
        <f t="shared" si="81"/>
        <v>379</v>
      </c>
      <c r="C357" s="919"/>
      <c r="D357" s="920" t="s">
        <v>867</v>
      </c>
      <c r="E357" s="921"/>
      <c r="F357" s="967" t="s">
        <v>271</v>
      </c>
      <c r="G357" s="919"/>
      <c r="H357" s="946">
        <v>43759</v>
      </c>
      <c r="I357" s="947"/>
      <c r="J357" s="31" t="s">
        <v>35</v>
      </c>
      <c r="K357" s="31" t="s">
        <v>130</v>
      </c>
      <c r="L357" s="62" t="s">
        <v>868</v>
      </c>
      <c r="M357" s="257">
        <v>1.7</v>
      </c>
      <c r="N357" s="176">
        <v>1.7</v>
      </c>
      <c r="O357" s="30"/>
      <c r="P357" s="343"/>
      <c r="Q357" s="343"/>
      <c r="R357" s="344"/>
      <c r="S357" s="344"/>
      <c r="T357" s="101"/>
    </row>
    <row r="358" spans="2:20" ht="22.5" customHeight="1" x14ac:dyDescent="0.55000000000000004">
      <c r="B358" s="928">
        <f t="shared" si="81"/>
        <v>378</v>
      </c>
      <c r="C358" s="929"/>
      <c r="D358" s="922"/>
      <c r="E358" s="923"/>
      <c r="F358" s="922" t="s">
        <v>714</v>
      </c>
      <c r="G358" s="923"/>
      <c r="H358" s="1003">
        <v>43759</v>
      </c>
      <c r="I358" s="1004"/>
      <c r="J358" s="51" t="s">
        <v>35</v>
      </c>
      <c r="K358" s="51" t="s">
        <v>130</v>
      </c>
      <c r="L358" s="181" t="s">
        <v>869</v>
      </c>
      <c r="M358" s="282">
        <v>2.62</v>
      </c>
      <c r="N358" s="182">
        <v>2.6</v>
      </c>
      <c r="O358" s="30"/>
    </row>
    <row r="359" spans="2:20" ht="22.5" customHeight="1" x14ac:dyDescent="0.55000000000000004">
      <c r="B359" s="918">
        <f t="shared" si="81"/>
        <v>377</v>
      </c>
      <c r="C359" s="919"/>
      <c r="D359" s="920" t="s">
        <v>870</v>
      </c>
      <c r="E359" s="921"/>
      <c r="F359" s="967" t="s">
        <v>374</v>
      </c>
      <c r="G359" s="919"/>
      <c r="H359" s="946">
        <v>43759</v>
      </c>
      <c r="I359" s="947"/>
      <c r="J359" s="31" t="s">
        <v>35</v>
      </c>
      <c r="K359" s="31" t="s">
        <v>130</v>
      </c>
      <c r="L359" s="62" t="s">
        <v>107</v>
      </c>
      <c r="M359" s="257" t="s">
        <v>809</v>
      </c>
      <c r="N359" s="176" t="s">
        <v>1391</v>
      </c>
      <c r="O359" s="30"/>
    </row>
    <row r="360" spans="2:20" ht="22.5" customHeight="1" x14ac:dyDescent="0.55000000000000004">
      <c r="B360" s="928">
        <f t="shared" si="81"/>
        <v>376</v>
      </c>
      <c r="C360" s="929"/>
      <c r="D360" s="922"/>
      <c r="E360" s="923"/>
      <c r="F360" s="922" t="s">
        <v>871</v>
      </c>
      <c r="G360" s="923"/>
      <c r="H360" s="1003">
        <v>43756</v>
      </c>
      <c r="I360" s="1004"/>
      <c r="J360" s="51" t="s">
        <v>35</v>
      </c>
      <c r="K360" s="51" t="s">
        <v>130</v>
      </c>
      <c r="L360" s="181" t="s">
        <v>927</v>
      </c>
      <c r="M360" s="282">
        <v>7.38</v>
      </c>
      <c r="N360" s="182">
        <v>7.4</v>
      </c>
      <c r="O360" s="30"/>
    </row>
    <row r="361" spans="2:20" ht="22.5" customHeight="1" x14ac:dyDescent="0.55000000000000004">
      <c r="B361" s="994">
        <f t="shared" si="81"/>
        <v>375</v>
      </c>
      <c r="C361" s="937"/>
      <c r="D361" s="936" t="s">
        <v>2385</v>
      </c>
      <c r="E361" s="937"/>
      <c r="F361" s="936" t="s">
        <v>1337</v>
      </c>
      <c r="G361" s="937"/>
      <c r="H361" s="940">
        <v>43740</v>
      </c>
      <c r="I361" s="937"/>
      <c r="J361" s="55" t="s">
        <v>35</v>
      </c>
      <c r="K361" s="55" t="s">
        <v>130</v>
      </c>
      <c r="L361" s="55" t="s">
        <v>2386</v>
      </c>
      <c r="M361" s="265">
        <v>4.4400000000000004</v>
      </c>
      <c r="N361" s="275">
        <v>4.4000000000000004</v>
      </c>
      <c r="O361" s="30"/>
    </row>
    <row r="362" spans="2:20" ht="22.5" customHeight="1" x14ac:dyDescent="0.55000000000000004">
      <c r="B362" s="994">
        <f t="shared" si="81"/>
        <v>374</v>
      </c>
      <c r="C362" s="937"/>
      <c r="D362" s="936" t="s">
        <v>888</v>
      </c>
      <c r="E362" s="937"/>
      <c r="F362" s="936" t="s">
        <v>831</v>
      </c>
      <c r="G362" s="937"/>
      <c r="H362" s="940">
        <v>43731</v>
      </c>
      <c r="I362" s="937"/>
      <c r="J362" s="55" t="s">
        <v>35</v>
      </c>
      <c r="K362" s="55" t="s">
        <v>130</v>
      </c>
      <c r="L362" s="51" t="s">
        <v>2387</v>
      </c>
      <c r="M362" s="294">
        <v>6.6</v>
      </c>
      <c r="N362" s="165">
        <v>6.6</v>
      </c>
      <c r="O362" s="30"/>
    </row>
    <row r="363" spans="2:20" ht="22.5" customHeight="1" x14ac:dyDescent="0.55000000000000004">
      <c r="B363" s="918">
        <f t="shared" si="81"/>
        <v>373</v>
      </c>
      <c r="C363" s="919"/>
      <c r="D363" s="920" t="s">
        <v>890</v>
      </c>
      <c r="E363" s="921"/>
      <c r="F363" s="967" t="s">
        <v>2388</v>
      </c>
      <c r="G363" s="919"/>
      <c r="H363" s="946">
        <v>43727</v>
      </c>
      <c r="I363" s="947"/>
      <c r="J363" s="31" t="s">
        <v>35</v>
      </c>
      <c r="K363" s="31" t="s">
        <v>130</v>
      </c>
      <c r="L363" s="62" t="s">
        <v>891</v>
      </c>
      <c r="M363" s="257">
        <v>7.79</v>
      </c>
      <c r="N363" s="176">
        <v>7.8</v>
      </c>
      <c r="O363" s="30"/>
    </row>
    <row r="364" spans="2:20" ht="22.5" customHeight="1" x14ac:dyDescent="0.55000000000000004">
      <c r="B364" s="928">
        <f t="shared" si="81"/>
        <v>372</v>
      </c>
      <c r="C364" s="929"/>
      <c r="D364" s="922"/>
      <c r="E364" s="923"/>
      <c r="F364" s="922" t="s">
        <v>371</v>
      </c>
      <c r="G364" s="923"/>
      <c r="H364" s="1003">
        <v>43728</v>
      </c>
      <c r="I364" s="1004"/>
      <c r="J364" s="51" t="s">
        <v>35</v>
      </c>
      <c r="K364" s="51" t="s">
        <v>130</v>
      </c>
      <c r="L364" s="181" t="s">
        <v>219</v>
      </c>
      <c r="M364" s="282">
        <v>1.01</v>
      </c>
      <c r="N364" s="182">
        <v>1</v>
      </c>
      <c r="O364" s="30"/>
    </row>
    <row r="365" spans="2:20" ht="22.5" customHeight="1" x14ac:dyDescent="0.55000000000000004">
      <c r="B365" s="994">
        <f t="shared" si="81"/>
        <v>371</v>
      </c>
      <c r="C365" s="937"/>
      <c r="D365" s="936" t="s">
        <v>942</v>
      </c>
      <c r="E365" s="937"/>
      <c r="F365" s="936" t="s">
        <v>1462</v>
      </c>
      <c r="G365" s="937"/>
      <c r="H365" s="940">
        <v>43558</v>
      </c>
      <c r="I365" s="937"/>
      <c r="J365" s="55" t="s">
        <v>35</v>
      </c>
      <c r="K365" s="55" t="s">
        <v>130</v>
      </c>
      <c r="L365" s="55" t="s">
        <v>2389</v>
      </c>
      <c r="M365" s="55">
        <v>2.84</v>
      </c>
      <c r="N365" s="165">
        <v>2.8</v>
      </c>
      <c r="O365" s="30"/>
    </row>
    <row r="366" spans="2:20" ht="22.5" customHeight="1" x14ac:dyDescent="0.55000000000000004">
      <c r="B366" s="994">
        <f t="shared" si="81"/>
        <v>370</v>
      </c>
      <c r="C366" s="937"/>
      <c r="D366" s="936" t="s">
        <v>943</v>
      </c>
      <c r="E366" s="937"/>
      <c r="F366" s="936" t="s">
        <v>150</v>
      </c>
      <c r="G366" s="937"/>
      <c r="H366" s="940">
        <v>43557</v>
      </c>
      <c r="I366" s="941"/>
      <c r="J366" s="55" t="s">
        <v>35</v>
      </c>
      <c r="K366" s="55" t="s">
        <v>130</v>
      </c>
      <c r="L366" s="174">
        <v>2.0299999999999998</v>
      </c>
      <c r="M366" s="175">
        <v>21.6</v>
      </c>
      <c r="N366" s="729">
        <v>24</v>
      </c>
      <c r="O366" s="30"/>
    </row>
    <row r="367" spans="2:20" ht="22.5" customHeight="1" x14ac:dyDescent="0.55000000000000004">
      <c r="B367" s="994">
        <f t="shared" si="81"/>
        <v>369</v>
      </c>
      <c r="C367" s="937"/>
      <c r="D367" s="936" t="s">
        <v>2390</v>
      </c>
      <c r="E367" s="937"/>
      <c r="F367" s="936" t="s">
        <v>70</v>
      </c>
      <c r="G367" s="937"/>
      <c r="H367" s="940">
        <v>43532</v>
      </c>
      <c r="I367" s="941"/>
      <c r="J367" s="55" t="s">
        <v>35</v>
      </c>
      <c r="K367" s="55" t="s">
        <v>130</v>
      </c>
      <c r="L367" s="174" t="s">
        <v>908</v>
      </c>
      <c r="M367" s="175">
        <v>1.97</v>
      </c>
      <c r="N367" s="346">
        <v>2</v>
      </c>
      <c r="O367" s="30"/>
    </row>
    <row r="368" spans="2:20" ht="22.5" customHeight="1" x14ac:dyDescent="0.55000000000000004">
      <c r="B368" s="994">
        <f t="shared" si="81"/>
        <v>368</v>
      </c>
      <c r="C368" s="937"/>
      <c r="D368" s="936" t="s">
        <v>983</v>
      </c>
      <c r="E368" s="937"/>
      <c r="F368" s="922" t="s">
        <v>339</v>
      </c>
      <c r="G368" s="923"/>
      <c r="H368" s="1093">
        <v>43530</v>
      </c>
      <c r="I368" s="1094"/>
      <c r="J368" s="55" t="s">
        <v>35</v>
      </c>
      <c r="K368" s="55" t="s">
        <v>130</v>
      </c>
      <c r="L368" s="280" t="s">
        <v>451</v>
      </c>
      <c r="M368" s="280">
        <v>4.55</v>
      </c>
      <c r="N368" s="281">
        <f>IF(H368="","",IF(LEFT(M368,1)="検","検出せず"&amp;CHAR(10)&amp;"("&amp;#REF!&amp;"Bq/kg未満)",ROUND(SUM(L368,M368),-INT(LOG(SUM(L368,M368)))-1+2)))</f>
        <v>4.5999999999999996</v>
      </c>
      <c r="O368" s="30"/>
    </row>
    <row r="369" spans="2:20" ht="22.5" customHeight="1" x14ac:dyDescent="0.55000000000000004">
      <c r="B369" s="1255">
        <f t="shared" si="81"/>
        <v>367</v>
      </c>
      <c r="C369" s="1149"/>
      <c r="D369" s="942" t="s">
        <v>989</v>
      </c>
      <c r="E369" s="943"/>
      <c r="F369" s="1031" t="s">
        <v>878</v>
      </c>
      <c r="G369" s="1031"/>
      <c r="H369" s="926">
        <v>43528</v>
      </c>
      <c r="I369" s="927"/>
      <c r="J369" s="102" t="s">
        <v>1341</v>
      </c>
      <c r="K369" s="102" t="s">
        <v>1342</v>
      </c>
      <c r="L369" s="174" t="s">
        <v>893</v>
      </c>
      <c r="M369" s="257" t="s">
        <v>838</v>
      </c>
      <c r="N369" s="557" t="s">
        <v>121</v>
      </c>
      <c r="O369" s="30"/>
    </row>
    <row r="370" spans="2:20" ht="22.5" customHeight="1" x14ac:dyDescent="0.55000000000000004">
      <c r="B370" s="948">
        <f t="shared" si="81"/>
        <v>366</v>
      </c>
      <c r="C370" s="949"/>
      <c r="D370" s="942"/>
      <c r="E370" s="943"/>
      <c r="F370" s="1031" t="s">
        <v>1042</v>
      </c>
      <c r="G370" s="1031"/>
      <c r="H370" s="1007">
        <v>43528</v>
      </c>
      <c r="I370" s="1008"/>
      <c r="J370" s="102" t="s">
        <v>1341</v>
      </c>
      <c r="K370" s="102" t="s">
        <v>1342</v>
      </c>
      <c r="L370" s="177" t="s">
        <v>990</v>
      </c>
      <c r="M370" s="65">
        <v>1.4</v>
      </c>
      <c r="N370" s="66">
        <v>1.4</v>
      </c>
      <c r="O370" s="30"/>
      <c r="P370" s="343"/>
      <c r="Q370" s="343"/>
      <c r="R370" s="344"/>
      <c r="S370" s="344"/>
      <c r="T370" s="101"/>
    </row>
    <row r="371" spans="2:20" ht="22.5" customHeight="1" x14ac:dyDescent="0.55000000000000004">
      <c r="B371" s="1202">
        <f t="shared" si="81"/>
        <v>365</v>
      </c>
      <c r="C371" s="923"/>
      <c r="D371" s="922"/>
      <c r="E371" s="923"/>
      <c r="F371" s="1048" t="s">
        <v>1409</v>
      </c>
      <c r="G371" s="1048"/>
      <c r="H371" s="1044">
        <v>43528</v>
      </c>
      <c r="I371" s="1044"/>
      <c r="J371" s="43" t="s">
        <v>1341</v>
      </c>
      <c r="K371" s="43" t="s">
        <v>1374</v>
      </c>
      <c r="L371" s="251" t="s">
        <v>937</v>
      </c>
      <c r="M371" s="181">
        <v>1.58</v>
      </c>
      <c r="N371" s="182">
        <v>1.6</v>
      </c>
      <c r="O371" s="30"/>
    </row>
    <row r="372" spans="2:20" ht="22.5" customHeight="1" x14ac:dyDescent="0.55000000000000004">
      <c r="B372" s="994">
        <f t="shared" si="81"/>
        <v>364</v>
      </c>
      <c r="C372" s="937"/>
      <c r="D372" s="936" t="s">
        <v>992</v>
      </c>
      <c r="E372" s="937"/>
      <c r="F372" s="936" t="s">
        <v>339</v>
      </c>
      <c r="G372" s="937"/>
      <c r="H372" s="940">
        <v>43515</v>
      </c>
      <c r="I372" s="941"/>
      <c r="J372" s="55" t="s">
        <v>35</v>
      </c>
      <c r="K372" s="55" t="s">
        <v>130</v>
      </c>
      <c r="L372" s="68" t="s">
        <v>451</v>
      </c>
      <c r="M372" s="350">
        <v>10.7</v>
      </c>
      <c r="N372" s="351">
        <v>11</v>
      </c>
      <c r="O372" s="30"/>
    </row>
    <row r="373" spans="2:20" ht="22.5" customHeight="1" x14ac:dyDescent="0.55000000000000004">
      <c r="B373" s="994">
        <f t="shared" si="81"/>
        <v>363</v>
      </c>
      <c r="C373" s="937"/>
      <c r="D373" s="936" t="s">
        <v>2391</v>
      </c>
      <c r="E373" s="937"/>
      <c r="F373" s="936" t="s">
        <v>878</v>
      </c>
      <c r="G373" s="937"/>
      <c r="H373" s="940">
        <v>43510</v>
      </c>
      <c r="I373" s="941"/>
      <c r="J373" s="55" t="s">
        <v>35</v>
      </c>
      <c r="K373" s="55" t="s">
        <v>130</v>
      </c>
      <c r="L373" s="177">
        <v>1.01</v>
      </c>
      <c r="M373" s="352">
        <v>16.899999999999999</v>
      </c>
      <c r="N373" s="340">
        <v>18</v>
      </c>
      <c r="O373" s="30"/>
      <c r="P373" s="343"/>
      <c r="Q373" s="343"/>
      <c r="R373" s="344"/>
      <c r="S373" s="344"/>
      <c r="T373" s="101"/>
    </row>
    <row r="374" spans="2:20" ht="22.5" customHeight="1" x14ac:dyDescent="0.55000000000000004">
      <c r="B374" s="994">
        <f t="shared" si="81"/>
        <v>362</v>
      </c>
      <c r="C374" s="937"/>
      <c r="D374" s="936" t="s">
        <v>2392</v>
      </c>
      <c r="E374" s="937"/>
      <c r="F374" s="936" t="s">
        <v>70</v>
      </c>
      <c r="G374" s="937"/>
      <c r="H374" s="940">
        <v>43503</v>
      </c>
      <c r="I374" s="941"/>
      <c r="J374" s="55" t="s">
        <v>35</v>
      </c>
      <c r="K374" s="55" t="s">
        <v>130</v>
      </c>
      <c r="L374" s="68" t="s">
        <v>996</v>
      </c>
      <c r="M374" s="353">
        <v>4.08</v>
      </c>
      <c r="N374" s="354">
        <v>4.0999999999999996</v>
      </c>
      <c r="O374" s="30"/>
    </row>
    <row r="375" spans="2:20" ht="22.5" customHeight="1" x14ac:dyDescent="0.55000000000000004">
      <c r="B375" s="994">
        <f t="shared" si="81"/>
        <v>361</v>
      </c>
      <c r="C375" s="937"/>
      <c r="D375" s="936" t="s">
        <v>2393</v>
      </c>
      <c r="E375" s="937"/>
      <c r="F375" s="936" t="s">
        <v>235</v>
      </c>
      <c r="G375" s="937"/>
      <c r="H375" s="940">
        <v>43451</v>
      </c>
      <c r="I375" s="941"/>
      <c r="J375" s="55" t="s">
        <v>35</v>
      </c>
      <c r="K375" s="55" t="s">
        <v>130</v>
      </c>
      <c r="L375" s="68" t="s">
        <v>809</v>
      </c>
      <c r="M375" s="353" t="s">
        <v>1011</v>
      </c>
      <c r="N375" s="354" t="s">
        <v>784</v>
      </c>
      <c r="O375" s="30"/>
    </row>
    <row r="376" spans="2:20" ht="22.5" customHeight="1" x14ac:dyDescent="0.55000000000000004">
      <c r="B376" s="994">
        <f t="shared" si="81"/>
        <v>360</v>
      </c>
      <c r="C376" s="937"/>
      <c r="D376" s="936" t="s">
        <v>2394</v>
      </c>
      <c r="E376" s="937"/>
      <c r="F376" s="936" t="s">
        <v>160</v>
      </c>
      <c r="G376" s="937"/>
      <c r="H376" s="940">
        <v>43446</v>
      </c>
      <c r="I376" s="941"/>
      <c r="J376" s="55" t="s">
        <v>35</v>
      </c>
      <c r="K376" s="55" t="s">
        <v>130</v>
      </c>
      <c r="L376" s="68" t="s">
        <v>1239</v>
      </c>
      <c r="M376" s="353">
        <v>3.41</v>
      </c>
      <c r="N376" s="354">
        <v>3.4</v>
      </c>
      <c r="O376" s="30"/>
    </row>
    <row r="377" spans="2:20" ht="22.5" customHeight="1" x14ac:dyDescent="0.55000000000000004">
      <c r="B377" s="994">
        <f t="shared" si="81"/>
        <v>359</v>
      </c>
      <c r="C377" s="937"/>
      <c r="D377" s="936" t="s">
        <v>2395</v>
      </c>
      <c r="E377" s="937"/>
      <c r="F377" s="936" t="s">
        <v>761</v>
      </c>
      <c r="G377" s="937"/>
      <c r="H377" s="940">
        <v>43441</v>
      </c>
      <c r="I377" s="941"/>
      <c r="J377" s="55" t="s">
        <v>35</v>
      </c>
      <c r="K377" s="55" t="s">
        <v>130</v>
      </c>
      <c r="L377" s="68" t="s">
        <v>309</v>
      </c>
      <c r="M377" s="353" t="s">
        <v>2396</v>
      </c>
      <c r="N377" s="354" t="s">
        <v>146</v>
      </c>
      <c r="O377" s="30"/>
    </row>
    <row r="378" spans="2:20" ht="22.5" customHeight="1" x14ac:dyDescent="0.55000000000000004">
      <c r="B378" s="918">
        <f t="shared" si="81"/>
        <v>358</v>
      </c>
      <c r="C378" s="919"/>
      <c r="D378" s="920" t="s">
        <v>2397</v>
      </c>
      <c r="E378" s="921"/>
      <c r="F378" s="967" t="s">
        <v>878</v>
      </c>
      <c r="G378" s="919"/>
      <c r="H378" s="958">
        <v>43439</v>
      </c>
      <c r="I378" s="959"/>
      <c r="J378" s="37" t="s">
        <v>35</v>
      </c>
      <c r="K378" s="37" t="s">
        <v>130</v>
      </c>
      <c r="L378" s="62">
        <v>1.22</v>
      </c>
      <c r="M378" s="253">
        <v>11.6</v>
      </c>
      <c r="N378" s="730">
        <v>13</v>
      </c>
      <c r="O378" s="30"/>
    </row>
    <row r="379" spans="2:20" ht="22.5" customHeight="1" x14ac:dyDescent="0.55000000000000004">
      <c r="B379" s="928">
        <f t="shared" si="81"/>
        <v>357</v>
      </c>
      <c r="C379" s="929"/>
      <c r="D379" s="922"/>
      <c r="E379" s="923"/>
      <c r="F379" s="968" t="s">
        <v>614</v>
      </c>
      <c r="G379" s="929"/>
      <c r="H379" s="956">
        <v>43438</v>
      </c>
      <c r="I379" s="957"/>
      <c r="J379" s="43" t="s">
        <v>35</v>
      </c>
      <c r="K379" s="43" t="s">
        <v>130</v>
      </c>
      <c r="L379" s="731" t="s">
        <v>2398</v>
      </c>
      <c r="M379" s="91">
        <v>3.89</v>
      </c>
      <c r="N379" s="222">
        <v>3.9</v>
      </c>
      <c r="O379" s="30"/>
    </row>
    <row r="380" spans="2:20" ht="22.5" customHeight="1" x14ac:dyDescent="0.55000000000000004">
      <c r="B380" s="1203">
        <f t="shared" si="81"/>
        <v>356</v>
      </c>
      <c r="C380" s="1019"/>
      <c r="D380" s="942" t="s">
        <v>1022</v>
      </c>
      <c r="E380" s="943"/>
      <c r="F380" s="967" t="s">
        <v>209</v>
      </c>
      <c r="G380" s="919"/>
      <c r="H380" s="926">
        <v>43417</v>
      </c>
      <c r="I380" s="927"/>
      <c r="J380" s="31" t="s">
        <v>35</v>
      </c>
      <c r="K380" s="31" t="s">
        <v>130</v>
      </c>
      <c r="L380" s="356" t="s">
        <v>1023</v>
      </c>
      <c r="M380" s="329">
        <v>4.38</v>
      </c>
      <c r="N380" s="330">
        <v>4.4000000000000004</v>
      </c>
      <c r="O380" s="30"/>
    </row>
    <row r="381" spans="2:20" ht="22.5" customHeight="1" x14ac:dyDescent="0.55000000000000004">
      <c r="B381" s="948">
        <f t="shared" si="81"/>
        <v>355</v>
      </c>
      <c r="C381" s="949"/>
      <c r="D381" s="942"/>
      <c r="E381" s="943"/>
      <c r="F381" s="1018" t="s">
        <v>596</v>
      </c>
      <c r="G381" s="1019"/>
      <c r="H381" s="988">
        <v>43418</v>
      </c>
      <c r="I381" s="989"/>
      <c r="J381" s="102" t="s">
        <v>35</v>
      </c>
      <c r="K381" s="102" t="s">
        <v>130</v>
      </c>
      <c r="L381" s="302" t="s">
        <v>1150</v>
      </c>
      <c r="M381" s="348">
        <v>1.51</v>
      </c>
      <c r="N381" s="349">
        <v>1.5</v>
      </c>
      <c r="O381" s="30"/>
    </row>
    <row r="382" spans="2:20" ht="22.5" customHeight="1" x14ac:dyDescent="0.55000000000000004">
      <c r="B382" s="928">
        <f t="shared" si="81"/>
        <v>354</v>
      </c>
      <c r="C382" s="929"/>
      <c r="D382" s="922"/>
      <c r="E382" s="923"/>
      <c r="F382" s="922" t="s">
        <v>760</v>
      </c>
      <c r="G382" s="923"/>
      <c r="H382" s="932">
        <v>43418</v>
      </c>
      <c r="I382" s="933"/>
      <c r="J382" s="51" t="s">
        <v>35</v>
      </c>
      <c r="K382" s="51" t="s">
        <v>130</v>
      </c>
      <c r="L382" s="181" t="s">
        <v>168</v>
      </c>
      <c r="M382" s="357" t="s">
        <v>1150</v>
      </c>
      <c r="N382" s="358" t="s">
        <v>2399</v>
      </c>
      <c r="O382" s="30"/>
    </row>
    <row r="383" spans="2:20" ht="22.5" customHeight="1" x14ac:dyDescent="0.55000000000000004">
      <c r="B383" s="994">
        <f t="shared" si="81"/>
        <v>353</v>
      </c>
      <c r="C383" s="937"/>
      <c r="D383" s="936" t="s">
        <v>2400</v>
      </c>
      <c r="E383" s="937"/>
      <c r="F383" s="936" t="s">
        <v>296</v>
      </c>
      <c r="G383" s="937"/>
      <c r="H383" s="940">
        <v>43402</v>
      </c>
      <c r="I383" s="941"/>
      <c r="J383" s="55" t="s">
        <v>35</v>
      </c>
      <c r="K383" s="55" t="s">
        <v>130</v>
      </c>
      <c r="L383" s="68" t="s">
        <v>238</v>
      </c>
      <c r="M383" s="353">
        <v>2.85</v>
      </c>
      <c r="N383" s="354">
        <v>2.9</v>
      </c>
      <c r="O383" s="30"/>
    </row>
    <row r="384" spans="2:20" ht="22.5" customHeight="1" x14ac:dyDescent="0.55000000000000004">
      <c r="B384" s="994">
        <f t="shared" si="81"/>
        <v>352</v>
      </c>
      <c r="C384" s="937"/>
      <c r="D384" s="936" t="s">
        <v>1025</v>
      </c>
      <c r="E384" s="937"/>
      <c r="F384" s="936" t="s">
        <v>70</v>
      </c>
      <c r="G384" s="937"/>
      <c r="H384" s="940">
        <v>43412</v>
      </c>
      <c r="I384" s="941"/>
      <c r="J384" s="55" t="s">
        <v>35</v>
      </c>
      <c r="K384" s="55" t="s">
        <v>130</v>
      </c>
      <c r="L384" s="68" t="s">
        <v>651</v>
      </c>
      <c r="M384" s="353">
        <v>3.13</v>
      </c>
      <c r="N384" s="354">
        <v>3.1</v>
      </c>
      <c r="O384" s="30"/>
      <c r="P384" s="343"/>
      <c r="Q384" s="343"/>
      <c r="R384" s="344"/>
      <c r="S384" s="344"/>
      <c r="T384" s="101"/>
    </row>
    <row r="385" spans="2:15" ht="22.5" customHeight="1" x14ac:dyDescent="0.55000000000000004">
      <c r="B385" s="1255">
        <f t="shared" si="81"/>
        <v>351</v>
      </c>
      <c r="C385" s="1149"/>
      <c r="D385" s="942" t="s">
        <v>2401</v>
      </c>
      <c r="E385" s="943"/>
      <c r="F385" s="1031" t="s">
        <v>1573</v>
      </c>
      <c r="G385" s="1031"/>
      <c r="H385" s="1007">
        <v>43410</v>
      </c>
      <c r="I385" s="1008"/>
      <c r="J385" s="102" t="s">
        <v>1341</v>
      </c>
      <c r="K385" s="102" t="s">
        <v>1342</v>
      </c>
      <c r="L385" s="542" t="s">
        <v>440</v>
      </c>
      <c r="M385" s="548">
        <v>4.33</v>
      </c>
      <c r="N385" s="570">
        <v>4.3</v>
      </c>
      <c r="O385" s="30"/>
    </row>
    <row r="386" spans="2:15" ht="22.5" customHeight="1" x14ac:dyDescent="0.55000000000000004">
      <c r="B386" s="948">
        <f t="shared" si="81"/>
        <v>350</v>
      </c>
      <c r="C386" s="949"/>
      <c r="D386" s="942"/>
      <c r="E386" s="943"/>
      <c r="F386" s="1031" t="s">
        <v>635</v>
      </c>
      <c r="G386" s="1031"/>
      <c r="H386" s="1007">
        <v>43411</v>
      </c>
      <c r="I386" s="1008"/>
      <c r="J386" s="102" t="s">
        <v>1341</v>
      </c>
      <c r="K386" s="102" t="s">
        <v>1342</v>
      </c>
      <c r="L386" s="548" t="s">
        <v>1030</v>
      </c>
      <c r="M386" s="548">
        <v>2.76</v>
      </c>
      <c r="N386" s="570">
        <v>2.8</v>
      </c>
      <c r="O386" s="30"/>
    </row>
    <row r="387" spans="2:15" ht="22.5" customHeight="1" x14ac:dyDescent="0.55000000000000004">
      <c r="B387" s="1202">
        <f t="shared" si="81"/>
        <v>349</v>
      </c>
      <c r="C387" s="923"/>
      <c r="D387" s="922"/>
      <c r="E387" s="923"/>
      <c r="F387" s="1048" t="s">
        <v>632</v>
      </c>
      <c r="G387" s="1048"/>
      <c r="H387" s="1044">
        <v>43410</v>
      </c>
      <c r="I387" s="1044"/>
      <c r="J387" s="43" t="s">
        <v>1341</v>
      </c>
      <c r="K387" s="43" t="s">
        <v>1374</v>
      </c>
      <c r="L387" s="44" t="s">
        <v>1031</v>
      </c>
      <c r="M387" s="45">
        <v>2.42</v>
      </c>
      <c r="N387" s="46">
        <v>2.4</v>
      </c>
      <c r="O387" s="30"/>
    </row>
    <row r="388" spans="2:15" ht="22.5" customHeight="1" x14ac:dyDescent="0.55000000000000004">
      <c r="B388" s="1205">
        <f t="shared" si="81"/>
        <v>348</v>
      </c>
      <c r="C388" s="980"/>
      <c r="D388" s="942" t="s">
        <v>1032</v>
      </c>
      <c r="E388" s="943"/>
      <c r="F388" s="1031" t="s">
        <v>247</v>
      </c>
      <c r="G388" s="1031" t="s">
        <v>211</v>
      </c>
      <c r="H388" s="1133">
        <v>43406</v>
      </c>
      <c r="I388" s="1133"/>
      <c r="J388" s="102" t="s">
        <v>1341</v>
      </c>
      <c r="K388" s="31" t="s">
        <v>1374</v>
      </c>
      <c r="L388" s="284" t="s">
        <v>2402</v>
      </c>
      <c r="M388" s="732">
        <v>7.21</v>
      </c>
      <c r="N388" s="281">
        <v>7.2</v>
      </c>
      <c r="O388" s="30"/>
    </row>
    <row r="389" spans="2:15" ht="22.5" customHeight="1" x14ac:dyDescent="0.55000000000000004">
      <c r="B389" s="977">
        <f t="shared" si="81"/>
        <v>347</v>
      </c>
      <c r="C389" s="978"/>
      <c r="D389" s="942"/>
      <c r="E389" s="943"/>
      <c r="F389" s="1031" t="s">
        <v>733</v>
      </c>
      <c r="G389" s="1031" t="s">
        <v>211</v>
      </c>
      <c r="H389" s="1032">
        <v>43405</v>
      </c>
      <c r="I389" s="1032"/>
      <c r="J389" s="102" t="s">
        <v>1341</v>
      </c>
      <c r="K389" s="76" t="s">
        <v>1374</v>
      </c>
      <c r="L389" s="177" t="s">
        <v>202</v>
      </c>
      <c r="M389" s="510">
        <v>2.91</v>
      </c>
      <c r="N389" s="252">
        <v>2.9</v>
      </c>
      <c r="O389" s="589"/>
    </row>
    <row r="390" spans="2:15" ht="22.5" customHeight="1" x14ac:dyDescent="0.55000000000000004">
      <c r="B390" s="977">
        <f t="shared" si="81"/>
        <v>346</v>
      </c>
      <c r="C390" s="978"/>
      <c r="D390" s="942"/>
      <c r="E390" s="943"/>
      <c r="F390" s="1031" t="s">
        <v>165</v>
      </c>
      <c r="G390" s="1031" t="s">
        <v>450</v>
      </c>
      <c r="H390" s="1032">
        <v>43409</v>
      </c>
      <c r="I390" s="1032"/>
      <c r="J390" s="102" t="s">
        <v>1341</v>
      </c>
      <c r="K390" s="102" t="s">
        <v>1374</v>
      </c>
      <c r="L390" s="177" t="s">
        <v>511</v>
      </c>
      <c r="M390" s="568">
        <v>9.68</v>
      </c>
      <c r="N390" s="322">
        <v>9.6999999999999993</v>
      </c>
      <c r="O390" s="589"/>
    </row>
    <row r="391" spans="2:15" ht="22.5" customHeight="1" x14ac:dyDescent="0.55000000000000004">
      <c r="B391" s="982">
        <f t="shared" si="81"/>
        <v>345</v>
      </c>
      <c r="C391" s="983"/>
      <c r="D391" s="922"/>
      <c r="E391" s="923"/>
      <c r="F391" s="1048" t="s">
        <v>627</v>
      </c>
      <c r="G391" s="1048" t="s">
        <v>855</v>
      </c>
      <c r="H391" s="1044">
        <v>43409</v>
      </c>
      <c r="I391" s="1044"/>
      <c r="J391" s="43" t="s">
        <v>1341</v>
      </c>
      <c r="K391" s="43" t="s">
        <v>1374</v>
      </c>
      <c r="L391" s="181" t="s">
        <v>2403</v>
      </c>
      <c r="M391" s="512">
        <v>5.61</v>
      </c>
      <c r="N391" s="324">
        <v>5.6</v>
      </c>
      <c r="O391" s="590"/>
    </row>
    <row r="392" spans="2:15" ht="22.5" customHeight="1" x14ac:dyDescent="0.55000000000000004">
      <c r="B392" s="994">
        <f t="shared" si="81"/>
        <v>344</v>
      </c>
      <c r="C392" s="937"/>
      <c r="D392" s="936" t="s">
        <v>1034</v>
      </c>
      <c r="E392" s="937"/>
      <c r="F392" s="936" t="s">
        <v>349</v>
      </c>
      <c r="G392" s="937"/>
      <c r="H392" s="940">
        <v>43406</v>
      </c>
      <c r="I392" s="941"/>
      <c r="J392" s="55" t="s">
        <v>35</v>
      </c>
      <c r="K392" s="55" t="s">
        <v>130</v>
      </c>
      <c r="L392" s="68" t="s">
        <v>57</v>
      </c>
      <c r="M392" s="362">
        <v>11.1</v>
      </c>
      <c r="N392" s="363">
        <v>11</v>
      </c>
      <c r="O392" s="589"/>
    </row>
    <row r="393" spans="2:15" ht="22.5" customHeight="1" x14ac:dyDescent="0.55000000000000004">
      <c r="B393" s="971">
        <f t="shared" si="81"/>
        <v>343</v>
      </c>
      <c r="C393" s="972"/>
      <c r="D393" s="920" t="s">
        <v>2404</v>
      </c>
      <c r="E393" s="921"/>
      <c r="F393" s="967" t="s">
        <v>54</v>
      </c>
      <c r="G393" s="919"/>
      <c r="H393" s="946">
        <v>43404</v>
      </c>
      <c r="I393" s="947"/>
      <c r="J393" s="31" t="s">
        <v>35</v>
      </c>
      <c r="K393" s="387" t="s">
        <v>130</v>
      </c>
      <c r="L393" s="177">
        <v>1.33</v>
      </c>
      <c r="M393" s="71">
        <v>11.7</v>
      </c>
      <c r="N393" s="72">
        <v>13</v>
      </c>
      <c r="O393" s="509"/>
    </row>
    <row r="394" spans="2:15" ht="22.5" customHeight="1" x14ac:dyDescent="0.55000000000000004">
      <c r="B394" s="1202">
        <f t="shared" si="81"/>
        <v>342</v>
      </c>
      <c r="C394" s="923"/>
      <c r="D394" s="922"/>
      <c r="E394" s="923"/>
      <c r="F394" s="922" t="s">
        <v>628</v>
      </c>
      <c r="G394" s="923"/>
      <c r="H394" s="1003">
        <v>43399</v>
      </c>
      <c r="I394" s="1004"/>
      <c r="J394" s="51" t="s">
        <v>35</v>
      </c>
      <c r="K394" s="83" t="s">
        <v>130</v>
      </c>
      <c r="L394" s="251" t="s">
        <v>937</v>
      </c>
      <c r="M394" s="181">
        <v>2.93</v>
      </c>
      <c r="N394" s="182">
        <v>2.9</v>
      </c>
      <c r="O394" s="509"/>
    </row>
    <row r="395" spans="2:15" ht="22.5" customHeight="1" x14ac:dyDescent="0.55000000000000004">
      <c r="B395" s="994">
        <f t="shared" si="81"/>
        <v>341</v>
      </c>
      <c r="C395" s="937"/>
      <c r="D395" s="936" t="s">
        <v>1037</v>
      </c>
      <c r="E395" s="937"/>
      <c r="F395" s="936" t="s">
        <v>150</v>
      </c>
      <c r="G395" s="937"/>
      <c r="H395" s="940">
        <v>43402</v>
      </c>
      <c r="I395" s="941"/>
      <c r="J395" s="55" t="s">
        <v>35</v>
      </c>
      <c r="K395" s="55" t="s">
        <v>130</v>
      </c>
      <c r="L395" s="68" t="s">
        <v>1038</v>
      </c>
      <c r="M395" s="68" t="s">
        <v>742</v>
      </c>
      <c r="N395" s="295" t="s">
        <v>121</v>
      </c>
      <c r="O395" s="509"/>
    </row>
    <row r="396" spans="2:15" ht="22.5" customHeight="1" x14ac:dyDescent="0.55000000000000004">
      <c r="B396" s="971">
        <f t="shared" si="81"/>
        <v>340</v>
      </c>
      <c r="C396" s="972"/>
      <c r="D396" s="920" t="s">
        <v>1039</v>
      </c>
      <c r="E396" s="921"/>
      <c r="F396" s="967" t="s">
        <v>746</v>
      </c>
      <c r="G396" s="919"/>
      <c r="H396" s="946">
        <v>43402</v>
      </c>
      <c r="I396" s="947"/>
      <c r="J396" s="31" t="s">
        <v>35</v>
      </c>
      <c r="K396" s="387" t="s">
        <v>130</v>
      </c>
      <c r="L396" s="328" t="s">
        <v>872</v>
      </c>
      <c r="M396" s="329">
        <v>1.59</v>
      </c>
      <c r="N396" s="330">
        <v>1.6</v>
      </c>
      <c r="O396" s="30"/>
    </row>
    <row r="397" spans="2:15" ht="22.5" customHeight="1" x14ac:dyDescent="0.55000000000000004">
      <c r="B397" s="1202">
        <f t="shared" si="81"/>
        <v>339</v>
      </c>
      <c r="C397" s="923"/>
      <c r="D397" s="922"/>
      <c r="E397" s="923"/>
      <c r="F397" s="922" t="s">
        <v>374</v>
      </c>
      <c r="G397" s="923"/>
      <c r="H397" s="1003">
        <v>43402</v>
      </c>
      <c r="I397" s="1004"/>
      <c r="J397" s="51" t="s">
        <v>35</v>
      </c>
      <c r="K397" s="83" t="s">
        <v>130</v>
      </c>
      <c r="L397" s="181" t="s">
        <v>1163</v>
      </c>
      <c r="M397" s="357">
        <v>1.1399999999999999</v>
      </c>
      <c r="N397" s="358">
        <v>1.1000000000000001</v>
      </c>
      <c r="O397" s="30"/>
    </row>
    <row r="398" spans="2:15" ht="22.5" customHeight="1" x14ac:dyDescent="0.55000000000000004">
      <c r="B398" s="994">
        <f t="shared" si="81"/>
        <v>338</v>
      </c>
      <c r="C398" s="937"/>
      <c r="D398" s="936" t="s">
        <v>2405</v>
      </c>
      <c r="E398" s="937"/>
      <c r="F398" s="1029" t="s">
        <v>592</v>
      </c>
      <c r="G398" s="1029"/>
      <c r="H398" s="940">
        <v>43398</v>
      </c>
      <c r="I398" s="941"/>
      <c r="J398" s="55" t="s">
        <v>35</v>
      </c>
      <c r="K398" s="55" t="s">
        <v>130</v>
      </c>
      <c r="L398" s="174" t="s">
        <v>155</v>
      </c>
      <c r="M398" s="174" t="s">
        <v>79</v>
      </c>
      <c r="N398" s="359" t="s">
        <v>156</v>
      </c>
      <c r="O398" s="30"/>
    </row>
    <row r="399" spans="2:15" ht="22.5" customHeight="1" x14ac:dyDescent="0.55000000000000004">
      <c r="B399" s="994">
        <f t="shared" si="81"/>
        <v>337</v>
      </c>
      <c r="C399" s="937"/>
      <c r="D399" s="936" t="s">
        <v>2406</v>
      </c>
      <c r="E399" s="937"/>
      <c r="F399" s="1029" t="s">
        <v>271</v>
      </c>
      <c r="G399" s="1029"/>
      <c r="H399" s="940">
        <v>43396</v>
      </c>
      <c r="I399" s="941"/>
      <c r="J399" s="55" t="s">
        <v>35</v>
      </c>
      <c r="K399" s="55" t="s">
        <v>130</v>
      </c>
      <c r="L399" s="68" t="s">
        <v>1044</v>
      </c>
      <c r="M399" s="68">
        <v>7.84</v>
      </c>
      <c r="N399" s="295">
        <v>7.8</v>
      </c>
      <c r="O399" s="30"/>
    </row>
    <row r="400" spans="2:15" ht="22.5" customHeight="1" x14ac:dyDescent="0.55000000000000004">
      <c r="B400" s="928">
        <f t="shared" si="81"/>
        <v>336</v>
      </c>
      <c r="C400" s="929"/>
      <c r="D400" s="936" t="s">
        <v>2407</v>
      </c>
      <c r="E400" s="937"/>
      <c r="F400" s="922" t="s">
        <v>175</v>
      </c>
      <c r="G400" s="923"/>
      <c r="H400" s="932">
        <v>43390</v>
      </c>
      <c r="I400" s="933"/>
      <c r="J400" s="51" t="s">
        <v>35</v>
      </c>
      <c r="K400" s="51" t="s">
        <v>130</v>
      </c>
      <c r="L400" s="325">
        <v>1.3</v>
      </c>
      <c r="M400" s="733">
        <v>11.6</v>
      </c>
      <c r="N400" s="734">
        <v>13</v>
      </c>
      <c r="O400" s="30"/>
    </row>
    <row r="401" spans="2:15" ht="22.5" customHeight="1" x14ac:dyDescent="0.55000000000000004">
      <c r="B401" s="928">
        <f t="shared" si="81"/>
        <v>335</v>
      </c>
      <c r="C401" s="929"/>
      <c r="D401" s="936" t="s">
        <v>1053</v>
      </c>
      <c r="E401" s="937"/>
      <c r="F401" s="922" t="s">
        <v>728</v>
      </c>
      <c r="G401" s="923"/>
      <c r="H401" s="932">
        <v>43384</v>
      </c>
      <c r="I401" s="933"/>
      <c r="J401" s="51" t="s">
        <v>35</v>
      </c>
      <c r="K401" s="51" t="s">
        <v>130</v>
      </c>
      <c r="L401" s="325" t="s">
        <v>660</v>
      </c>
      <c r="M401" s="326">
        <v>2.56</v>
      </c>
      <c r="N401" s="327">
        <v>2.6</v>
      </c>
      <c r="O401" s="30"/>
    </row>
    <row r="402" spans="2:15" ht="22.5" customHeight="1" x14ac:dyDescent="0.55000000000000004">
      <c r="B402" s="1255">
        <f t="shared" si="81"/>
        <v>334</v>
      </c>
      <c r="C402" s="1149"/>
      <c r="D402" s="942" t="s">
        <v>1055</v>
      </c>
      <c r="E402" s="943"/>
      <c r="F402" s="1031" t="s">
        <v>1412</v>
      </c>
      <c r="G402" s="1031"/>
      <c r="H402" s="1007">
        <v>43383</v>
      </c>
      <c r="I402" s="1008"/>
      <c r="J402" s="102" t="s">
        <v>1341</v>
      </c>
      <c r="K402" s="102" t="s">
        <v>1342</v>
      </c>
      <c r="L402" s="542" t="s">
        <v>503</v>
      </c>
      <c r="M402" s="542">
        <v>5.23</v>
      </c>
      <c r="N402" s="544">
        <v>5.2</v>
      </c>
      <c r="O402" s="30"/>
    </row>
    <row r="403" spans="2:15" ht="22.5" customHeight="1" x14ac:dyDescent="0.55000000000000004">
      <c r="B403" s="948">
        <f t="shared" si="81"/>
        <v>333</v>
      </c>
      <c r="C403" s="949"/>
      <c r="D403" s="942"/>
      <c r="E403" s="943"/>
      <c r="F403" s="1031" t="s">
        <v>2408</v>
      </c>
      <c r="G403" s="1031"/>
      <c r="H403" s="1007">
        <v>43383</v>
      </c>
      <c r="I403" s="1008"/>
      <c r="J403" s="102" t="s">
        <v>1341</v>
      </c>
      <c r="K403" s="102" t="s">
        <v>1342</v>
      </c>
      <c r="L403" s="548" t="s">
        <v>849</v>
      </c>
      <c r="M403" s="548">
        <v>6.32</v>
      </c>
      <c r="N403" s="570">
        <v>6.3</v>
      </c>
      <c r="O403" s="526"/>
    </row>
    <row r="404" spans="2:15" ht="22.5" customHeight="1" x14ac:dyDescent="0.55000000000000004">
      <c r="B404" s="1202">
        <f t="shared" si="81"/>
        <v>332</v>
      </c>
      <c r="C404" s="923"/>
      <c r="D404" s="922"/>
      <c r="E404" s="923"/>
      <c r="F404" s="1048" t="s">
        <v>2409</v>
      </c>
      <c r="G404" s="1048"/>
      <c r="H404" s="1044">
        <v>43382</v>
      </c>
      <c r="I404" s="1044"/>
      <c r="J404" s="43" t="s">
        <v>1341</v>
      </c>
      <c r="K404" s="43" t="s">
        <v>1374</v>
      </c>
      <c r="L404" s="44" t="s">
        <v>337</v>
      </c>
      <c r="M404" s="45">
        <v>7.6</v>
      </c>
      <c r="N404" s="46">
        <v>7.6</v>
      </c>
      <c r="O404" s="30"/>
    </row>
    <row r="405" spans="2:15" ht="22.5" customHeight="1" x14ac:dyDescent="0.55000000000000004">
      <c r="B405" s="928">
        <f t="shared" ref="B405:B468" si="82">1+B406</f>
        <v>331</v>
      </c>
      <c r="C405" s="929"/>
      <c r="D405" s="936" t="s">
        <v>1060</v>
      </c>
      <c r="E405" s="937"/>
      <c r="F405" s="922" t="s">
        <v>778</v>
      </c>
      <c r="G405" s="923"/>
      <c r="H405" s="932">
        <v>43374</v>
      </c>
      <c r="I405" s="933"/>
      <c r="J405" s="51" t="s">
        <v>35</v>
      </c>
      <c r="K405" s="51" t="s">
        <v>130</v>
      </c>
      <c r="L405" s="325" t="s">
        <v>1061</v>
      </c>
      <c r="M405" s="326">
        <v>2.2200000000000002</v>
      </c>
      <c r="N405" s="327">
        <v>2.2000000000000002</v>
      </c>
      <c r="O405" s="30"/>
    </row>
    <row r="406" spans="2:15" ht="22.5" customHeight="1" x14ac:dyDescent="0.55000000000000004">
      <c r="B406" s="928">
        <f t="shared" si="82"/>
        <v>330</v>
      </c>
      <c r="C406" s="929"/>
      <c r="D406" s="936" t="s">
        <v>1063</v>
      </c>
      <c r="E406" s="937"/>
      <c r="F406" s="922" t="s">
        <v>382</v>
      </c>
      <c r="G406" s="923"/>
      <c r="H406" s="932">
        <v>43370</v>
      </c>
      <c r="I406" s="933"/>
      <c r="J406" s="51" t="s">
        <v>35</v>
      </c>
      <c r="K406" s="51" t="s">
        <v>130</v>
      </c>
      <c r="L406" s="181" t="s">
        <v>1065</v>
      </c>
      <c r="M406" s="357">
        <v>6.8</v>
      </c>
      <c r="N406" s="358">
        <v>6.8</v>
      </c>
      <c r="O406" s="30"/>
    </row>
    <row r="407" spans="2:15" ht="22.5" customHeight="1" x14ac:dyDescent="0.55000000000000004">
      <c r="B407" s="971">
        <f>1+B408</f>
        <v>329</v>
      </c>
      <c r="C407" s="972"/>
      <c r="D407" s="920" t="s">
        <v>1066</v>
      </c>
      <c r="E407" s="921"/>
      <c r="F407" s="967" t="s">
        <v>610</v>
      </c>
      <c r="G407" s="919"/>
      <c r="H407" s="946">
        <v>43362</v>
      </c>
      <c r="I407" s="947"/>
      <c r="J407" s="31" t="s">
        <v>35</v>
      </c>
      <c r="K407" s="387" t="s">
        <v>130</v>
      </c>
      <c r="L407" s="328" t="s">
        <v>2410</v>
      </c>
      <c r="M407" s="329">
        <v>5.74</v>
      </c>
      <c r="N407" s="330">
        <v>5.7</v>
      </c>
      <c r="O407" s="30"/>
    </row>
    <row r="408" spans="2:15" ht="22.5" customHeight="1" x14ac:dyDescent="0.55000000000000004">
      <c r="B408" s="1202">
        <f t="shared" si="82"/>
        <v>328</v>
      </c>
      <c r="C408" s="923"/>
      <c r="D408" s="922"/>
      <c r="E408" s="923"/>
      <c r="F408" s="922" t="s">
        <v>230</v>
      </c>
      <c r="G408" s="923"/>
      <c r="H408" s="1003">
        <v>43362</v>
      </c>
      <c r="I408" s="1004"/>
      <c r="J408" s="51" t="s">
        <v>35</v>
      </c>
      <c r="K408" s="83" t="s">
        <v>130</v>
      </c>
      <c r="L408" s="181" t="s">
        <v>2411</v>
      </c>
      <c r="M408" s="357">
        <v>2.06</v>
      </c>
      <c r="N408" s="358">
        <v>2.1</v>
      </c>
      <c r="O408" s="30"/>
    </row>
    <row r="409" spans="2:15" ht="22.5" customHeight="1" x14ac:dyDescent="0.55000000000000004">
      <c r="B409" s="928">
        <f t="shared" si="82"/>
        <v>327</v>
      </c>
      <c r="C409" s="929"/>
      <c r="D409" s="936" t="s">
        <v>2412</v>
      </c>
      <c r="E409" s="937"/>
      <c r="F409" s="922" t="s">
        <v>287</v>
      </c>
      <c r="G409" s="923"/>
      <c r="H409" s="1003">
        <v>43361</v>
      </c>
      <c r="I409" s="1004"/>
      <c r="J409" s="51" t="s">
        <v>35</v>
      </c>
      <c r="K409" s="83" t="s">
        <v>130</v>
      </c>
      <c r="L409" s="68" t="s">
        <v>1069</v>
      </c>
      <c r="M409" s="68">
        <v>9</v>
      </c>
      <c r="N409" s="295">
        <v>9</v>
      </c>
      <c r="O409" s="30"/>
    </row>
    <row r="410" spans="2:15" ht="22.5" customHeight="1" x14ac:dyDescent="0.55000000000000004">
      <c r="B410" s="928">
        <f t="shared" si="82"/>
        <v>326</v>
      </c>
      <c r="C410" s="929"/>
      <c r="D410" s="936" t="s">
        <v>1107</v>
      </c>
      <c r="E410" s="937"/>
      <c r="F410" s="922" t="s">
        <v>247</v>
      </c>
      <c r="G410" s="923"/>
      <c r="H410" s="1003">
        <v>43199</v>
      </c>
      <c r="I410" s="1004"/>
      <c r="J410" s="51" t="s">
        <v>35</v>
      </c>
      <c r="K410" s="83" t="s">
        <v>130</v>
      </c>
      <c r="L410" s="171" t="s">
        <v>1649</v>
      </c>
      <c r="M410" s="735">
        <v>2.31</v>
      </c>
      <c r="N410" s="736">
        <v>2.2999999999999998</v>
      </c>
      <c r="O410" s="30"/>
    </row>
    <row r="411" spans="2:15" ht="22.5" customHeight="1" x14ac:dyDescent="0.55000000000000004">
      <c r="B411" s="994">
        <f t="shared" si="82"/>
        <v>325</v>
      </c>
      <c r="C411" s="937"/>
      <c r="D411" s="920" t="s">
        <v>1132</v>
      </c>
      <c r="E411" s="921"/>
      <c r="F411" s="1091" t="s">
        <v>1133</v>
      </c>
      <c r="G411" s="1092"/>
      <c r="H411" s="1012">
        <v>43182</v>
      </c>
      <c r="I411" s="1013"/>
      <c r="J411" s="55" t="s">
        <v>35</v>
      </c>
      <c r="K411" s="55" t="s">
        <v>130</v>
      </c>
      <c r="L411" s="356">
        <v>1.61</v>
      </c>
      <c r="M411" s="737">
        <v>14.5</v>
      </c>
      <c r="N411" s="738">
        <v>16</v>
      </c>
      <c r="O411" s="30"/>
    </row>
    <row r="412" spans="2:15" ht="22.5" customHeight="1" x14ac:dyDescent="0.55000000000000004">
      <c r="B412" s="1203">
        <f t="shared" si="82"/>
        <v>324</v>
      </c>
      <c r="C412" s="1019"/>
      <c r="D412" s="920" t="s">
        <v>1154</v>
      </c>
      <c r="E412" s="921"/>
      <c r="F412" s="967" t="s">
        <v>614</v>
      </c>
      <c r="G412" s="919"/>
      <c r="H412" s="958">
        <v>43168</v>
      </c>
      <c r="I412" s="959"/>
      <c r="J412" s="37" t="s">
        <v>35</v>
      </c>
      <c r="K412" s="37" t="s">
        <v>130</v>
      </c>
      <c r="L412" s="73" t="s">
        <v>1155</v>
      </c>
      <c r="M412" s="431">
        <v>1.92</v>
      </c>
      <c r="N412" s="432">
        <v>1.9</v>
      </c>
      <c r="O412" s="30"/>
    </row>
    <row r="413" spans="2:15" ht="22.5" customHeight="1" x14ac:dyDescent="0.55000000000000004">
      <c r="B413" s="948">
        <f t="shared" si="82"/>
        <v>323</v>
      </c>
      <c r="C413" s="949"/>
      <c r="D413" s="942"/>
      <c r="E413" s="943"/>
      <c r="F413" s="968" t="s">
        <v>878</v>
      </c>
      <c r="G413" s="929"/>
      <c r="H413" s="956">
        <v>43167</v>
      </c>
      <c r="I413" s="957"/>
      <c r="J413" s="43" t="s">
        <v>35</v>
      </c>
      <c r="K413" s="43" t="s">
        <v>130</v>
      </c>
      <c r="L413" s="77" t="s">
        <v>1156</v>
      </c>
      <c r="M413" s="78" t="s">
        <v>1157</v>
      </c>
      <c r="N413" s="79" t="s">
        <v>138</v>
      </c>
      <c r="O413" s="30"/>
    </row>
    <row r="414" spans="2:15" ht="22.5" customHeight="1" x14ac:dyDescent="0.55000000000000004">
      <c r="B414" s="918">
        <f t="shared" si="82"/>
        <v>322</v>
      </c>
      <c r="C414" s="919"/>
      <c r="D414" s="920" t="s">
        <v>1160</v>
      </c>
      <c r="E414" s="921"/>
      <c r="F414" s="967" t="s">
        <v>1042</v>
      </c>
      <c r="G414" s="919"/>
      <c r="H414" s="946">
        <v>43166</v>
      </c>
      <c r="I414" s="947"/>
      <c r="J414" s="31" t="s">
        <v>35</v>
      </c>
      <c r="K414" s="31" t="s">
        <v>130</v>
      </c>
      <c r="L414" s="73" t="s">
        <v>337</v>
      </c>
      <c r="M414" s="431">
        <v>4.7300000000000004</v>
      </c>
      <c r="N414" s="432">
        <v>4.7</v>
      </c>
      <c r="O414" s="603"/>
    </row>
    <row r="415" spans="2:15" ht="22.5" customHeight="1" x14ac:dyDescent="0.55000000000000004">
      <c r="B415" s="928">
        <f t="shared" si="82"/>
        <v>321</v>
      </c>
      <c r="C415" s="929"/>
      <c r="D415" s="942"/>
      <c r="E415" s="943"/>
      <c r="F415" s="965" t="s">
        <v>1161</v>
      </c>
      <c r="G415" s="949"/>
      <c r="H415" s="952">
        <v>43166</v>
      </c>
      <c r="I415" s="953"/>
      <c r="J415" s="76" t="s">
        <v>35</v>
      </c>
      <c r="K415" s="76" t="s">
        <v>130</v>
      </c>
      <c r="L415" s="77" t="s">
        <v>85</v>
      </c>
      <c r="M415" s="78">
        <v>8.0500000000000007</v>
      </c>
      <c r="N415" s="79">
        <v>8.1</v>
      </c>
      <c r="O415" s="30"/>
    </row>
    <row r="416" spans="2:15" ht="22.5" customHeight="1" x14ac:dyDescent="0.55000000000000004">
      <c r="B416" s="918">
        <f t="shared" si="82"/>
        <v>320</v>
      </c>
      <c r="C416" s="919"/>
      <c r="D416" s="936" t="s">
        <v>1175</v>
      </c>
      <c r="E416" s="937"/>
      <c r="F416" s="936" t="s">
        <v>70</v>
      </c>
      <c r="G416" s="937" t="s">
        <v>813</v>
      </c>
      <c r="H416" s="997">
        <v>43157</v>
      </c>
      <c r="I416" s="998"/>
      <c r="J416" s="55" t="s">
        <v>35</v>
      </c>
      <c r="K416" s="55" t="s">
        <v>130</v>
      </c>
      <c r="L416" s="325" t="s">
        <v>93</v>
      </c>
      <c r="M416" s="325">
        <v>7.93</v>
      </c>
      <c r="N416" s="449">
        <v>7.9</v>
      </c>
      <c r="O416" s="30"/>
    </row>
    <row r="417" spans="2:15" ht="22.5" customHeight="1" x14ac:dyDescent="0.55000000000000004">
      <c r="B417" s="918">
        <f t="shared" si="82"/>
        <v>319</v>
      </c>
      <c r="C417" s="919"/>
      <c r="D417" s="936" t="s">
        <v>1176</v>
      </c>
      <c r="E417" s="937"/>
      <c r="F417" s="936" t="s">
        <v>339</v>
      </c>
      <c r="G417" s="937" t="s">
        <v>813</v>
      </c>
      <c r="H417" s="997">
        <v>43154</v>
      </c>
      <c r="I417" s="998"/>
      <c r="J417" s="55" t="s">
        <v>35</v>
      </c>
      <c r="K417" s="55" t="s">
        <v>130</v>
      </c>
      <c r="L417" s="325">
        <v>1.73</v>
      </c>
      <c r="M417" s="442">
        <v>19.7</v>
      </c>
      <c r="N417" s="443">
        <v>21</v>
      </c>
      <c r="O417" s="603"/>
    </row>
    <row r="418" spans="2:15" ht="22.5" customHeight="1" x14ac:dyDescent="0.55000000000000004">
      <c r="B418" s="918">
        <f t="shared" si="82"/>
        <v>318</v>
      </c>
      <c r="C418" s="919"/>
      <c r="D418" s="936" t="s">
        <v>1188</v>
      </c>
      <c r="E418" s="937"/>
      <c r="F418" s="936" t="s">
        <v>160</v>
      </c>
      <c r="G418" s="937" t="s">
        <v>813</v>
      </c>
      <c r="H418" s="997">
        <v>43124</v>
      </c>
      <c r="I418" s="998"/>
      <c r="J418" s="55" t="s">
        <v>35</v>
      </c>
      <c r="K418" s="55" t="s">
        <v>130</v>
      </c>
      <c r="L418" s="325" t="s">
        <v>1189</v>
      </c>
      <c r="M418" s="325">
        <v>7.07</v>
      </c>
      <c r="N418" s="220">
        <v>7.1</v>
      </c>
      <c r="O418" s="30"/>
    </row>
    <row r="419" spans="2:15" ht="22.5" customHeight="1" x14ac:dyDescent="0.55000000000000004">
      <c r="B419" s="918">
        <f t="shared" si="82"/>
        <v>317</v>
      </c>
      <c r="C419" s="919"/>
      <c r="D419" s="942" t="s">
        <v>1190</v>
      </c>
      <c r="E419" s="943"/>
      <c r="F419" s="954" t="s">
        <v>70</v>
      </c>
      <c r="G419" s="955"/>
      <c r="H419" s="960">
        <v>43122</v>
      </c>
      <c r="I419" s="964"/>
      <c r="J419" s="102" t="s">
        <v>35</v>
      </c>
      <c r="K419" s="102" t="s">
        <v>130</v>
      </c>
      <c r="L419" s="451">
        <v>1.96</v>
      </c>
      <c r="M419" s="452">
        <v>20.7</v>
      </c>
      <c r="N419" s="453">
        <v>23</v>
      </c>
      <c r="O419" s="526"/>
    </row>
    <row r="420" spans="2:15" ht="22.5" customHeight="1" x14ac:dyDescent="0.55000000000000004">
      <c r="B420" s="928">
        <f t="shared" si="82"/>
        <v>316</v>
      </c>
      <c r="C420" s="929"/>
      <c r="D420" s="942"/>
      <c r="E420" s="943"/>
      <c r="F420" s="968" t="s">
        <v>733</v>
      </c>
      <c r="G420" s="929"/>
      <c r="H420" s="956">
        <v>43122</v>
      </c>
      <c r="I420" s="957"/>
      <c r="J420" s="43" t="s">
        <v>35</v>
      </c>
      <c r="K420" s="43" t="s">
        <v>130</v>
      </c>
      <c r="L420" s="426" t="s">
        <v>1191</v>
      </c>
      <c r="M420" s="426">
        <v>2.34</v>
      </c>
      <c r="N420" s="428">
        <v>2.2999999999999998</v>
      </c>
      <c r="O420" s="30"/>
    </row>
    <row r="421" spans="2:15" ht="22.5" customHeight="1" x14ac:dyDescent="0.55000000000000004">
      <c r="B421" s="994">
        <f t="shared" si="82"/>
        <v>315</v>
      </c>
      <c r="C421" s="937"/>
      <c r="D421" s="936" t="s">
        <v>1193</v>
      </c>
      <c r="E421" s="937"/>
      <c r="F421" s="936" t="s">
        <v>247</v>
      </c>
      <c r="G421" s="937" t="s">
        <v>813</v>
      </c>
      <c r="H421" s="997">
        <v>43118</v>
      </c>
      <c r="I421" s="998"/>
      <c r="J421" s="55" t="s">
        <v>35</v>
      </c>
      <c r="K421" s="55" t="s">
        <v>130</v>
      </c>
      <c r="L421" s="454" t="s">
        <v>1194</v>
      </c>
      <c r="M421" s="454">
        <v>9</v>
      </c>
      <c r="N421" s="448">
        <v>9</v>
      </c>
      <c r="O421" s="30"/>
    </row>
    <row r="422" spans="2:15" ht="22.5" customHeight="1" x14ac:dyDescent="0.55000000000000004">
      <c r="B422" s="994">
        <f t="shared" si="82"/>
        <v>314</v>
      </c>
      <c r="C422" s="937"/>
      <c r="D422" s="936" t="s">
        <v>1203</v>
      </c>
      <c r="E422" s="937"/>
      <c r="F422" s="936" t="s">
        <v>728</v>
      </c>
      <c r="G422" s="937" t="s">
        <v>813</v>
      </c>
      <c r="H422" s="940">
        <v>43090</v>
      </c>
      <c r="I422" s="941"/>
      <c r="J422" s="55" t="s">
        <v>35</v>
      </c>
      <c r="K422" s="55" t="s">
        <v>130</v>
      </c>
      <c r="L422" s="454" t="s">
        <v>516</v>
      </c>
      <c r="M422" s="454">
        <v>9.32</v>
      </c>
      <c r="N422" s="457">
        <v>9.3000000000000007</v>
      </c>
      <c r="O422" s="30"/>
    </row>
    <row r="423" spans="2:15" ht="22.5" customHeight="1" x14ac:dyDescent="0.55000000000000004">
      <c r="B423" s="994">
        <f t="shared" si="82"/>
        <v>313</v>
      </c>
      <c r="C423" s="937"/>
      <c r="D423" s="936" t="s">
        <v>1206</v>
      </c>
      <c r="E423" s="937"/>
      <c r="F423" s="995" t="s">
        <v>592</v>
      </c>
      <c r="G423" s="996"/>
      <c r="H423" s="997">
        <v>43083</v>
      </c>
      <c r="I423" s="998"/>
      <c r="J423" s="55" t="s">
        <v>35</v>
      </c>
      <c r="K423" s="55" t="s">
        <v>130</v>
      </c>
      <c r="L423" s="739" t="s">
        <v>93</v>
      </c>
      <c r="M423" s="740">
        <v>9.3000000000000007</v>
      </c>
      <c r="N423" s="465">
        <v>9.3000000000000007</v>
      </c>
      <c r="O423" s="30"/>
    </row>
    <row r="424" spans="2:15" ht="22.5" customHeight="1" x14ac:dyDescent="0.55000000000000004">
      <c r="B424" s="1203">
        <f t="shared" si="82"/>
        <v>312</v>
      </c>
      <c r="C424" s="1019"/>
      <c r="D424" s="942" t="s">
        <v>1207</v>
      </c>
      <c r="E424" s="943"/>
      <c r="F424" s="954" t="s">
        <v>813</v>
      </c>
      <c r="G424" s="955" t="s">
        <v>813</v>
      </c>
      <c r="H424" s="1012">
        <v>43081</v>
      </c>
      <c r="I424" s="1013"/>
      <c r="J424" s="102" t="s">
        <v>35</v>
      </c>
      <c r="K424" s="102" t="s">
        <v>130</v>
      </c>
      <c r="L424" s="417" t="s">
        <v>1208</v>
      </c>
      <c r="M424" s="417">
        <v>4.93</v>
      </c>
      <c r="N424" s="432">
        <f>IF(H424="","",IF(LEFT(M424,1)="検","検出せず"&amp;CHAR(10)&amp;"("&amp;O388&amp;"Bq/kg未満)",ROUND(SUM(L424,M424),-INT(LOG(SUM(L424,M424)))-1+2)))</f>
        <v>4.9000000000000004</v>
      </c>
      <c r="O424" s="30"/>
    </row>
    <row r="425" spans="2:15" ht="22.5" customHeight="1" x14ac:dyDescent="0.55000000000000004">
      <c r="B425" s="948">
        <f t="shared" si="82"/>
        <v>311</v>
      </c>
      <c r="C425" s="949"/>
      <c r="D425" s="942"/>
      <c r="E425" s="943"/>
      <c r="F425" s="950" t="s">
        <v>531</v>
      </c>
      <c r="G425" s="951" t="s">
        <v>531</v>
      </c>
      <c r="H425" s="952">
        <v>43081</v>
      </c>
      <c r="I425" s="953"/>
      <c r="J425" s="76" t="s">
        <v>35</v>
      </c>
      <c r="K425" s="76" t="s">
        <v>130</v>
      </c>
      <c r="L425" s="420" t="s">
        <v>1210</v>
      </c>
      <c r="M425" s="420">
        <v>2.95</v>
      </c>
      <c r="N425" s="80">
        <f>IF(H425="","",IF(LEFT(M425,1)="検","検出せず"&amp;CHAR(10)&amp;"("&amp;#REF!&amp;"Bq/kg未満)",ROUND(SUM(L425,M425),-INT(LOG(SUM(L425,M425)))-1+2)))</f>
        <v>3</v>
      </c>
      <c r="O425" s="30"/>
    </row>
    <row r="426" spans="2:15" ht="22.5" customHeight="1" x14ac:dyDescent="0.55000000000000004">
      <c r="B426" s="1202">
        <f t="shared" si="82"/>
        <v>310</v>
      </c>
      <c r="C426" s="923"/>
      <c r="D426" s="942"/>
      <c r="E426" s="943"/>
      <c r="F426" s="968" t="s">
        <v>1211</v>
      </c>
      <c r="G426" s="929" t="s">
        <v>1211</v>
      </c>
      <c r="H426" s="960">
        <v>43081</v>
      </c>
      <c r="I426" s="964"/>
      <c r="J426" s="43" t="s">
        <v>35</v>
      </c>
      <c r="K426" s="43" t="s">
        <v>130</v>
      </c>
      <c r="L426" s="456">
        <v>1.36</v>
      </c>
      <c r="M426" s="469">
        <v>11.4</v>
      </c>
      <c r="N426" s="436">
        <f>IF(H426="","",IF(LEFT(M426,1)="検","検出せず"&amp;CHAR(10)&amp;"("&amp;#REF!&amp;"Bq/kg未満)",ROUND(SUM(L426,M426),-INT(LOG(SUM(L426,M426)))-1+2)))</f>
        <v>13</v>
      </c>
      <c r="O426" s="30"/>
    </row>
    <row r="427" spans="2:15" ht="22.5" customHeight="1" x14ac:dyDescent="0.55000000000000004">
      <c r="B427" s="994">
        <f t="shared" si="82"/>
        <v>309</v>
      </c>
      <c r="C427" s="937"/>
      <c r="D427" s="936" t="s">
        <v>1212</v>
      </c>
      <c r="E427" s="937"/>
      <c r="F427" s="995" t="s">
        <v>761</v>
      </c>
      <c r="G427" s="996"/>
      <c r="H427" s="997">
        <v>43080</v>
      </c>
      <c r="I427" s="998"/>
      <c r="J427" s="55" t="s">
        <v>35</v>
      </c>
      <c r="K427" s="55" t="s">
        <v>130</v>
      </c>
      <c r="L427" s="447" t="s">
        <v>1213</v>
      </c>
      <c r="M427" s="447">
        <v>3.08</v>
      </c>
      <c r="N427" s="448">
        <v>3.1</v>
      </c>
      <c r="O427" s="30"/>
    </row>
    <row r="428" spans="2:15" ht="22.5" customHeight="1" x14ac:dyDescent="0.55000000000000004">
      <c r="B428" s="994">
        <f t="shared" si="82"/>
        <v>308</v>
      </c>
      <c r="C428" s="937"/>
      <c r="D428" s="936" t="s">
        <v>1220</v>
      </c>
      <c r="E428" s="937"/>
      <c r="F428" s="995" t="s">
        <v>150</v>
      </c>
      <c r="G428" s="996"/>
      <c r="H428" s="997">
        <v>43067</v>
      </c>
      <c r="I428" s="998"/>
      <c r="J428" s="55" t="s">
        <v>35</v>
      </c>
      <c r="K428" s="55" t="s">
        <v>130</v>
      </c>
      <c r="L428" s="447" t="s">
        <v>2729</v>
      </c>
      <c r="M428" s="447">
        <v>2.76</v>
      </c>
      <c r="N428" s="448">
        <v>2.8</v>
      </c>
      <c r="O428" s="30"/>
    </row>
    <row r="429" spans="2:15" ht="22.5" customHeight="1" x14ac:dyDescent="0.55000000000000004">
      <c r="B429" s="1203">
        <f t="shared" si="82"/>
        <v>307</v>
      </c>
      <c r="C429" s="1019"/>
      <c r="D429" s="942" t="s">
        <v>1222</v>
      </c>
      <c r="E429" s="943"/>
      <c r="F429" s="954" t="s">
        <v>336</v>
      </c>
      <c r="G429" s="955"/>
      <c r="H429" s="960">
        <v>43066</v>
      </c>
      <c r="I429" s="1117"/>
      <c r="J429" s="102" t="s">
        <v>35</v>
      </c>
      <c r="K429" s="102" t="s">
        <v>130</v>
      </c>
      <c r="L429" s="423">
        <v>1.07</v>
      </c>
      <c r="M429" s="424">
        <v>9.6300000000000008</v>
      </c>
      <c r="N429" s="741">
        <v>11</v>
      </c>
      <c r="O429" s="30"/>
    </row>
    <row r="430" spans="2:15" ht="22.5" customHeight="1" x14ac:dyDescent="0.55000000000000004">
      <c r="B430" s="1202">
        <f t="shared" si="82"/>
        <v>306</v>
      </c>
      <c r="C430" s="923"/>
      <c r="D430" s="942"/>
      <c r="E430" s="943"/>
      <c r="F430" s="968" t="s">
        <v>255</v>
      </c>
      <c r="G430" s="929"/>
      <c r="H430" s="956">
        <v>43066</v>
      </c>
      <c r="I430" s="957"/>
      <c r="J430" s="43" t="s">
        <v>35</v>
      </c>
      <c r="K430" s="43" t="s">
        <v>130</v>
      </c>
      <c r="L430" s="456" t="s">
        <v>2730</v>
      </c>
      <c r="M430" s="456">
        <v>6.84</v>
      </c>
      <c r="N430" s="439">
        <v>6.8</v>
      </c>
      <c r="O430" s="30"/>
    </row>
    <row r="431" spans="2:15" ht="22.5" customHeight="1" x14ac:dyDescent="0.55000000000000004">
      <c r="B431" s="994">
        <f t="shared" si="82"/>
        <v>305</v>
      </c>
      <c r="C431" s="937"/>
      <c r="D431" s="936" t="s">
        <v>1226</v>
      </c>
      <c r="E431" s="937"/>
      <c r="F431" s="936" t="s">
        <v>481</v>
      </c>
      <c r="G431" s="937"/>
      <c r="H431" s="940">
        <v>43061</v>
      </c>
      <c r="I431" s="941"/>
      <c r="J431" s="55" t="s">
        <v>35</v>
      </c>
      <c r="K431" s="55" t="s">
        <v>130</v>
      </c>
      <c r="L431" s="454" t="s">
        <v>116</v>
      </c>
      <c r="M431" s="454">
        <v>9.73</v>
      </c>
      <c r="N431" s="457">
        <v>9.6999999999999993</v>
      </c>
      <c r="O431" s="509"/>
    </row>
    <row r="432" spans="2:15" ht="22.5" customHeight="1" x14ac:dyDescent="0.55000000000000004">
      <c r="B432" s="994">
        <f t="shared" si="82"/>
        <v>304</v>
      </c>
      <c r="C432" s="937"/>
      <c r="D432" s="936" t="s">
        <v>1227</v>
      </c>
      <c r="E432" s="937"/>
      <c r="F432" s="936" t="s">
        <v>209</v>
      </c>
      <c r="G432" s="937"/>
      <c r="H432" s="940">
        <v>43060</v>
      </c>
      <c r="I432" s="941"/>
      <c r="J432" s="55" t="s">
        <v>35</v>
      </c>
      <c r="K432" s="55" t="s">
        <v>130</v>
      </c>
      <c r="L432" s="454">
        <v>1.34</v>
      </c>
      <c r="M432" s="474">
        <v>11.6</v>
      </c>
      <c r="N432" s="457">
        <v>13</v>
      </c>
      <c r="O432" s="30"/>
    </row>
    <row r="433" spans="2:15" ht="22.5" customHeight="1" x14ac:dyDescent="0.55000000000000004">
      <c r="B433" s="918">
        <f t="shared" si="82"/>
        <v>303</v>
      </c>
      <c r="C433" s="919"/>
      <c r="D433" s="920" t="s">
        <v>1229</v>
      </c>
      <c r="E433" s="921"/>
      <c r="F433" s="944" t="s">
        <v>326</v>
      </c>
      <c r="G433" s="1120"/>
      <c r="H433" s="946">
        <v>43055</v>
      </c>
      <c r="I433" s="1120"/>
      <c r="J433" s="76" t="s">
        <v>35</v>
      </c>
      <c r="K433" s="76" t="s">
        <v>130</v>
      </c>
      <c r="L433" s="420" t="s">
        <v>215</v>
      </c>
      <c r="M433" s="475" t="s">
        <v>1230</v>
      </c>
      <c r="N433" s="79" t="s">
        <v>58</v>
      </c>
      <c r="O433" s="30"/>
    </row>
    <row r="434" spans="2:15" ht="22.5" customHeight="1" x14ac:dyDescent="0.55000000000000004">
      <c r="B434" s="928">
        <f t="shared" si="82"/>
        <v>302</v>
      </c>
      <c r="C434" s="929"/>
      <c r="D434" s="942"/>
      <c r="E434" s="943"/>
      <c r="F434" s="968" t="s">
        <v>345</v>
      </c>
      <c r="G434" s="929"/>
      <c r="H434" s="956">
        <v>43055</v>
      </c>
      <c r="I434" s="957"/>
      <c r="J434" s="43" t="s">
        <v>35</v>
      </c>
      <c r="K434" s="43" t="s">
        <v>130</v>
      </c>
      <c r="L434" s="456" t="s">
        <v>950</v>
      </c>
      <c r="M434" s="456">
        <v>2.4500000000000002</v>
      </c>
      <c r="N434" s="439">
        <v>2.5</v>
      </c>
      <c r="O434" s="30"/>
    </row>
    <row r="435" spans="2:15" ht="22.5" customHeight="1" x14ac:dyDescent="0.55000000000000004">
      <c r="B435" s="918">
        <f t="shared" si="82"/>
        <v>301</v>
      </c>
      <c r="C435" s="919"/>
      <c r="D435" s="920" t="s">
        <v>1231</v>
      </c>
      <c r="E435" s="921"/>
      <c r="F435" s="944" t="s">
        <v>63</v>
      </c>
      <c r="G435" s="945"/>
      <c r="H435" s="946">
        <v>43053</v>
      </c>
      <c r="I435" s="947"/>
      <c r="J435" s="76" t="s">
        <v>35</v>
      </c>
      <c r="K435" s="76" t="s">
        <v>130</v>
      </c>
      <c r="L435" s="451" t="s">
        <v>2413</v>
      </c>
      <c r="M435" s="451">
        <v>5.73</v>
      </c>
      <c r="N435" s="742">
        <v>5.7</v>
      </c>
      <c r="O435" s="30"/>
    </row>
    <row r="436" spans="2:15" ht="22.5" customHeight="1" x14ac:dyDescent="0.55000000000000004">
      <c r="B436" s="928">
        <f t="shared" si="82"/>
        <v>300</v>
      </c>
      <c r="C436" s="929"/>
      <c r="D436" s="942"/>
      <c r="E436" s="943"/>
      <c r="F436" s="968" t="s">
        <v>368</v>
      </c>
      <c r="G436" s="929"/>
      <c r="H436" s="956">
        <v>43053</v>
      </c>
      <c r="I436" s="957"/>
      <c r="J436" s="43" t="s">
        <v>35</v>
      </c>
      <c r="K436" s="43" t="s">
        <v>130</v>
      </c>
      <c r="L436" s="456" t="s">
        <v>1233</v>
      </c>
      <c r="M436" s="456">
        <v>3.36</v>
      </c>
      <c r="N436" s="439">
        <v>3.4</v>
      </c>
      <c r="O436" s="30"/>
    </row>
    <row r="437" spans="2:15" ht="22.5" customHeight="1" x14ac:dyDescent="0.55000000000000004">
      <c r="B437" s="994">
        <f t="shared" si="82"/>
        <v>299</v>
      </c>
      <c r="C437" s="937"/>
      <c r="D437" s="936" t="s">
        <v>1234</v>
      </c>
      <c r="E437" s="937"/>
      <c r="F437" s="936" t="s">
        <v>853</v>
      </c>
      <c r="G437" s="937"/>
      <c r="H437" s="940">
        <v>43049</v>
      </c>
      <c r="I437" s="941"/>
      <c r="J437" s="55" t="s">
        <v>35</v>
      </c>
      <c r="K437" s="55" t="s">
        <v>130</v>
      </c>
      <c r="L437" s="454" t="s">
        <v>734</v>
      </c>
      <c r="M437" s="454">
        <v>1.37</v>
      </c>
      <c r="N437" s="457">
        <v>1.4</v>
      </c>
      <c r="O437" s="30"/>
    </row>
    <row r="438" spans="2:15" ht="22.5" customHeight="1" x14ac:dyDescent="0.55000000000000004">
      <c r="B438" s="1202">
        <f t="shared" si="82"/>
        <v>298</v>
      </c>
      <c r="C438" s="923"/>
      <c r="D438" s="942" t="s">
        <v>1235</v>
      </c>
      <c r="E438" s="943"/>
      <c r="F438" s="968" t="s">
        <v>949</v>
      </c>
      <c r="G438" s="929"/>
      <c r="H438" s="956">
        <v>43048</v>
      </c>
      <c r="I438" s="957"/>
      <c r="J438" s="43" t="s">
        <v>35</v>
      </c>
      <c r="K438" s="43" t="s">
        <v>130</v>
      </c>
      <c r="L438" s="456" t="s">
        <v>1700</v>
      </c>
      <c r="M438" s="456">
        <v>5.4</v>
      </c>
      <c r="N438" s="439">
        <v>5.4</v>
      </c>
      <c r="O438" s="30"/>
    </row>
    <row r="439" spans="2:15" ht="22.5" customHeight="1" x14ac:dyDescent="0.55000000000000004">
      <c r="B439" s="994">
        <f t="shared" si="82"/>
        <v>297</v>
      </c>
      <c r="C439" s="937"/>
      <c r="D439" s="936" t="s">
        <v>1240</v>
      </c>
      <c r="E439" s="937"/>
      <c r="F439" s="936" t="s">
        <v>1241</v>
      </c>
      <c r="G439" s="937"/>
      <c r="H439" s="940">
        <v>43046</v>
      </c>
      <c r="I439" s="941"/>
      <c r="J439" s="55" t="s">
        <v>35</v>
      </c>
      <c r="K439" s="55" t="s">
        <v>130</v>
      </c>
      <c r="L439" s="454">
        <v>1.87</v>
      </c>
      <c r="M439" s="474">
        <v>16.2</v>
      </c>
      <c r="N439" s="457">
        <v>18</v>
      </c>
      <c r="O439" s="30"/>
    </row>
    <row r="440" spans="2:15" ht="22.5" customHeight="1" x14ac:dyDescent="0.55000000000000004">
      <c r="B440" s="994">
        <f t="shared" si="82"/>
        <v>296</v>
      </c>
      <c r="C440" s="937"/>
      <c r="D440" s="920" t="s">
        <v>1242</v>
      </c>
      <c r="E440" s="921"/>
      <c r="F440" s="944" t="s">
        <v>341</v>
      </c>
      <c r="G440" s="945"/>
      <c r="H440" s="946">
        <v>43039</v>
      </c>
      <c r="I440" s="947"/>
      <c r="J440" s="76" t="s">
        <v>35</v>
      </c>
      <c r="K440" s="102" t="s">
        <v>130</v>
      </c>
      <c r="L440" s="455" t="s">
        <v>168</v>
      </c>
      <c r="M440" s="455">
        <v>2.42</v>
      </c>
      <c r="N440" s="75">
        <v>2.4</v>
      </c>
      <c r="O440" s="30"/>
    </row>
    <row r="441" spans="2:15" ht="22.5" customHeight="1" x14ac:dyDescent="0.55000000000000004">
      <c r="B441" s="994">
        <f t="shared" si="82"/>
        <v>295</v>
      </c>
      <c r="C441" s="937"/>
      <c r="D441" s="936" t="s">
        <v>1244</v>
      </c>
      <c r="E441" s="937"/>
      <c r="F441" s="936" t="s">
        <v>358</v>
      </c>
      <c r="G441" s="937"/>
      <c r="H441" s="940">
        <v>43041</v>
      </c>
      <c r="I441" s="941"/>
      <c r="J441" s="55" t="s">
        <v>35</v>
      </c>
      <c r="K441" s="55" t="s">
        <v>130</v>
      </c>
      <c r="L441" s="454" t="s">
        <v>456</v>
      </c>
      <c r="M441" s="454">
        <v>6.32</v>
      </c>
      <c r="N441" s="457">
        <v>6.3</v>
      </c>
      <c r="O441" s="509"/>
    </row>
    <row r="442" spans="2:15" ht="22.5" customHeight="1" x14ac:dyDescent="0.55000000000000004">
      <c r="B442" s="928">
        <f t="shared" si="82"/>
        <v>294</v>
      </c>
      <c r="C442" s="929"/>
      <c r="D442" s="942" t="s">
        <v>1245</v>
      </c>
      <c r="E442" s="943"/>
      <c r="F442" s="968" t="s">
        <v>348</v>
      </c>
      <c r="G442" s="1126"/>
      <c r="H442" s="956">
        <v>43038</v>
      </c>
      <c r="I442" s="957"/>
      <c r="J442" s="43" t="s">
        <v>35</v>
      </c>
      <c r="K442" s="43" t="s">
        <v>130</v>
      </c>
      <c r="L442" s="478" t="s">
        <v>536</v>
      </c>
      <c r="M442" s="302">
        <v>4.55</v>
      </c>
      <c r="N442" s="479">
        <v>4.5999999999999996</v>
      </c>
      <c r="O442" s="30"/>
    </row>
    <row r="443" spans="2:15" ht="22.5" customHeight="1" x14ac:dyDescent="0.55000000000000004">
      <c r="B443" s="918">
        <f t="shared" si="82"/>
        <v>293</v>
      </c>
      <c r="C443" s="919"/>
      <c r="D443" s="920" t="s">
        <v>1248</v>
      </c>
      <c r="E443" s="921"/>
      <c r="F443" s="944" t="s">
        <v>1027</v>
      </c>
      <c r="G443" s="945"/>
      <c r="H443" s="946">
        <v>43034</v>
      </c>
      <c r="I443" s="947"/>
      <c r="J443" s="76" t="s">
        <v>35</v>
      </c>
      <c r="K443" s="102" t="s">
        <v>130</v>
      </c>
      <c r="L443" s="463" t="s">
        <v>1249</v>
      </c>
      <c r="M443" s="464">
        <v>4.96</v>
      </c>
      <c r="N443" s="465">
        <v>5</v>
      </c>
      <c r="O443" s="30"/>
    </row>
    <row r="444" spans="2:15" ht="22.5" customHeight="1" x14ac:dyDescent="0.55000000000000004">
      <c r="B444" s="928">
        <f t="shared" si="82"/>
        <v>292</v>
      </c>
      <c r="C444" s="929"/>
      <c r="D444" s="942"/>
      <c r="E444" s="943"/>
      <c r="F444" s="968" t="s">
        <v>382</v>
      </c>
      <c r="G444" s="1126"/>
      <c r="H444" s="956">
        <v>43034</v>
      </c>
      <c r="I444" s="957"/>
      <c r="J444" s="43" t="s">
        <v>35</v>
      </c>
      <c r="K444" s="43" t="s">
        <v>130</v>
      </c>
      <c r="L444" s="466" t="s">
        <v>435</v>
      </c>
      <c r="M444" s="302">
        <v>3.77</v>
      </c>
      <c r="N444" s="479">
        <v>3.8</v>
      </c>
      <c r="O444" s="30"/>
    </row>
    <row r="445" spans="2:15" ht="22.5" customHeight="1" x14ac:dyDescent="0.55000000000000004">
      <c r="B445" s="994">
        <f t="shared" si="82"/>
        <v>291</v>
      </c>
      <c r="C445" s="937"/>
      <c r="D445" s="936" t="s">
        <v>1254</v>
      </c>
      <c r="E445" s="937"/>
      <c r="F445" s="936" t="s">
        <v>1255</v>
      </c>
      <c r="G445" s="937"/>
      <c r="H445" s="940">
        <v>43027</v>
      </c>
      <c r="I445" s="941"/>
      <c r="J445" s="55" t="s">
        <v>35</v>
      </c>
      <c r="K445" s="55" t="s">
        <v>130</v>
      </c>
      <c r="L445" s="454" t="s">
        <v>1256</v>
      </c>
      <c r="M445" s="454">
        <v>9.23</v>
      </c>
      <c r="N445" s="457">
        <v>9.1999999999999993</v>
      </c>
      <c r="O445" s="30"/>
    </row>
    <row r="446" spans="2:15" ht="22.5" customHeight="1" x14ac:dyDescent="0.55000000000000004">
      <c r="B446" s="928">
        <f t="shared" si="82"/>
        <v>290</v>
      </c>
      <c r="C446" s="929"/>
      <c r="D446" s="936" t="s">
        <v>1257</v>
      </c>
      <c r="E446" s="937"/>
      <c r="F446" s="968" t="s">
        <v>374</v>
      </c>
      <c r="G446" s="1126"/>
      <c r="H446" s="956">
        <v>43024</v>
      </c>
      <c r="I446" s="957"/>
      <c r="J446" s="43" t="s">
        <v>35</v>
      </c>
      <c r="K446" s="43" t="s">
        <v>130</v>
      </c>
      <c r="L446" s="466" t="s">
        <v>497</v>
      </c>
      <c r="M446" s="302" t="s">
        <v>180</v>
      </c>
      <c r="N446" s="479" t="s">
        <v>80</v>
      </c>
      <c r="O446" s="30"/>
    </row>
    <row r="447" spans="2:15" ht="22.5" customHeight="1" x14ac:dyDescent="0.55000000000000004">
      <c r="B447" s="994">
        <f t="shared" si="82"/>
        <v>289</v>
      </c>
      <c r="C447" s="937"/>
      <c r="D447" s="936" t="s">
        <v>1258</v>
      </c>
      <c r="E447" s="937"/>
      <c r="F447" s="936" t="s">
        <v>60</v>
      </c>
      <c r="G447" s="937"/>
      <c r="H447" s="940">
        <v>43021</v>
      </c>
      <c r="I447" s="941"/>
      <c r="J447" s="55" t="s">
        <v>35</v>
      </c>
      <c r="K447" s="55" t="s">
        <v>130</v>
      </c>
      <c r="L447" s="454" t="s">
        <v>85</v>
      </c>
      <c r="M447" s="454">
        <v>1.89</v>
      </c>
      <c r="N447" s="457">
        <v>1.9</v>
      </c>
      <c r="O447" s="30"/>
    </row>
    <row r="448" spans="2:15" ht="22.5" customHeight="1" x14ac:dyDescent="0.55000000000000004">
      <c r="B448" s="1202">
        <f t="shared" si="82"/>
        <v>288</v>
      </c>
      <c r="C448" s="923"/>
      <c r="D448" s="942" t="s">
        <v>1259</v>
      </c>
      <c r="E448" s="943"/>
      <c r="F448" s="968" t="s">
        <v>271</v>
      </c>
      <c r="G448" s="1126"/>
      <c r="H448" s="956">
        <v>43019</v>
      </c>
      <c r="I448" s="957"/>
      <c r="J448" s="43" t="s">
        <v>35</v>
      </c>
      <c r="K448" s="43" t="s">
        <v>130</v>
      </c>
      <c r="L448" s="466">
        <v>1.36</v>
      </c>
      <c r="M448" s="301">
        <v>12.1</v>
      </c>
      <c r="N448" s="485">
        <v>13</v>
      </c>
      <c r="O448" s="30"/>
    </row>
    <row r="449" spans="2:15" ht="22.5" customHeight="1" x14ac:dyDescent="0.55000000000000004">
      <c r="B449" s="918">
        <f t="shared" si="82"/>
        <v>287</v>
      </c>
      <c r="C449" s="919"/>
      <c r="D449" s="920" t="s">
        <v>1260</v>
      </c>
      <c r="E449" s="921"/>
      <c r="F449" s="944" t="s">
        <v>627</v>
      </c>
      <c r="G449" s="945"/>
      <c r="H449" s="946">
        <v>43019</v>
      </c>
      <c r="I449" s="947"/>
      <c r="J449" s="76" t="s">
        <v>35</v>
      </c>
      <c r="K449" s="102" t="s">
        <v>130</v>
      </c>
      <c r="L449" s="463">
        <v>2.73</v>
      </c>
      <c r="M449" s="480">
        <v>22.1</v>
      </c>
      <c r="N449" s="481">
        <v>25</v>
      </c>
      <c r="O449" s="30"/>
    </row>
    <row r="450" spans="2:15" ht="22.5" customHeight="1" x14ac:dyDescent="0.55000000000000004">
      <c r="B450" s="928">
        <f t="shared" si="82"/>
        <v>286</v>
      </c>
      <c r="C450" s="929"/>
      <c r="D450" s="942"/>
      <c r="E450" s="943"/>
      <c r="F450" s="968" t="s">
        <v>175</v>
      </c>
      <c r="G450" s="1126"/>
      <c r="H450" s="956">
        <v>43019</v>
      </c>
      <c r="I450" s="957"/>
      <c r="J450" s="43" t="s">
        <v>35</v>
      </c>
      <c r="K450" s="43" t="s">
        <v>130</v>
      </c>
      <c r="L450" s="466" t="s">
        <v>1711</v>
      </c>
      <c r="M450" s="302">
        <v>6.12</v>
      </c>
      <c r="N450" s="479">
        <v>6.1</v>
      </c>
      <c r="O450" s="30"/>
    </row>
    <row r="451" spans="2:15" ht="22.5" customHeight="1" x14ac:dyDescent="0.55000000000000004">
      <c r="B451" s="918">
        <f t="shared" si="82"/>
        <v>285</v>
      </c>
      <c r="C451" s="919"/>
      <c r="D451" s="920" t="s">
        <v>1262</v>
      </c>
      <c r="E451" s="921"/>
      <c r="F451" s="1137" t="s">
        <v>371</v>
      </c>
      <c r="G451" s="1138"/>
      <c r="H451" s="946">
        <v>43018</v>
      </c>
      <c r="I451" s="947"/>
      <c r="J451" s="76" t="s">
        <v>35</v>
      </c>
      <c r="K451" s="102" t="s">
        <v>130</v>
      </c>
      <c r="L451" s="463">
        <v>1.65</v>
      </c>
      <c r="M451" s="480">
        <v>13.5</v>
      </c>
      <c r="N451" s="481">
        <v>15</v>
      </c>
      <c r="O451" s="30"/>
    </row>
    <row r="452" spans="2:15" ht="22.5" customHeight="1" x14ac:dyDescent="0.55000000000000004">
      <c r="B452" s="928">
        <f t="shared" si="82"/>
        <v>284</v>
      </c>
      <c r="C452" s="929"/>
      <c r="D452" s="942"/>
      <c r="E452" s="943"/>
      <c r="F452" s="968" t="s">
        <v>778</v>
      </c>
      <c r="G452" s="1126"/>
      <c r="H452" s="956">
        <v>43018</v>
      </c>
      <c r="I452" s="957"/>
      <c r="J452" s="43" t="s">
        <v>35</v>
      </c>
      <c r="K452" s="43" t="s">
        <v>130</v>
      </c>
      <c r="L452" s="466" t="s">
        <v>1263</v>
      </c>
      <c r="M452" s="302">
        <v>3.96</v>
      </c>
      <c r="N452" s="479">
        <v>4</v>
      </c>
      <c r="O452" s="30"/>
    </row>
    <row r="453" spans="2:15" ht="22.5" customHeight="1" x14ac:dyDescent="0.55000000000000004">
      <c r="B453" s="994">
        <f t="shared" si="82"/>
        <v>283</v>
      </c>
      <c r="C453" s="937"/>
      <c r="D453" s="936" t="s">
        <v>1272</v>
      </c>
      <c r="E453" s="937"/>
      <c r="F453" s="936" t="s">
        <v>1273</v>
      </c>
      <c r="G453" s="937"/>
      <c r="H453" s="940">
        <v>42993</v>
      </c>
      <c r="I453" s="941"/>
      <c r="J453" s="55" t="s">
        <v>35</v>
      </c>
      <c r="K453" s="55" t="s">
        <v>130</v>
      </c>
      <c r="L453" s="489" t="s">
        <v>1485</v>
      </c>
      <c r="M453" s="454">
        <v>6.53</v>
      </c>
      <c r="N453" s="457">
        <v>6.5</v>
      </c>
      <c r="O453" s="30"/>
    </row>
    <row r="454" spans="2:15" ht="22.5" customHeight="1" x14ac:dyDescent="0.55000000000000004">
      <c r="B454" s="918">
        <f t="shared" si="82"/>
        <v>282</v>
      </c>
      <c r="C454" s="919"/>
      <c r="D454" s="920" t="s">
        <v>1279</v>
      </c>
      <c r="E454" s="921"/>
      <c r="F454" s="1137" t="s">
        <v>287</v>
      </c>
      <c r="G454" s="1138"/>
      <c r="H454" s="946">
        <v>42986</v>
      </c>
      <c r="I454" s="947"/>
      <c r="J454" s="76" t="s">
        <v>35</v>
      </c>
      <c r="K454" s="102" t="s">
        <v>130</v>
      </c>
      <c r="L454" s="463">
        <v>2.77</v>
      </c>
      <c r="M454" s="480">
        <v>22.7</v>
      </c>
      <c r="N454" s="490">
        <v>25</v>
      </c>
      <c r="O454" s="30"/>
    </row>
    <row r="455" spans="2:15" ht="22.5" customHeight="1" x14ac:dyDescent="0.55000000000000004">
      <c r="B455" s="928">
        <f t="shared" si="82"/>
        <v>281</v>
      </c>
      <c r="C455" s="929"/>
      <c r="D455" s="942"/>
      <c r="E455" s="943"/>
      <c r="F455" s="968" t="s">
        <v>230</v>
      </c>
      <c r="G455" s="1126"/>
      <c r="H455" s="956">
        <v>42986</v>
      </c>
      <c r="I455" s="1121"/>
      <c r="J455" s="43" t="s">
        <v>35</v>
      </c>
      <c r="K455" s="43" t="s">
        <v>130</v>
      </c>
      <c r="L455" s="466" t="s">
        <v>634</v>
      </c>
      <c r="M455" s="470">
        <v>4.75</v>
      </c>
      <c r="N455" s="471">
        <v>4.8</v>
      </c>
      <c r="O455" s="30"/>
    </row>
    <row r="456" spans="2:15" ht="22.5" customHeight="1" x14ac:dyDescent="0.55000000000000004">
      <c r="B456" s="994">
        <f t="shared" si="82"/>
        <v>280</v>
      </c>
      <c r="C456" s="937"/>
      <c r="D456" s="936" t="s">
        <v>1319</v>
      </c>
      <c r="E456" s="1119"/>
      <c r="F456" s="1031" t="s">
        <v>264</v>
      </c>
      <c r="G456" s="1031"/>
      <c r="H456" s="1139">
        <v>42839</v>
      </c>
      <c r="I456" s="1140"/>
      <c r="J456" s="76" t="s">
        <v>35</v>
      </c>
      <c r="K456" s="76" t="s">
        <v>130</v>
      </c>
      <c r="L456" s="177" t="s">
        <v>375</v>
      </c>
      <c r="M456" s="743">
        <v>6.52</v>
      </c>
      <c r="N456" s="744">
        <v>6.5</v>
      </c>
      <c r="O456" s="30"/>
    </row>
    <row r="457" spans="2:15" ht="22.5" customHeight="1" x14ac:dyDescent="0.55000000000000004">
      <c r="B457" s="994">
        <f t="shared" si="82"/>
        <v>279</v>
      </c>
      <c r="C457" s="937"/>
      <c r="D457" s="936" t="s">
        <v>1323</v>
      </c>
      <c r="E457" s="1119"/>
      <c r="F457" s="1029" t="s">
        <v>621</v>
      </c>
      <c r="G457" s="1029"/>
      <c r="H457" s="1030">
        <v>42836</v>
      </c>
      <c r="I457" s="1030"/>
      <c r="J457" s="55" t="s">
        <v>1341</v>
      </c>
      <c r="K457" s="55" t="s">
        <v>1342</v>
      </c>
      <c r="L457" s="489" t="s">
        <v>1225</v>
      </c>
      <c r="M457" s="740">
        <v>2.2000000000000002</v>
      </c>
      <c r="N457" s="457">
        <v>2.2000000000000002</v>
      </c>
      <c r="O457" s="30"/>
    </row>
    <row r="458" spans="2:15" ht="22.5" customHeight="1" x14ac:dyDescent="0.55000000000000004">
      <c r="B458" s="994">
        <f t="shared" si="82"/>
        <v>278</v>
      </c>
      <c r="C458" s="937"/>
      <c r="D458" s="936" t="s">
        <v>1330</v>
      </c>
      <c r="E458" s="1119"/>
      <c r="F458" s="1029" t="s">
        <v>1409</v>
      </c>
      <c r="G458" s="1029"/>
      <c r="H458" s="1030">
        <v>42835</v>
      </c>
      <c r="I458" s="1030"/>
      <c r="J458" s="55" t="s">
        <v>1341</v>
      </c>
      <c r="K458" s="55" t="s">
        <v>1342</v>
      </c>
      <c r="L458" s="394" t="s">
        <v>1343</v>
      </c>
      <c r="M458" s="489">
        <v>2.2799999999999998</v>
      </c>
      <c r="N458" s="745">
        <v>2.2999999999999998</v>
      </c>
      <c r="O458" s="30"/>
    </row>
    <row r="459" spans="2:15" ht="22.5" customHeight="1" x14ac:dyDescent="0.55000000000000004">
      <c r="B459" s="994">
        <f t="shared" si="82"/>
        <v>277</v>
      </c>
      <c r="C459" s="937"/>
      <c r="D459" s="936" t="s">
        <v>1371</v>
      </c>
      <c r="E459" s="1119"/>
      <c r="F459" s="1029" t="s">
        <v>614</v>
      </c>
      <c r="G459" s="1029"/>
      <c r="H459" s="1030">
        <v>42818</v>
      </c>
      <c r="I459" s="1030"/>
      <c r="J459" s="55" t="s">
        <v>1341</v>
      </c>
      <c r="K459" s="55" t="s">
        <v>1342</v>
      </c>
      <c r="L459" s="514">
        <v>2.8</v>
      </c>
      <c r="M459" s="533">
        <v>16.7</v>
      </c>
      <c r="N459" s="530">
        <v>20</v>
      </c>
      <c r="O459" s="30"/>
    </row>
    <row r="460" spans="2:15" ht="22.5" customHeight="1" x14ac:dyDescent="0.55000000000000004">
      <c r="B460" s="918">
        <f t="shared" si="82"/>
        <v>276</v>
      </c>
      <c r="C460" s="919"/>
      <c r="D460" s="942" t="s">
        <v>1372</v>
      </c>
      <c r="E460" s="943"/>
      <c r="F460" s="1031" t="s">
        <v>621</v>
      </c>
      <c r="G460" s="1031"/>
      <c r="H460" s="1139">
        <v>42817</v>
      </c>
      <c r="I460" s="1140"/>
      <c r="J460" s="76" t="s">
        <v>1341</v>
      </c>
      <c r="K460" s="76" t="s">
        <v>1374</v>
      </c>
      <c r="L460" s="494" t="s">
        <v>1375</v>
      </c>
      <c r="M460" s="510">
        <v>5.54</v>
      </c>
      <c r="N460" s="403">
        <v>5.5</v>
      </c>
      <c r="O460" s="509"/>
    </row>
    <row r="461" spans="2:15" ht="22.5" customHeight="1" x14ac:dyDescent="0.55000000000000004">
      <c r="B461" s="928">
        <f t="shared" si="82"/>
        <v>275</v>
      </c>
      <c r="C461" s="929"/>
      <c r="D461" s="942"/>
      <c r="E461" s="943"/>
      <c r="F461" s="1137" t="s">
        <v>209</v>
      </c>
      <c r="G461" s="1138"/>
      <c r="H461" s="1139">
        <v>42817</v>
      </c>
      <c r="I461" s="1140"/>
      <c r="J461" s="76" t="s">
        <v>1341</v>
      </c>
      <c r="K461" s="76" t="s">
        <v>1374</v>
      </c>
      <c r="L461" s="494">
        <v>2.54</v>
      </c>
      <c r="M461" s="390">
        <v>24.1</v>
      </c>
      <c r="N461" s="416">
        <v>27</v>
      </c>
      <c r="O461" s="30"/>
    </row>
    <row r="462" spans="2:15" ht="22.5" customHeight="1" x14ac:dyDescent="0.55000000000000004">
      <c r="B462" s="1202">
        <f t="shared" si="82"/>
        <v>274</v>
      </c>
      <c r="C462" s="923"/>
      <c r="D462" s="936" t="s">
        <v>1380</v>
      </c>
      <c r="E462" s="937"/>
      <c r="F462" s="1029" t="s">
        <v>878</v>
      </c>
      <c r="G462" s="1029"/>
      <c r="H462" s="1030">
        <v>42815</v>
      </c>
      <c r="I462" s="1030"/>
      <c r="J462" s="55" t="s">
        <v>1341</v>
      </c>
      <c r="K462" s="55" t="s">
        <v>1374</v>
      </c>
      <c r="L462" s="739">
        <v>3.48</v>
      </c>
      <c r="M462" s="746">
        <v>20.9</v>
      </c>
      <c r="N462" s="747">
        <v>24</v>
      </c>
      <c r="O462" s="30"/>
    </row>
    <row r="463" spans="2:15" ht="22.5" customHeight="1" x14ac:dyDescent="0.55000000000000004">
      <c r="B463" s="1202">
        <f t="shared" si="82"/>
        <v>273</v>
      </c>
      <c r="C463" s="923"/>
      <c r="D463" s="942" t="s">
        <v>1404</v>
      </c>
      <c r="E463" s="943"/>
      <c r="F463" s="1064" t="s">
        <v>614</v>
      </c>
      <c r="G463" s="1064"/>
      <c r="H463" s="1065">
        <v>42790</v>
      </c>
      <c r="I463" s="1065"/>
      <c r="J463" s="51" t="s">
        <v>1341</v>
      </c>
      <c r="K463" s="102" t="s">
        <v>1374</v>
      </c>
      <c r="L463" s="353">
        <v>2.17</v>
      </c>
      <c r="M463" s="350">
        <v>17.5</v>
      </c>
      <c r="N463" s="351">
        <v>20</v>
      </c>
      <c r="O463" s="30"/>
    </row>
    <row r="464" spans="2:15" ht="22.5" customHeight="1" x14ac:dyDescent="0.55000000000000004">
      <c r="B464" s="994">
        <f t="shared" si="82"/>
        <v>272</v>
      </c>
      <c r="C464" s="937"/>
      <c r="D464" s="920" t="s">
        <v>1407</v>
      </c>
      <c r="E464" s="1129"/>
      <c r="F464" s="967" t="s">
        <v>878</v>
      </c>
      <c r="G464" s="1125"/>
      <c r="H464" s="926">
        <v>42787</v>
      </c>
      <c r="I464" s="1125"/>
      <c r="J464" s="67" t="s">
        <v>1341</v>
      </c>
      <c r="K464" s="31" t="s">
        <v>1342</v>
      </c>
      <c r="L464" s="521">
        <v>5.7</v>
      </c>
      <c r="M464" s="522">
        <v>32.1</v>
      </c>
      <c r="N464" s="523">
        <v>38</v>
      </c>
      <c r="O464" s="30"/>
    </row>
    <row r="465" spans="2:15" ht="22.5" customHeight="1" x14ac:dyDescent="0.55000000000000004">
      <c r="B465" s="994">
        <f t="shared" si="82"/>
        <v>271</v>
      </c>
      <c r="C465" s="937"/>
      <c r="D465" s="936" t="s">
        <v>1410</v>
      </c>
      <c r="E465" s="1119"/>
      <c r="F465" s="1029" t="s">
        <v>621</v>
      </c>
      <c r="G465" s="1029"/>
      <c r="H465" s="1030">
        <v>42779</v>
      </c>
      <c r="I465" s="1030"/>
      <c r="J465" s="55" t="s">
        <v>1341</v>
      </c>
      <c r="K465" s="55" t="s">
        <v>1374</v>
      </c>
      <c r="L465" s="504" t="s">
        <v>1378</v>
      </c>
      <c r="M465" s="514">
        <v>3.25</v>
      </c>
      <c r="N465" s="530">
        <v>3.3</v>
      </c>
      <c r="O465" s="30"/>
    </row>
    <row r="466" spans="2:15" ht="22.5" customHeight="1" x14ac:dyDescent="0.55000000000000004">
      <c r="B466" s="918">
        <f t="shared" si="82"/>
        <v>270</v>
      </c>
      <c r="C466" s="919"/>
      <c r="D466" s="920" t="s">
        <v>1414</v>
      </c>
      <c r="E466" s="921"/>
      <c r="F466" s="1033" t="s">
        <v>614</v>
      </c>
      <c r="G466" s="1033"/>
      <c r="H466" s="1036">
        <v>42759</v>
      </c>
      <c r="I466" s="1036"/>
      <c r="J466" s="31" t="s">
        <v>1341</v>
      </c>
      <c r="K466" s="31" t="s">
        <v>1374</v>
      </c>
      <c r="L466" s="542">
        <v>1.71</v>
      </c>
      <c r="M466" s="542">
        <v>9.56</v>
      </c>
      <c r="N466" s="560">
        <v>11</v>
      </c>
      <c r="O466" s="30"/>
    </row>
    <row r="467" spans="2:15" ht="22.5" customHeight="1" x14ac:dyDescent="0.55000000000000004">
      <c r="B467" s="928">
        <f t="shared" si="82"/>
        <v>269</v>
      </c>
      <c r="C467" s="929"/>
      <c r="D467" s="922"/>
      <c r="E467" s="923"/>
      <c r="F467" s="1048" t="s">
        <v>1415</v>
      </c>
      <c r="G467" s="1048"/>
      <c r="H467" s="1044">
        <v>42758</v>
      </c>
      <c r="I467" s="1044"/>
      <c r="J467" s="43" t="s">
        <v>1341</v>
      </c>
      <c r="K467" s="43" t="s">
        <v>1342</v>
      </c>
      <c r="L467" s="188" t="s">
        <v>1416</v>
      </c>
      <c r="M467" s="548">
        <v>5.61</v>
      </c>
      <c r="N467" s="189">
        <v>5.6</v>
      </c>
      <c r="O467" s="30"/>
    </row>
    <row r="468" spans="2:15" ht="22.5" customHeight="1" x14ac:dyDescent="0.55000000000000004">
      <c r="B468" s="1202">
        <f t="shared" si="82"/>
        <v>268</v>
      </c>
      <c r="C468" s="923"/>
      <c r="D468" s="922" t="s">
        <v>1419</v>
      </c>
      <c r="E468" s="1131"/>
      <c r="F468" s="1064" t="s">
        <v>614</v>
      </c>
      <c r="G468" s="1064"/>
      <c r="H468" s="1135">
        <v>42724</v>
      </c>
      <c r="I468" s="1135"/>
      <c r="J468" s="102" t="s">
        <v>1341</v>
      </c>
      <c r="K468" s="102" t="s">
        <v>1374</v>
      </c>
      <c r="L468" s="284">
        <v>1.1399999999999999</v>
      </c>
      <c r="M468" s="566">
        <v>7.31</v>
      </c>
      <c r="N468" s="567">
        <f>ROUND(SUM(L468,M468),-INT(LOG(SUM(L468,M468)))-1+2)</f>
        <v>8.5</v>
      </c>
      <c r="O468" s="30"/>
    </row>
    <row r="469" spans="2:15" ht="22.5" customHeight="1" x14ac:dyDescent="0.55000000000000004">
      <c r="B469" s="918">
        <f t="shared" ref="B469:B521" si="83">1+B470</f>
        <v>267</v>
      </c>
      <c r="C469" s="919"/>
      <c r="D469" s="920" t="s">
        <v>1421</v>
      </c>
      <c r="E469" s="921"/>
      <c r="F469" s="1033" t="s">
        <v>621</v>
      </c>
      <c r="G469" s="1033"/>
      <c r="H469" s="1215">
        <v>42723</v>
      </c>
      <c r="I469" s="1215"/>
      <c r="J469" s="31" t="s">
        <v>1341</v>
      </c>
      <c r="K469" s="31" t="s">
        <v>1374</v>
      </c>
      <c r="L469" s="284" t="s">
        <v>152</v>
      </c>
      <c r="M469" s="566">
        <v>4.3499999999999996</v>
      </c>
      <c r="N469" s="567">
        <f>ROUND(SUM(L469,M469),-INT(LOG(SUM(L469,M469)))-1+2)</f>
        <v>4.4000000000000004</v>
      </c>
      <c r="O469" s="30"/>
    </row>
    <row r="470" spans="2:15" ht="22.5" customHeight="1" x14ac:dyDescent="0.55000000000000004">
      <c r="B470" s="928">
        <f t="shared" si="83"/>
        <v>266</v>
      </c>
      <c r="C470" s="929"/>
      <c r="D470" s="922"/>
      <c r="E470" s="923"/>
      <c r="F470" s="1048" t="s">
        <v>878</v>
      </c>
      <c r="G470" s="1048"/>
      <c r="H470" s="1044">
        <v>42723</v>
      </c>
      <c r="I470" s="1044"/>
      <c r="J470" s="51" t="s">
        <v>1341</v>
      </c>
      <c r="K470" s="51" t="s">
        <v>1374</v>
      </c>
      <c r="L470" s="243">
        <v>2.2799999999999998</v>
      </c>
      <c r="M470" s="748">
        <v>14.7</v>
      </c>
      <c r="N470" s="297">
        <f>ROUND(SUM(L470,M470),-INT(LOG(SUM(L470,M470)))-1+2)</f>
        <v>17</v>
      </c>
      <c r="O470" s="30"/>
    </row>
    <row r="471" spans="2:15" ht="22.5" customHeight="1" x14ac:dyDescent="0.55000000000000004">
      <c r="B471" s="1202">
        <f t="shared" si="83"/>
        <v>265</v>
      </c>
      <c r="C471" s="923"/>
      <c r="D471" s="922" t="s">
        <v>1430</v>
      </c>
      <c r="E471" s="1131"/>
      <c r="F471" s="1046" t="s">
        <v>1129</v>
      </c>
      <c r="G471" s="1046"/>
      <c r="H471" s="1047">
        <v>42710</v>
      </c>
      <c r="I471" s="1047"/>
      <c r="J471" s="51" t="s">
        <v>1341</v>
      </c>
      <c r="K471" s="51" t="s">
        <v>1374</v>
      </c>
      <c r="L471" s="52" t="s">
        <v>1436</v>
      </c>
      <c r="M471" s="52">
        <v>5.29</v>
      </c>
      <c r="N471" s="208">
        <v>5.3</v>
      </c>
      <c r="O471" s="30"/>
    </row>
    <row r="472" spans="2:15" ht="22.5" customHeight="1" x14ac:dyDescent="0.55000000000000004">
      <c r="B472" s="971">
        <f t="shared" si="83"/>
        <v>264</v>
      </c>
      <c r="C472" s="972"/>
      <c r="D472" s="936" t="s">
        <v>1437</v>
      </c>
      <c r="E472" s="1216"/>
      <c r="F472" s="968" t="s">
        <v>589</v>
      </c>
      <c r="G472" s="1126"/>
      <c r="H472" s="1009">
        <v>42695</v>
      </c>
      <c r="I472" s="1126"/>
      <c r="J472" s="43" t="s">
        <v>1341</v>
      </c>
      <c r="K472" s="43" t="s">
        <v>1374</v>
      </c>
      <c r="L472" s="529" t="s">
        <v>1439</v>
      </c>
      <c r="M472" s="571">
        <v>8.11</v>
      </c>
      <c r="N472" s="572">
        <v>8.1</v>
      </c>
      <c r="O472" s="30"/>
    </row>
    <row r="473" spans="2:15" ht="22.5" customHeight="1" x14ac:dyDescent="0.55000000000000004">
      <c r="B473" s="1205">
        <f t="shared" si="83"/>
        <v>263</v>
      </c>
      <c r="C473" s="980"/>
      <c r="D473" s="942" t="s">
        <v>1440</v>
      </c>
      <c r="E473" s="943"/>
      <c r="F473" s="1031" t="s">
        <v>614</v>
      </c>
      <c r="G473" s="1031"/>
      <c r="H473" s="1133">
        <v>42695</v>
      </c>
      <c r="I473" s="1133"/>
      <c r="J473" s="102" t="s">
        <v>1341</v>
      </c>
      <c r="K473" s="31" t="s">
        <v>1374</v>
      </c>
      <c r="L473" s="498" t="s">
        <v>1441</v>
      </c>
      <c r="M473" s="573">
        <v>6.09</v>
      </c>
      <c r="N473" s="508">
        <f>ROUND(SUM(L473,M473),-INT(LOG(SUM(L473,M473)))-1+2)</f>
        <v>6.1</v>
      </c>
      <c r="O473" s="30"/>
    </row>
    <row r="474" spans="2:15" ht="22.5" customHeight="1" x14ac:dyDescent="0.55000000000000004">
      <c r="B474" s="977">
        <f t="shared" si="83"/>
        <v>262</v>
      </c>
      <c r="C474" s="978"/>
      <c r="D474" s="942"/>
      <c r="E474" s="943"/>
      <c r="F474" s="1031" t="s">
        <v>1359</v>
      </c>
      <c r="G474" s="1031"/>
      <c r="H474" s="1032">
        <v>42699</v>
      </c>
      <c r="I474" s="1032"/>
      <c r="J474" s="102" t="s">
        <v>1341</v>
      </c>
      <c r="K474" s="76" t="s">
        <v>1374</v>
      </c>
      <c r="L474" s="177" t="s">
        <v>1444</v>
      </c>
      <c r="M474" s="510">
        <v>2.44</v>
      </c>
      <c r="N474" s="322">
        <f>ROUND(SUM(L474,M474),-INT(LOG(SUM(L474,M474)))-1+2)</f>
        <v>2.4</v>
      </c>
      <c r="O474" s="30"/>
    </row>
    <row r="475" spans="2:15" ht="22.5" customHeight="1" x14ac:dyDescent="0.55000000000000004">
      <c r="B475" s="977">
        <f t="shared" si="83"/>
        <v>261</v>
      </c>
      <c r="C475" s="978"/>
      <c r="D475" s="942"/>
      <c r="E475" s="943"/>
      <c r="F475" s="1031" t="s">
        <v>837</v>
      </c>
      <c r="G475" s="1031"/>
      <c r="H475" s="1032">
        <v>42702</v>
      </c>
      <c r="I475" s="1032"/>
      <c r="J475" s="102" t="s">
        <v>1341</v>
      </c>
      <c r="K475" s="102" t="s">
        <v>1374</v>
      </c>
      <c r="L475" s="177" t="s">
        <v>1445</v>
      </c>
      <c r="M475" s="568">
        <v>4.32</v>
      </c>
      <c r="N475" s="322">
        <f>ROUND(SUM(L475,M475),-INT(LOG(SUM(L475,M475)))-1+2)</f>
        <v>4.3</v>
      </c>
      <c r="O475" s="30"/>
    </row>
    <row r="476" spans="2:15" ht="22.5" customHeight="1" x14ac:dyDescent="0.55000000000000004">
      <c r="B476" s="982">
        <f t="shared" si="83"/>
        <v>260</v>
      </c>
      <c r="C476" s="983"/>
      <c r="D476" s="922"/>
      <c r="E476" s="923"/>
      <c r="F476" s="1048" t="s">
        <v>1446</v>
      </c>
      <c r="G476" s="1048"/>
      <c r="H476" s="1044">
        <v>42695</v>
      </c>
      <c r="I476" s="1044"/>
      <c r="J476" s="43" t="s">
        <v>1341</v>
      </c>
      <c r="K476" s="43" t="s">
        <v>1374</v>
      </c>
      <c r="L476" s="181" t="s">
        <v>1447</v>
      </c>
      <c r="M476" s="512">
        <v>6.55</v>
      </c>
      <c r="N476" s="324">
        <f>ROUND(SUM(L476,M476),-INT(LOG(SUM(L476,M476)))-1+2)</f>
        <v>6.6</v>
      </c>
      <c r="O476" s="30"/>
    </row>
    <row r="477" spans="2:15" ht="22.5" customHeight="1" x14ac:dyDescent="0.55000000000000004">
      <c r="B477" s="977">
        <f t="shared" si="83"/>
        <v>259</v>
      </c>
      <c r="C477" s="978"/>
      <c r="D477" s="942" t="s">
        <v>1452</v>
      </c>
      <c r="E477" s="943"/>
      <c r="F477" s="1031" t="s">
        <v>727</v>
      </c>
      <c r="G477" s="1031"/>
      <c r="H477" s="1133">
        <v>42695</v>
      </c>
      <c r="I477" s="1133"/>
      <c r="J477" s="76" t="s">
        <v>1341</v>
      </c>
      <c r="K477" s="37" t="s">
        <v>1374</v>
      </c>
      <c r="L477" s="498" t="s">
        <v>1453</v>
      </c>
      <c r="M477" s="573">
        <v>5.4</v>
      </c>
      <c r="N477" s="574">
        <v>5.4</v>
      </c>
      <c r="O477" s="30"/>
    </row>
    <row r="478" spans="2:15" ht="22.5" customHeight="1" x14ac:dyDescent="0.55000000000000004">
      <c r="B478" s="977">
        <f t="shared" si="83"/>
        <v>258</v>
      </c>
      <c r="C478" s="978"/>
      <c r="D478" s="942"/>
      <c r="E478" s="943"/>
      <c r="F478" s="1031" t="s">
        <v>878</v>
      </c>
      <c r="G478" s="1031"/>
      <c r="H478" s="1032">
        <v>42696</v>
      </c>
      <c r="I478" s="1032"/>
      <c r="J478" s="76" t="s">
        <v>1341</v>
      </c>
      <c r="K478" s="76" t="s">
        <v>1374</v>
      </c>
      <c r="L478" s="404">
        <v>2.09</v>
      </c>
      <c r="M478" s="569">
        <v>14.9</v>
      </c>
      <c r="N478" s="340">
        <v>17</v>
      </c>
      <c r="O478" s="30"/>
    </row>
    <row r="479" spans="2:15" ht="22.5" customHeight="1" x14ac:dyDescent="0.55000000000000004">
      <c r="B479" s="982">
        <f t="shared" si="83"/>
        <v>257</v>
      </c>
      <c r="C479" s="983"/>
      <c r="D479" s="922"/>
      <c r="E479" s="923"/>
      <c r="F479" s="1046" t="s">
        <v>1392</v>
      </c>
      <c r="G479" s="1046"/>
      <c r="H479" s="1044">
        <v>42696</v>
      </c>
      <c r="I479" s="1044"/>
      <c r="J479" s="51" t="s">
        <v>1341</v>
      </c>
      <c r="K479" s="51" t="s">
        <v>1374</v>
      </c>
      <c r="L479" s="84" t="s">
        <v>1455</v>
      </c>
      <c r="M479" s="512">
        <v>1.75</v>
      </c>
      <c r="N479" s="324">
        <v>1.8</v>
      </c>
      <c r="O479" s="30"/>
    </row>
    <row r="480" spans="2:15" ht="22.5" customHeight="1" x14ac:dyDescent="0.55000000000000004">
      <c r="B480" s="982">
        <f t="shared" si="83"/>
        <v>256</v>
      </c>
      <c r="C480" s="983"/>
      <c r="D480" s="922" t="s">
        <v>1456</v>
      </c>
      <c r="E480" s="923"/>
      <c r="F480" s="1046" t="s">
        <v>1377</v>
      </c>
      <c r="G480" s="1046"/>
      <c r="H480" s="1044">
        <v>42695</v>
      </c>
      <c r="I480" s="1044"/>
      <c r="J480" s="51" t="s">
        <v>1341</v>
      </c>
      <c r="K480" s="51" t="s">
        <v>1374</v>
      </c>
      <c r="L480" s="84" t="s">
        <v>414</v>
      </c>
      <c r="M480" s="512">
        <v>4.34</v>
      </c>
      <c r="N480" s="324">
        <f>ROUND(SUM(L480,M480),-INT(LOG(SUM(L480,M480)))-1+2)</f>
        <v>4.3</v>
      </c>
      <c r="O480" s="30"/>
    </row>
    <row r="481" spans="2:15" ht="22.5" customHeight="1" x14ac:dyDescent="0.55000000000000004">
      <c r="B481" s="918">
        <f t="shared" si="83"/>
        <v>255</v>
      </c>
      <c r="C481" s="919"/>
      <c r="D481" s="920" t="s">
        <v>1458</v>
      </c>
      <c r="E481" s="921"/>
      <c r="F481" s="967" t="s">
        <v>1460</v>
      </c>
      <c r="G481" s="919"/>
      <c r="H481" s="1036">
        <v>42688</v>
      </c>
      <c r="I481" s="1036"/>
      <c r="J481" s="76" t="s">
        <v>1341</v>
      </c>
      <c r="K481" s="76" t="s">
        <v>1374</v>
      </c>
      <c r="L481" s="548" t="s">
        <v>434</v>
      </c>
      <c r="M481" s="548">
        <v>2.13</v>
      </c>
      <c r="N481" s="570">
        <v>2.1</v>
      </c>
      <c r="O481" s="30"/>
    </row>
    <row r="482" spans="2:15" ht="22.5" customHeight="1" x14ac:dyDescent="0.55000000000000004">
      <c r="B482" s="928">
        <f t="shared" si="83"/>
        <v>254</v>
      </c>
      <c r="C482" s="929"/>
      <c r="D482" s="922"/>
      <c r="E482" s="923"/>
      <c r="F482" s="1046" t="s">
        <v>1412</v>
      </c>
      <c r="G482" s="1046"/>
      <c r="H482" s="1044">
        <v>42690</v>
      </c>
      <c r="I482" s="1044"/>
      <c r="J482" s="51" t="s">
        <v>1341</v>
      </c>
      <c r="K482" s="51" t="s">
        <v>1374</v>
      </c>
      <c r="L482" s="44">
        <v>2.11</v>
      </c>
      <c r="M482" s="44">
        <v>20.399999999999999</v>
      </c>
      <c r="N482" s="291">
        <v>23</v>
      </c>
      <c r="O482" s="30"/>
    </row>
    <row r="483" spans="2:15" ht="22.5" customHeight="1" x14ac:dyDescent="0.55000000000000004">
      <c r="B483" s="1202">
        <f t="shared" si="83"/>
        <v>253</v>
      </c>
      <c r="C483" s="923"/>
      <c r="D483" s="922" t="s">
        <v>1461</v>
      </c>
      <c r="E483" s="923"/>
      <c r="F483" s="1048" t="s">
        <v>632</v>
      </c>
      <c r="G483" s="1048"/>
      <c r="H483" s="1044">
        <v>42688</v>
      </c>
      <c r="I483" s="1044"/>
      <c r="J483" s="43" t="s">
        <v>1341</v>
      </c>
      <c r="K483" s="43" t="s">
        <v>1374</v>
      </c>
      <c r="L483" s="67">
        <v>2.06</v>
      </c>
      <c r="M483" s="67">
        <v>12.7</v>
      </c>
      <c r="N483" s="351">
        <v>15</v>
      </c>
      <c r="O483" s="509"/>
    </row>
    <row r="484" spans="2:15" ht="22.5" customHeight="1" x14ac:dyDescent="0.55000000000000004">
      <c r="B484" s="928">
        <f t="shared" si="83"/>
        <v>252</v>
      </c>
      <c r="C484" s="929"/>
      <c r="D484" s="936" t="s">
        <v>1464</v>
      </c>
      <c r="E484" s="937"/>
      <c r="F484" s="1029" t="s">
        <v>1465</v>
      </c>
      <c r="G484" s="1029"/>
      <c r="H484" s="940">
        <v>42682</v>
      </c>
      <c r="I484" s="941"/>
      <c r="J484" s="55" t="s">
        <v>1341</v>
      </c>
      <c r="K484" s="55" t="s">
        <v>1374</v>
      </c>
      <c r="L484" s="353" t="s">
        <v>1466</v>
      </c>
      <c r="M484" s="353">
        <v>3.14</v>
      </c>
      <c r="N484" s="354">
        <v>3.1</v>
      </c>
      <c r="O484" s="30"/>
    </row>
    <row r="485" spans="2:15" ht="22.5" customHeight="1" x14ac:dyDescent="0.55000000000000004">
      <c r="B485" s="928">
        <f t="shared" si="83"/>
        <v>251</v>
      </c>
      <c r="C485" s="929"/>
      <c r="D485" s="1280" t="s">
        <v>1468</v>
      </c>
      <c r="E485" s="1131"/>
      <c r="F485" s="922" t="s">
        <v>1255</v>
      </c>
      <c r="G485" s="1131"/>
      <c r="H485" s="932">
        <v>42681</v>
      </c>
      <c r="I485" s="1131"/>
      <c r="J485" s="52" t="s">
        <v>35</v>
      </c>
      <c r="K485" s="51" t="s">
        <v>1342</v>
      </c>
      <c r="L485" s="353">
        <v>1.3</v>
      </c>
      <c r="M485" s="749">
        <v>14.6</v>
      </c>
      <c r="N485" s="351">
        <v>16</v>
      </c>
      <c r="O485" s="30"/>
    </row>
    <row r="486" spans="2:15" ht="22.5" customHeight="1" x14ac:dyDescent="0.55000000000000004">
      <c r="B486" s="977">
        <f t="shared" si="83"/>
        <v>250</v>
      </c>
      <c r="C486" s="978"/>
      <c r="D486" s="942" t="s">
        <v>1471</v>
      </c>
      <c r="E486" s="943"/>
      <c r="F486" s="1031" t="s">
        <v>621</v>
      </c>
      <c r="G486" s="1031"/>
      <c r="H486" s="1007">
        <v>42670</v>
      </c>
      <c r="I486" s="1008"/>
      <c r="J486" s="102" t="s">
        <v>1341</v>
      </c>
      <c r="K486" s="102" t="s">
        <v>1374</v>
      </c>
      <c r="L486" s="542">
        <v>1.82</v>
      </c>
      <c r="M486" s="559">
        <v>12</v>
      </c>
      <c r="N486" s="560">
        <v>14</v>
      </c>
      <c r="O486" s="30"/>
    </row>
    <row r="487" spans="2:15" ht="22.5" customHeight="1" x14ac:dyDescent="0.55000000000000004">
      <c r="B487" s="977">
        <f t="shared" si="83"/>
        <v>249</v>
      </c>
      <c r="C487" s="978"/>
      <c r="D487" s="942"/>
      <c r="E487" s="943"/>
      <c r="F487" s="1031" t="s">
        <v>266</v>
      </c>
      <c r="G487" s="1031"/>
      <c r="H487" s="1007">
        <v>42674</v>
      </c>
      <c r="I487" s="1008"/>
      <c r="J487" s="102" t="s">
        <v>1341</v>
      </c>
      <c r="K487" s="102" t="s">
        <v>1374</v>
      </c>
      <c r="L487" s="548">
        <v>2.74</v>
      </c>
      <c r="M487" s="578">
        <v>17.5</v>
      </c>
      <c r="N487" s="580">
        <v>20</v>
      </c>
      <c r="O487" s="30"/>
    </row>
    <row r="488" spans="2:15" ht="22.5" customHeight="1" x14ac:dyDescent="0.55000000000000004">
      <c r="B488" s="977">
        <f t="shared" si="83"/>
        <v>248</v>
      </c>
      <c r="C488" s="978"/>
      <c r="D488" s="942"/>
      <c r="E488" s="943"/>
      <c r="F488" s="1031" t="s">
        <v>1420</v>
      </c>
      <c r="G488" s="1031"/>
      <c r="H488" s="1007">
        <v>42671</v>
      </c>
      <c r="I488" s="1008"/>
      <c r="J488" s="102" t="s">
        <v>1341</v>
      </c>
      <c r="K488" s="102" t="s">
        <v>1374</v>
      </c>
      <c r="L488" s="548">
        <v>3.8</v>
      </c>
      <c r="M488" s="578">
        <v>14.4</v>
      </c>
      <c r="N488" s="580">
        <v>18</v>
      </c>
      <c r="O488" s="30"/>
    </row>
    <row r="489" spans="2:15" ht="22.5" customHeight="1" x14ac:dyDescent="0.55000000000000004">
      <c r="B489" s="977">
        <f t="shared" si="83"/>
        <v>247</v>
      </c>
      <c r="C489" s="978"/>
      <c r="D489" s="942"/>
      <c r="E489" s="943"/>
      <c r="F489" s="1031" t="s">
        <v>1473</v>
      </c>
      <c r="G489" s="1031"/>
      <c r="H489" s="1007">
        <v>42671</v>
      </c>
      <c r="I489" s="1008"/>
      <c r="J489" s="102" t="s">
        <v>1341</v>
      </c>
      <c r="K489" s="102" t="s">
        <v>1374</v>
      </c>
      <c r="L489" s="188">
        <v>3.97</v>
      </c>
      <c r="M489" s="578">
        <v>25.5</v>
      </c>
      <c r="N489" s="189">
        <v>29</v>
      </c>
      <c r="O489" s="30"/>
    </row>
    <row r="490" spans="2:15" ht="22.5" customHeight="1" x14ac:dyDescent="0.55000000000000004">
      <c r="B490" s="982">
        <f t="shared" si="83"/>
        <v>246</v>
      </c>
      <c r="C490" s="983"/>
      <c r="D490" s="922"/>
      <c r="E490" s="923"/>
      <c r="F490" s="1048" t="s">
        <v>1457</v>
      </c>
      <c r="G490" s="1048"/>
      <c r="H490" s="1044">
        <v>42674</v>
      </c>
      <c r="I490" s="1044"/>
      <c r="J490" s="43" t="s">
        <v>1341</v>
      </c>
      <c r="K490" s="43" t="s">
        <v>1374</v>
      </c>
      <c r="L490" s="44" t="s">
        <v>1459</v>
      </c>
      <c r="M490" s="44" t="s">
        <v>1474</v>
      </c>
      <c r="N490" s="291" t="s">
        <v>1277</v>
      </c>
      <c r="O490" s="30"/>
    </row>
    <row r="491" spans="2:15" ht="22.5" customHeight="1" x14ac:dyDescent="0.55000000000000004">
      <c r="B491" s="994">
        <f t="shared" si="83"/>
        <v>245</v>
      </c>
      <c r="C491" s="937"/>
      <c r="D491" s="584" t="s">
        <v>1475</v>
      </c>
      <c r="E491" s="581"/>
      <c r="F491" s="936" t="s">
        <v>1431</v>
      </c>
      <c r="G491" s="1119"/>
      <c r="H491" s="940">
        <v>42668</v>
      </c>
      <c r="I491" s="1119"/>
      <c r="J491" s="55" t="s">
        <v>35</v>
      </c>
      <c r="K491" s="55" t="s">
        <v>1342</v>
      </c>
      <c r="L491" s="353">
        <v>2.5299999999999998</v>
      </c>
      <c r="M491" s="564">
        <v>12.3</v>
      </c>
      <c r="N491" s="351">
        <v>15</v>
      </c>
      <c r="O491" s="30"/>
    </row>
    <row r="492" spans="2:15" ht="22.5" customHeight="1" x14ac:dyDescent="0.55000000000000004">
      <c r="B492" s="928">
        <f t="shared" si="83"/>
        <v>244</v>
      </c>
      <c r="C492" s="929"/>
      <c r="D492" s="1301" t="s">
        <v>1476</v>
      </c>
      <c r="E492" s="1124"/>
      <c r="F492" s="968" t="s">
        <v>1478</v>
      </c>
      <c r="G492" s="929"/>
      <c r="H492" s="1009">
        <v>42668</v>
      </c>
      <c r="I492" s="1010"/>
      <c r="J492" s="44" t="s">
        <v>35</v>
      </c>
      <c r="K492" s="43" t="s">
        <v>1342</v>
      </c>
      <c r="L492" s="529" t="s">
        <v>857</v>
      </c>
      <c r="M492" s="552">
        <v>6.33</v>
      </c>
      <c r="N492" s="572">
        <v>6.3</v>
      </c>
      <c r="O492" s="30"/>
    </row>
    <row r="493" spans="2:15" ht="22.5" customHeight="1" x14ac:dyDescent="0.55000000000000004">
      <c r="B493" s="1255">
        <f t="shared" si="83"/>
        <v>243</v>
      </c>
      <c r="C493" s="1149"/>
      <c r="D493" s="942" t="s">
        <v>1479</v>
      </c>
      <c r="E493" s="943"/>
      <c r="F493" s="1031" t="s">
        <v>970</v>
      </c>
      <c r="G493" s="1031"/>
      <c r="H493" s="1007">
        <v>42662</v>
      </c>
      <c r="I493" s="1008"/>
      <c r="J493" s="102" t="s">
        <v>1341</v>
      </c>
      <c r="K493" s="102" t="s">
        <v>1342</v>
      </c>
      <c r="L493" s="542" t="s">
        <v>1481</v>
      </c>
      <c r="M493" s="542">
        <v>6.88</v>
      </c>
      <c r="N493" s="544">
        <v>6.9</v>
      </c>
      <c r="O493" s="30"/>
    </row>
    <row r="494" spans="2:15" ht="22.5" customHeight="1" x14ac:dyDescent="0.55000000000000004">
      <c r="B494" s="948">
        <f t="shared" si="83"/>
        <v>242</v>
      </c>
      <c r="C494" s="949"/>
      <c r="D494" s="942"/>
      <c r="E494" s="943"/>
      <c r="F494" s="1031" t="s">
        <v>831</v>
      </c>
      <c r="G494" s="1031"/>
      <c r="H494" s="1007">
        <v>42662</v>
      </c>
      <c r="I494" s="1008"/>
      <c r="J494" s="102" t="s">
        <v>1341</v>
      </c>
      <c r="K494" s="102" t="s">
        <v>1342</v>
      </c>
      <c r="L494" s="548" t="s">
        <v>1482</v>
      </c>
      <c r="M494" s="578" t="s">
        <v>1483</v>
      </c>
      <c r="N494" s="580" t="s">
        <v>598</v>
      </c>
      <c r="O494" s="30"/>
    </row>
    <row r="495" spans="2:15" ht="22.5" customHeight="1" x14ac:dyDescent="0.55000000000000004">
      <c r="B495" s="1202">
        <f t="shared" si="83"/>
        <v>241</v>
      </c>
      <c r="C495" s="923"/>
      <c r="D495" s="922"/>
      <c r="E495" s="923"/>
      <c r="F495" s="1048" t="s">
        <v>846</v>
      </c>
      <c r="G495" s="1048"/>
      <c r="H495" s="1044">
        <v>42667</v>
      </c>
      <c r="I495" s="1044"/>
      <c r="J495" s="43" t="s">
        <v>1341</v>
      </c>
      <c r="K495" s="43" t="s">
        <v>1374</v>
      </c>
      <c r="L495" s="44" t="s">
        <v>1451</v>
      </c>
      <c r="M495" s="44">
        <v>3.56</v>
      </c>
      <c r="N495" s="46">
        <v>3.6</v>
      </c>
      <c r="O495" s="30"/>
    </row>
    <row r="496" spans="2:15" ht="22.5" customHeight="1" x14ac:dyDescent="0.55000000000000004">
      <c r="B496" s="928">
        <f t="shared" si="83"/>
        <v>240</v>
      </c>
      <c r="C496" s="929"/>
      <c r="D496" s="936" t="s">
        <v>1501</v>
      </c>
      <c r="E496" s="937"/>
      <c r="F496" s="968" t="s">
        <v>842</v>
      </c>
      <c r="G496" s="1126"/>
      <c r="H496" s="1009">
        <v>42606</v>
      </c>
      <c r="I496" s="1126"/>
      <c r="J496" s="44" t="s">
        <v>35</v>
      </c>
      <c r="K496" s="43" t="s">
        <v>1342</v>
      </c>
      <c r="L496" s="529" t="s">
        <v>998</v>
      </c>
      <c r="M496" s="552">
        <v>6.63</v>
      </c>
      <c r="N496" s="572">
        <v>6.6</v>
      </c>
      <c r="O496" s="30"/>
    </row>
    <row r="497" spans="2:15" ht="22.5" customHeight="1" x14ac:dyDescent="0.55000000000000004">
      <c r="B497" s="994">
        <f t="shared" si="83"/>
        <v>239</v>
      </c>
      <c r="C497" s="937"/>
      <c r="D497" s="936" t="s">
        <v>1561</v>
      </c>
      <c r="E497" s="937"/>
      <c r="F497" s="965" t="s">
        <v>614</v>
      </c>
      <c r="G497" s="949"/>
      <c r="H497" s="1007">
        <v>42452</v>
      </c>
      <c r="I497" s="1008"/>
      <c r="J497" s="102" t="s">
        <v>35</v>
      </c>
      <c r="K497" s="102" t="s">
        <v>1342</v>
      </c>
      <c r="L497" s="542" t="s">
        <v>1562</v>
      </c>
      <c r="M497" s="559" t="s">
        <v>1011</v>
      </c>
      <c r="N497" s="591" t="s">
        <v>1563</v>
      </c>
      <c r="O497" s="30"/>
    </row>
    <row r="498" spans="2:15" ht="22.5" customHeight="1" x14ac:dyDescent="0.55000000000000004">
      <c r="B498" s="1202">
        <f t="shared" si="83"/>
        <v>238</v>
      </c>
      <c r="C498" s="923"/>
      <c r="D498" s="936" t="s">
        <v>1567</v>
      </c>
      <c r="E498" s="937"/>
      <c r="F498" s="936" t="s">
        <v>66</v>
      </c>
      <c r="G498" s="1119"/>
      <c r="H498" s="940">
        <v>42446</v>
      </c>
      <c r="I498" s="1119"/>
      <c r="J498" s="67" t="s">
        <v>35</v>
      </c>
      <c r="K498" s="55" t="s">
        <v>1342</v>
      </c>
      <c r="L498" s="353" t="s">
        <v>1429</v>
      </c>
      <c r="M498" s="562">
        <v>4.1399999999999997</v>
      </c>
      <c r="N498" s="354">
        <v>4.0999999999999996</v>
      </c>
      <c r="O498" s="30"/>
    </row>
    <row r="499" spans="2:15" ht="22.5" customHeight="1" x14ac:dyDescent="0.55000000000000004">
      <c r="B499" s="994">
        <f t="shared" si="83"/>
        <v>237</v>
      </c>
      <c r="C499" s="937"/>
      <c r="D499" s="936" t="s">
        <v>1568</v>
      </c>
      <c r="E499" s="937"/>
      <c r="F499" s="936" t="s">
        <v>1363</v>
      </c>
      <c r="G499" s="1119"/>
      <c r="H499" s="940">
        <v>42445</v>
      </c>
      <c r="I499" s="941"/>
      <c r="J499" s="67" t="s">
        <v>35</v>
      </c>
      <c r="K499" s="55" t="s">
        <v>1342</v>
      </c>
      <c r="L499" s="353" t="s">
        <v>1569</v>
      </c>
      <c r="M499" s="353">
        <v>6.17</v>
      </c>
      <c r="N499" s="610">
        <v>6.2</v>
      </c>
      <c r="O499" s="630"/>
    </row>
    <row r="500" spans="2:15" ht="22.5" customHeight="1" x14ac:dyDescent="0.55000000000000004">
      <c r="B500" s="1202">
        <f t="shared" si="83"/>
        <v>236</v>
      </c>
      <c r="C500" s="923"/>
      <c r="D500" s="922" t="s">
        <v>1580</v>
      </c>
      <c r="E500" s="923"/>
      <c r="F500" s="1018" t="s">
        <v>1042</v>
      </c>
      <c r="G500" s="1117"/>
      <c r="H500" s="932">
        <v>42432</v>
      </c>
      <c r="I500" s="933"/>
      <c r="J500" s="188" t="s">
        <v>35</v>
      </c>
      <c r="K500" s="102" t="s">
        <v>1342</v>
      </c>
      <c r="L500" s="353">
        <v>4.57</v>
      </c>
      <c r="M500" s="564">
        <v>18.600000000000001</v>
      </c>
      <c r="N500" s="351">
        <v>23</v>
      </c>
      <c r="O500" s="30"/>
    </row>
    <row r="501" spans="2:15" ht="22.5" customHeight="1" x14ac:dyDescent="0.55000000000000004">
      <c r="B501" s="994">
        <f t="shared" si="83"/>
        <v>235</v>
      </c>
      <c r="C501" s="937"/>
      <c r="D501" s="936" t="s">
        <v>1589</v>
      </c>
      <c r="E501" s="1118"/>
      <c r="F501" s="936" t="s">
        <v>878</v>
      </c>
      <c r="G501" s="1119"/>
      <c r="H501" s="940">
        <v>42415</v>
      </c>
      <c r="I501" s="1119"/>
      <c r="J501" s="55" t="s">
        <v>35</v>
      </c>
      <c r="K501" s="55" t="s">
        <v>1342</v>
      </c>
      <c r="L501" s="353">
        <v>5.94</v>
      </c>
      <c r="M501" s="564">
        <v>23.5</v>
      </c>
      <c r="N501" s="351">
        <v>29</v>
      </c>
      <c r="O501" s="30"/>
    </row>
    <row r="502" spans="2:15" ht="22.5" customHeight="1" x14ac:dyDescent="0.55000000000000004">
      <c r="B502" s="994">
        <f t="shared" si="83"/>
        <v>234</v>
      </c>
      <c r="C502" s="937"/>
      <c r="D502" s="936" t="s">
        <v>1590</v>
      </c>
      <c r="E502" s="1118"/>
      <c r="F502" s="936" t="s">
        <v>1462</v>
      </c>
      <c r="G502" s="1119"/>
      <c r="H502" s="940">
        <v>42404</v>
      </c>
      <c r="I502" s="1119"/>
      <c r="J502" s="55" t="s">
        <v>35</v>
      </c>
      <c r="K502" s="55" t="s">
        <v>1342</v>
      </c>
      <c r="L502" s="353">
        <v>1.53</v>
      </c>
      <c r="M502" s="564">
        <v>11.1</v>
      </c>
      <c r="N502" s="351">
        <v>13</v>
      </c>
      <c r="O502" s="30"/>
    </row>
    <row r="503" spans="2:15" ht="22.5" customHeight="1" x14ac:dyDescent="0.55000000000000004">
      <c r="B503" s="994">
        <f t="shared" si="83"/>
        <v>233</v>
      </c>
      <c r="C503" s="937"/>
      <c r="D503" s="936" t="s">
        <v>1607</v>
      </c>
      <c r="E503" s="1118"/>
      <c r="F503" s="936" t="s">
        <v>1608</v>
      </c>
      <c r="G503" s="1119"/>
      <c r="H503" s="940">
        <v>42359</v>
      </c>
      <c r="I503" s="1119"/>
      <c r="J503" s="55" t="s">
        <v>35</v>
      </c>
      <c r="K503" s="55" t="s">
        <v>1342</v>
      </c>
      <c r="L503" s="353" t="s">
        <v>1451</v>
      </c>
      <c r="M503" s="562">
        <v>9.85</v>
      </c>
      <c r="N503" s="354">
        <v>9.9</v>
      </c>
      <c r="O503" s="30"/>
    </row>
    <row r="504" spans="2:15" ht="22.5" customHeight="1" x14ac:dyDescent="0.55000000000000004">
      <c r="B504" s="994">
        <f t="shared" si="83"/>
        <v>232</v>
      </c>
      <c r="C504" s="937"/>
      <c r="D504" s="936" t="s">
        <v>1609</v>
      </c>
      <c r="E504" s="1118"/>
      <c r="F504" s="936" t="s">
        <v>589</v>
      </c>
      <c r="G504" s="1119"/>
      <c r="H504" s="940">
        <v>42359</v>
      </c>
      <c r="I504" s="1119"/>
      <c r="J504" s="55" t="s">
        <v>35</v>
      </c>
      <c r="K504" s="55" t="s">
        <v>1342</v>
      </c>
      <c r="L504" s="353">
        <v>5.15</v>
      </c>
      <c r="M504" s="564">
        <v>21.2</v>
      </c>
      <c r="N504" s="351">
        <v>26</v>
      </c>
      <c r="O504" s="30"/>
    </row>
    <row r="505" spans="2:15" ht="22.5" customHeight="1" x14ac:dyDescent="0.55000000000000004">
      <c r="B505" s="918">
        <f t="shared" si="83"/>
        <v>231</v>
      </c>
      <c r="C505" s="919"/>
      <c r="D505" s="942" t="s">
        <v>1610</v>
      </c>
      <c r="E505" s="1105"/>
      <c r="F505" s="1018" t="s">
        <v>1462</v>
      </c>
      <c r="G505" s="1117"/>
      <c r="H505" s="988">
        <v>42354</v>
      </c>
      <c r="I505" s="989"/>
      <c r="J505" s="102" t="s">
        <v>1611</v>
      </c>
      <c r="K505" s="102" t="s">
        <v>1342</v>
      </c>
      <c r="L505" s="548" t="s">
        <v>1435</v>
      </c>
      <c r="M505" s="549">
        <v>1.9</v>
      </c>
      <c r="N505" s="570">
        <v>1.9</v>
      </c>
      <c r="O505" s="30"/>
    </row>
    <row r="506" spans="2:15" ht="22.5" customHeight="1" x14ac:dyDescent="0.55000000000000004">
      <c r="B506" s="928">
        <f t="shared" si="83"/>
        <v>230</v>
      </c>
      <c r="C506" s="929"/>
      <c r="D506" s="942"/>
      <c r="E506" s="1105"/>
      <c r="F506" s="1018" t="s">
        <v>701</v>
      </c>
      <c r="G506" s="1117"/>
      <c r="H506" s="1007">
        <v>42354</v>
      </c>
      <c r="I506" s="1008"/>
      <c r="J506" s="102" t="s">
        <v>1611</v>
      </c>
      <c r="K506" s="102" t="s">
        <v>1342</v>
      </c>
      <c r="L506" s="548" t="s">
        <v>1528</v>
      </c>
      <c r="M506" s="549">
        <v>2.7</v>
      </c>
      <c r="N506" s="570">
        <v>2.7</v>
      </c>
      <c r="O506" s="30"/>
    </row>
    <row r="507" spans="2:15" ht="22.5" customHeight="1" x14ac:dyDescent="0.55000000000000004">
      <c r="B507" s="994">
        <f t="shared" si="83"/>
        <v>229</v>
      </c>
      <c r="C507" s="937"/>
      <c r="D507" s="936" t="s">
        <v>1620</v>
      </c>
      <c r="E507" s="1118"/>
      <c r="F507" s="936" t="s">
        <v>1621</v>
      </c>
      <c r="G507" s="1119"/>
      <c r="H507" s="940">
        <v>42333</v>
      </c>
      <c r="I507" s="1119"/>
      <c r="J507" s="55" t="s">
        <v>35</v>
      </c>
      <c r="K507" s="55" t="s">
        <v>1342</v>
      </c>
      <c r="L507" s="353" t="s">
        <v>1365</v>
      </c>
      <c r="M507" s="562">
        <v>2.5</v>
      </c>
      <c r="N507" s="354">
        <v>2.5</v>
      </c>
      <c r="O507" s="30"/>
    </row>
    <row r="508" spans="2:15" ht="22.5" customHeight="1" x14ac:dyDescent="0.55000000000000004">
      <c r="B508" s="994">
        <f t="shared" si="83"/>
        <v>228</v>
      </c>
      <c r="C508" s="937"/>
      <c r="D508" s="936" t="s">
        <v>1622</v>
      </c>
      <c r="E508" s="1118"/>
      <c r="F508" s="936" t="s">
        <v>1623</v>
      </c>
      <c r="G508" s="1119"/>
      <c r="H508" s="940">
        <v>42335</v>
      </c>
      <c r="I508" s="1119"/>
      <c r="J508" s="55" t="s">
        <v>35</v>
      </c>
      <c r="K508" s="55" t="s">
        <v>1342</v>
      </c>
      <c r="L508" s="353">
        <v>2.72</v>
      </c>
      <c r="M508" s="564">
        <v>14.1</v>
      </c>
      <c r="N508" s="351">
        <v>17</v>
      </c>
      <c r="O508" s="30"/>
    </row>
    <row r="509" spans="2:15" ht="22.5" customHeight="1" x14ac:dyDescent="0.55000000000000004">
      <c r="B509" s="918">
        <f t="shared" si="83"/>
        <v>227</v>
      </c>
      <c r="C509" s="919"/>
      <c r="D509" s="920" t="s">
        <v>1627</v>
      </c>
      <c r="E509" s="1103"/>
      <c r="F509" s="967" t="s">
        <v>1460</v>
      </c>
      <c r="G509" s="1120"/>
      <c r="H509" s="926">
        <v>42325</v>
      </c>
      <c r="I509" s="1120"/>
      <c r="J509" s="31" t="s">
        <v>1341</v>
      </c>
      <c r="K509" s="31" t="s">
        <v>1342</v>
      </c>
      <c r="L509" s="521" t="s">
        <v>1185</v>
      </c>
      <c r="M509" s="556">
        <v>4.9400000000000004</v>
      </c>
      <c r="N509" s="561">
        <v>4.9000000000000004</v>
      </c>
      <c r="O509" s="30"/>
    </row>
    <row r="510" spans="2:15" ht="22.5" customHeight="1" x14ac:dyDescent="0.55000000000000004">
      <c r="B510" s="928">
        <f t="shared" si="83"/>
        <v>226</v>
      </c>
      <c r="C510" s="929"/>
      <c r="D510" s="1115"/>
      <c r="E510" s="1116"/>
      <c r="F510" s="968" t="s">
        <v>1359</v>
      </c>
      <c r="G510" s="1121"/>
      <c r="H510" s="1009">
        <v>42325</v>
      </c>
      <c r="I510" s="1121"/>
      <c r="J510" s="43" t="s">
        <v>1611</v>
      </c>
      <c r="K510" s="43" t="s">
        <v>1342</v>
      </c>
      <c r="L510" s="545" t="s">
        <v>1628</v>
      </c>
      <c r="M510" s="593">
        <v>1.89</v>
      </c>
      <c r="N510" s="547">
        <v>1.9</v>
      </c>
      <c r="O510" s="632"/>
    </row>
    <row r="511" spans="2:15" ht="22.5" customHeight="1" x14ac:dyDescent="0.55000000000000004">
      <c r="B511" s="994">
        <f t="shared" si="83"/>
        <v>225</v>
      </c>
      <c r="C511" s="937"/>
      <c r="D511" s="936" t="s">
        <v>1630</v>
      </c>
      <c r="E511" s="1118"/>
      <c r="F511" s="936" t="s">
        <v>1463</v>
      </c>
      <c r="G511" s="1119"/>
      <c r="H511" s="940">
        <v>42320</v>
      </c>
      <c r="I511" s="1119"/>
      <c r="J511" s="55" t="s">
        <v>1341</v>
      </c>
      <c r="K511" s="55" t="s">
        <v>1342</v>
      </c>
      <c r="L511" s="353" t="s">
        <v>447</v>
      </c>
      <c r="M511" s="562">
        <v>3.77</v>
      </c>
      <c r="N511" s="354">
        <v>3.8</v>
      </c>
      <c r="O511" s="634"/>
    </row>
    <row r="512" spans="2:15" ht="22.5" customHeight="1" x14ac:dyDescent="0.55000000000000004">
      <c r="B512" s="994">
        <f t="shared" si="83"/>
        <v>224</v>
      </c>
      <c r="C512" s="937"/>
      <c r="D512" s="1231" t="s">
        <v>1631</v>
      </c>
      <c r="E512" s="1258"/>
      <c r="F512" s="936" t="s">
        <v>614</v>
      </c>
      <c r="G512" s="1119"/>
      <c r="H512" s="940">
        <v>42319</v>
      </c>
      <c r="I512" s="1119"/>
      <c r="J512" s="55" t="s">
        <v>1611</v>
      </c>
      <c r="K512" s="55" t="s">
        <v>1342</v>
      </c>
      <c r="L512" s="353" t="s">
        <v>1634</v>
      </c>
      <c r="M512" s="562">
        <v>1.6</v>
      </c>
      <c r="N512" s="354">
        <v>1.6</v>
      </c>
      <c r="O512" s="635"/>
    </row>
    <row r="513" spans="2:15" ht="22.5" customHeight="1" x14ac:dyDescent="0.55000000000000004">
      <c r="B513" s="1202">
        <f t="shared" si="83"/>
        <v>223</v>
      </c>
      <c r="C513" s="923"/>
      <c r="D513" s="942" t="s">
        <v>1639</v>
      </c>
      <c r="E513" s="1105"/>
      <c r="F513" s="1018" t="s">
        <v>621</v>
      </c>
      <c r="G513" s="1117"/>
      <c r="H513" s="988">
        <v>42312</v>
      </c>
      <c r="I513" s="1117"/>
      <c r="J513" s="102" t="s">
        <v>1341</v>
      </c>
      <c r="K513" s="102" t="s">
        <v>1342</v>
      </c>
      <c r="L513" s="548">
        <v>2.4500000000000002</v>
      </c>
      <c r="M513" s="551">
        <v>15.3</v>
      </c>
      <c r="N513" s="580">
        <v>18</v>
      </c>
      <c r="O513" s="30"/>
    </row>
    <row r="514" spans="2:15" ht="22.5" customHeight="1" x14ac:dyDescent="0.55000000000000004">
      <c r="B514" s="994">
        <f t="shared" si="83"/>
        <v>222</v>
      </c>
      <c r="C514" s="937"/>
      <c r="D514" s="936" t="s">
        <v>1640</v>
      </c>
      <c r="E514" s="1118"/>
      <c r="F514" s="936" t="s">
        <v>1392</v>
      </c>
      <c r="G514" s="1119"/>
      <c r="H514" s="940">
        <v>42303</v>
      </c>
      <c r="I514" s="1119"/>
      <c r="J514" s="55" t="s">
        <v>35</v>
      </c>
      <c r="K514" s="55" t="s">
        <v>1342</v>
      </c>
      <c r="L514" s="353" t="s">
        <v>1547</v>
      </c>
      <c r="M514" s="562">
        <v>2.1800000000000002</v>
      </c>
      <c r="N514" s="354">
        <v>2.2000000000000002</v>
      </c>
      <c r="O514" s="30"/>
    </row>
    <row r="515" spans="2:15" ht="22.5" customHeight="1" x14ac:dyDescent="0.55000000000000004">
      <c r="B515" s="1203">
        <f t="shared" si="83"/>
        <v>221</v>
      </c>
      <c r="C515" s="1019"/>
      <c r="D515" s="942" t="s">
        <v>1643</v>
      </c>
      <c r="E515" s="1105"/>
      <c r="F515" s="1018" t="s">
        <v>701</v>
      </c>
      <c r="G515" s="1117"/>
      <c r="H515" s="988">
        <v>42303</v>
      </c>
      <c r="I515" s="1117"/>
      <c r="J515" s="102" t="s">
        <v>1341</v>
      </c>
      <c r="K515" s="102" t="s">
        <v>1342</v>
      </c>
      <c r="L515" s="548">
        <v>5</v>
      </c>
      <c r="M515" s="551">
        <v>21.2</v>
      </c>
      <c r="N515" s="580">
        <v>26</v>
      </c>
      <c r="O515" s="30"/>
    </row>
    <row r="516" spans="2:15" ht="22.5" customHeight="1" x14ac:dyDescent="0.55000000000000004">
      <c r="B516" s="948">
        <f t="shared" si="83"/>
        <v>220</v>
      </c>
      <c r="C516" s="949"/>
      <c r="D516" s="1114"/>
      <c r="E516" s="1113"/>
      <c r="F516" s="1018" t="s">
        <v>1462</v>
      </c>
      <c r="G516" s="1117"/>
      <c r="H516" s="988">
        <v>42303</v>
      </c>
      <c r="I516" s="1117"/>
      <c r="J516" s="102" t="s">
        <v>1611</v>
      </c>
      <c r="K516" s="102" t="s">
        <v>1374</v>
      </c>
      <c r="L516" s="548" t="s">
        <v>1644</v>
      </c>
      <c r="M516" s="549" t="s">
        <v>1645</v>
      </c>
      <c r="N516" s="570" t="s">
        <v>866</v>
      </c>
      <c r="O516" s="634"/>
    </row>
    <row r="517" spans="2:15" ht="22.5" customHeight="1" x14ac:dyDescent="0.55000000000000004">
      <c r="B517" s="928">
        <f t="shared" si="83"/>
        <v>219</v>
      </c>
      <c r="C517" s="929"/>
      <c r="D517" s="1115"/>
      <c r="E517" s="1116"/>
      <c r="F517" s="968" t="s">
        <v>276</v>
      </c>
      <c r="G517" s="1121"/>
      <c r="H517" s="1009">
        <v>42298</v>
      </c>
      <c r="I517" s="1121"/>
      <c r="J517" s="43" t="s">
        <v>35</v>
      </c>
      <c r="K517" s="43" t="s">
        <v>1342</v>
      </c>
      <c r="L517" s="43">
        <v>1.78</v>
      </c>
      <c r="M517" s="529">
        <v>9.74</v>
      </c>
      <c r="N517" s="525">
        <v>12</v>
      </c>
      <c r="O517" s="636"/>
    </row>
    <row r="518" spans="2:15" ht="22.5" customHeight="1" x14ac:dyDescent="0.55000000000000004">
      <c r="B518" s="918">
        <f t="shared" si="83"/>
        <v>218</v>
      </c>
      <c r="C518" s="919"/>
      <c r="D518" s="942" t="s">
        <v>1653</v>
      </c>
      <c r="E518" s="1105"/>
      <c r="F518" s="1018" t="s">
        <v>1412</v>
      </c>
      <c r="G518" s="1117"/>
      <c r="H518" s="988">
        <v>42296</v>
      </c>
      <c r="I518" s="1117"/>
      <c r="J518" s="102" t="s">
        <v>1611</v>
      </c>
      <c r="K518" s="102" t="s">
        <v>1374</v>
      </c>
      <c r="L518" s="548" t="s">
        <v>1654</v>
      </c>
      <c r="M518" s="549">
        <v>1.22</v>
      </c>
      <c r="N518" s="570">
        <v>1.2</v>
      </c>
      <c r="O518" s="636"/>
    </row>
    <row r="519" spans="2:15" ht="22.5" customHeight="1" x14ac:dyDescent="0.55000000000000004">
      <c r="B519" s="948">
        <f t="shared" si="83"/>
        <v>217</v>
      </c>
      <c r="C519" s="949"/>
      <c r="D519" s="942"/>
      <c r="E519" s="1105"/>
      <c r="F519" s="1018" t="s">
        <v>846</v>
      </c>
      <c r="G519" s="1117"/>
      <c r="H519" s="988">
        <v>42296</v>
      </c>
      <c r="I519" s="1117"/>
      <c r="J519" s="102" t="s">
        <v>1611</v>
      </c>
      <c r="K519" s="102" t="s">
        <v>1374</v>
      </c>
      <c r="L519" s="548" t="s">
        <v>1011</v>
      </c>
      <c r="M519" s="549">
        <v>1.64</v>
      </c>
      <c r="N519" s="570">
        <v>1.6</v>
      </c>
      <c r="O519" s="636"/>
    </row>
    <row r="520" spans="2:15" ht="22.5" customHeight="1" x14ac:dyDescent="0.55000000000000004">
      <c r="B520" s="948">
        <f t="shared" si="83"/>
        <v>216</v>
      </c>
      <c r="C520" s="949"/>
      <c r="D520" s="1114"/>
      <c r="E520" s="1113"/>
      <c r="F520" s="1018" t="s">
        <v>1446</v>
      </c>
      <c r="G520" s="1117"/>
      <c r="H520" s="988">
        <v>42296</v>
      </c>
      <c r="I520" s="1117"/>
      <c r="J520" s="102" t="s">
        <v>1611</v>
      </c>
      <c r="K520" s="102" t="s">
        <v>1374</v>
      </c>
      <c r="L520" s="548">
        <v>1.62</v>
      </c>
      <c r="M520" s="549">
        <v>6.5</v>
      </c>
      <c r="N520" s="570">
        <v>8.1</v>
      </c>
      <c r="O520" s="636"/>
    </row>
    <row r="521" spans="2:15" ht="22.5" customHeight="1" x14ac:dyDescent="0.55000000000000004">
      <c r="B521" s="1203">
        <f t="shared" si="83"/>
        <v>215</v>
      </c>
      <c r="C521" s="1019"/>
      <c r="D521" s="1115"/>
      <c r="E521" s="1116"/>
      <c r="F521" s="968" t="s">
        <v>632</v>
      </c>
      <c r="G521" s="1121"/>
      <c r="H521" s="1009">
        <v>42296</v>
      </c>
      <c r="I521" s="1121"/>
      <c r="J521" s="43" t="s">
        <v>35</v>
      </c>
      <c r="K521" s="43" t="s">
        <v>1342</v>
      </c>
      <c r="L521" s="43">
        <v>2.71</v>
      </c>
      <c r="M521" s="602">
        <v>13.6</v>
      </c>
      <c r="N521" s="525">
        <v>16</v>
      </c>
      <c r="O521" s="636"/>
    </row>
    <row r="522" spans="2:15" ht="22.5" customHeight="1" x14ac:dyDescent="0.55000000000000004">
      <c r="B522" s="918">
        <v>214</v>
      </c>
      <c r="C522" s="919"/>
      <c r="D522" s="942" t="s">
        <v>1655</v>
      </c>
      <c r="E522" s="1113"/>
      <c r="F522" s="967" t="s">
        <v>1420</v>
      </c>
      <c r="G522" s="1120"/>
      <c r="H522" s="926">
        <v>42292</v>
      </c>
      <c r="I522" s="1120"/>
      <c r="J522" s="31" t="s">
        <v>35</v>
      </c>
      <c r="K522" s="31" t="s">
        <v>1342</v>
      </c>
      <c r="L522" s="604">
        <v>3.14</v>
      </c>
      <c r="M522" s="551">
        <v>12.4</v>
      </c>
      <c r="N522" s="580">
        <v>16</v>
      </c>
      <c r="O522" s="636"/>
    </row>
    <row r="523" spans="2:15" ht="22.5" customHeight="1" x14ac:dyDescent="0.55000000000000004">
      <c r="B523" s="928">
        <v>213</v>
      </c>
      <c r="C523" s="929"/>
      <c r="D523" s="1115"/>
      <c r="E523" s="1116"/>
      <c r="F523" s="968" t="s">
        <v>1500</v>
      </c>
      <c r="G523" s="1121"/>
      <c r="H523" s="1009">
        <v>42292</v>
      </c>
      <c r="I523" s="1121"/>
      <c r="J523" s="43" t="s">
        <v>35</v>
      </c>
      <c r="K523" s="43" t="s">
        <v>1342</v>
      </c>
      <c r="L523" s="605">
        <v>1.19</v>
      </c>
      <c r="M523" s="529">
        <v>4.84</v>
      </c>
      <c r="N523" s="572">
        <v>6</v>
      </c>
      <c r="O523" s="635"/>
    </row>
    <row r="524" spans="2:15" ht="22.5" customHeight="1" x14ac:dyDescent="0.55000000000000004">
      <c r="B524" s="928">
        <v>212</v>
      </c>
      <c r="C524" s="929"/>
      <c r="D524" s="936" t="s">
        <v>1657</v>
      </c>
      <c r="E524" s="937"/>
      <c r="F524" s="968" t="s">
        <v>871</v>
      </c>
      <c r="G524" s="1121"/>
      <c r="H524" s="1009">
        <v>42284</v>
      </c>
      <c r="I524" s="1121"/>
      <c r="J524" s="43" t="s">
        <v>35</v>
      </c>
      <c r="K524" s="43" t="s">
        <v>1342</v>
      </c>
      <c r="L524" s="605">
        <v>1.1299999999999999</v>
      </c>
      <c r="M524" s="529">
        <v>7.3</v>
      </c>
      <c r="N524" s="572">
        <v>8.4</v>
      </c>
      <c r="O524" s="636"/>
    </row>
    <row r="525" spans="2:15" ht="22.5" customHeight="1" x14ac:dyDescent="0.55000000000000004">
      <c r="B525" s="928">
        <v>211</v>
      </c>
      <c r="C525" s="929"/>
      <c r="D525" s="936" t="s">
        <v>1658</v>
      </c>
      <c r="E525" s="937"/>
      <c r="F525" s="968" t="s">
        <v>1426</v>
      </c>
      <c r="G525" s="1121"/>
      <c r="H525" s="1009">
        <v>42283</v>
      </c>
      <c r="I525" s="1121"/>
      <c r="J525" s="43" t="s">
        <v>35</v>
      </c>
      <c r="K525" s="43" t="s">
        <v>1342</v>
      </c>
      <c r="L525" s="43" t="s">
        <v>1400</v>
      </c>
      <c r="M525" s="529">
        <v>1.77</v>
      </c>
      <c r="N525" s="572">
        <v>1.8</v>
      </c>
      <c r="O525" s="636"/>
    </row>
    <row r="526" spans="2:15" ht="22.5" customHeight="1" x14ac:dyDescent="0.55000000000000004">
      <c r="B526" s="994">
        <v>210</v>
      </c>
      <c r="C526" s="937"/>
      <c r="D526" s="936" t="s">
        <v>1663</v>
      </c>
      <c r="E526" s="1118"/>
      <c r="F526" s="936" t="s">
        <v>970</v>
      </c>
      <c r="G526" s="1119"/>
      <c r="H526" s="940">
        <v>42277</v>
      </c>
      <c r="I526" s="1119"/>
      <c r="J526" s="55" t="s">
        <v>1611</v>
      </c>
      <c r="K526" s="55" t="s">
        <v>1342</v>
      </c>
      <c r="L526" s="353">
        <v>4.2699999999999996</v>
      </c>
      <c r="M526" s="564">
        <v>16.2</v>
      </c>
      <c r="N526" s="351">
        <v>20</v>
      </c>
      <c r="O526" s="636"/>
    </row>
    <row r="527" spans="2:15" ht="22.5" customHeight="1" x14ac:dyDescent="0.55000000000000004">
      <c r="B527" s="994">
        <v>209</v>
      </c>
      <c r="C527" s="937"/>
      <c r="D527" s="936" t="s">
        <v>1664</v>
      </c>
      <c r="E527" s="1118"/>
      <c r="F527" s="1132" t="s">
        <v>1665</v>
      </c>
      <c r="G527" s="1132"/>
      <c r="H527" s="1089">
        <v>42275</v>
      </c>
      <c r="I527" s="1090"/>
      <c r="J527" s="313" t="s">
        <v>35</v>
      </c>
      <c r="K527" s="313" t="s">
        <v>1342</v>
      </c>
      <c r="L527" s="355">
        <v>0.63400000000000001</v>
      </c>
      <c r="M527" s="353">
        <v>4.17</v>
      </c>
      <c r="N527" s="610">
        <v>4.8</v>
      </c>
      <c r="O527" s="636"/>
    </row>
    <row r="528" spans="2:15" ht="22.5" customHeight="1" x14ac:dyDescent="0.55000000000000004">
      <c r="B528" s="1204">
        <v>208</v>
      </c>
      <c r="C528" s="921"/>
      <c r="D528" s="920" t="s">
        <v>1668</v>
      </c>
      <c r="E528" s="1103"/>
      <c r="F528" s="967" t="s">
        <v>1669</v>
      </c>
      <c r="G528" s="1120"/>
      <c r="H528" s="926">
        <v>42271</v>
      </c>
      <c r="I528" s="1120"/>
      <c r="J528" s="31" t="s">
        <v>1611</v>
      </c>
      <c r="K528" s="31" t="s">
        <v>1374</v>
      </c>
      <c r="L528" s="548">
        <v>1.62</v>
      </c>
      <c r="M528" s="549">
        <v>9.1199999999999992</v>
      </c>
      <c r="N528" s="580">
        <v>11</v>
      </c>
      <c r="O528" s="636"/>
    </row>
    <row r="529" spans="2:15" ht="22.5" customHeight="1" x14ac:dyDescent="0.55000000000000004">
      <c r="B529" s="928">
        <v>207</v>
      </c>
      <c r="C529" s="929"/>
      <c r="D529" s="1115"/>
      <c r="E529" s="1116"/>
      <c r="F529" s="968" t="s">
        <v>1428</v>
      </c>
      <c r="G529" s="1121"/>
      <c r="H529" s="1009">
        <v>42263</v>
      </c>
      <c r="I529" s="1121"/>
      <c r="J529" s="43" t="s">
        <v>35</v>
      </c>
      <c r="K529" s="43" t="s">
        <v>1342</v>
      </c>
      <c r="L529" s="43" t="s">
        <v>857</v>
      </c>
      <c r="M529" s="529">
        <v>6.4</v>
      </c>
      <c r="N529" s="572">
        <v>6.4</v>
      </c>
      <c r="O529" s="636"/>
    </row>
    <row r="530" spans="2:15" ht="22.5" customHeight="1" x14ac:dyDescent="0.55000000000000004">
      <c r="B530" s="994">
        <v>206</v>
      </c>
      <c r="C530" s="937"/>
      <c r="D530" s="936" t="s">
        <v>1671</v>
      </c>
      <c r="E530" s="1118"/>
      <c r="F530" s="936" t="s">
        <v>1492</v>
      </c>
      <c r="G530" s="1119"/>
      <c r="H530" s="940">
        <v>42264</v>
      </c>
      <c r="I530" s="1119"/>
      <c r="J530" s="55" t="s">
        <v>1611</v>
      </c>
      <c r="K530" s="55" t="s">
        <v>1342</v>
      </c>
      <c r="L530" s="353">
        <v>1.48</v>
      </c>
      <c r="M530" s="562">
        <v>9.36</v>
      </c>
      <c r="N530" s="351">
        <v>11</v>
      </c>
      <c r="O530" s="636"/>
    </row>
    <row r="531" spans="2:15" ht="22.5" customHeight="1" x14ac:dyDescent="0.55000000000000004">
      <c r="B531" s="1204">
        <v>205</v>
      </c>
      <c r="C531" s="921"/>
      <c r="D531" s="1278" t="s">
        <v>1672</v>
      </c>
      <c r="E531" s="1279"/>
      <c r="F531" s="1018" t="s">
        <v>831</v>
      </c>
      <c r="G531" s="1117"/>
      <c r="H531" s="988">
        <v>42263</v>
      </c>
      <c r="I531" s="1117"/>
      <c r="J531" s="102" t="s">
        <v>1611</v>
      </c>
      <c r="K531" s="102" t="s">
        <v>1374</v>
      </c>
      <c r="L531" s="548">
        <v>3.81</v>
      </c>
      <c r="M531" s="551">
        <v>18</v>
      </c>
      <c r="N531" s="580">
        <v>22</v>
      </c>
      <c r="O531" s="1"/>
    </row>
    <row r="532" spans="2:15" ht="22.5" customHeight="1" x14ac:dyDescent="0.55000000000000004">
      <c r="B532" s="1056">
        <v>204</v>
      </c>
      <c r="C532" s="1033"/>
      <c r="D532" s="920" t="s">
        <v>1707</v>
      </c>
      <c r="E532" s="921"/>
      <c r="F532" s="967" t="s">
        <v>701</v>
      </c>
      <c r="G532" s="1120"/>
      <c r="H532" s="926">
        <v>42104</v>
      </c>
      <c r="I532" s="1120"/>
      <c r="J532" s="31" t="s">
        <v>35</v>
      </c>
      <c r="K532" s="31" t="s">
        <v>1342</v>
      </c>
      <c r="L532" s="521">
        <v>1.27</v>
      </c>
      <c r="M532" s="556">
        <v>6.24</v>
      </c>
      <c r="N532" s="561">
        <v>7.5</v>
      </c>
      <c r="O532" s="590"/>
    </row>
    <row r="533" spans="2:15" ht="22.5" customHeight="1" x14ac:dyDescent="0.55000000000000004">
      <c r="B533" s="1078">
        <v>203</v>
      </c>
      <c r="C533" s="1048"/>
      <c r="D533" s="922"/>
      <c r="E533" s="923"/>
      <c r="F533" s="968" t="s">
        <v>1462</v>
      </c>
      <c r="G533" s="1121"/>
      <c r="H533" s="1009">
        <v>42104</v>
      </c>
      <c r="I533" s="1121"/>
      <c r="J533" s="51" t="s">
        <v>35</v>
      </c>
      <c r="K533" s="51" t="s">
        <v>1342</v>
      </c>
      <c r="L533" s="529" t="s">
        <v>1711</v>
      </c>
      <c r="M533" s="593">
        <v>4.4400000000000004</v>
      </c>
      <c r="N533" s="547">
        <v>4.4000000000000004</v>
      </c>
      <c r="O533" s="590"/>
    </row>
    <row r="534" spans="2:15" ht="22.5" customHeight="1" x14ac:dyDescent="0.55000000000000004">
      <c r="B534" s="1056">
        <v>202</v>
      </c>
      <c r="C534" s="1033"/>
      <c r="D534" s="920" t="s">
        <v>1731</v>
      </c>
      <c r="E534" s="921"/>
      <c r="F534" s="1033" t="s">
        <v>612</v>
      </c>
      <c r="G534" s="1033"/>
      <c r="H534" s="1036">
        <v>42086</v>
      </c>
      <c r="I534" s="1036"/>
      <c r="J534" s="31" t="s">
        <v>1703</v>
      </c>
      <c r="K534" s="31" t="s">
        <v>1736</v>
      </c>
      <c r="L534" s="32" t="s">
        <v>2414</v>
      </c>
      <c r="M534" s="32" t="s">
        <v>2415</v>
      </c>
      <c r="N534" s="187" t="s">
        <v>2300</v>
      </c>
      <c r="O534" s="30"/>
    </row>
    <row r="535" spans="2:15" ht="22.5" customHeight="1" x14ac:dyDescent="0.55000000000000004">
      <c r="B535" s="1078">
        <v>201</v>
      </c>
      <c r="C535" s="1048"/>
      <c r="D535" s="922"/>
      <c r="E535" s="923"/>
      <c r="F535" s="1048" t="s">
        <v>1462</v>
      </c>
      <c r="G535" s="1048"/>
      <c r="H535" s="1044">
        <v>42086</v>
      </c>
      <c r="I535" s="1044"/>
      <c r="J535" s="43" t="s">
        <v>5</v>
      </c>
      <c r="K535" s="43" t="s">
        <v>1736</v>
      </c>
      <c r="L535" s="44" t="s">
        <v>2416</v>
      </c>
      <c r="M535" s="44">
        <v>5.05</v>
      </c>
      <c r="N535" s="291">
        <v>5.0999999999999996</v>
      </c>
      <c r="O535" s="603"/>
    </row>
    <row r="536" spans="2:15" ht="22.5" customHeight="1" x14ac:dyDescent="0.55000000000000004">
      <c r="B536" s="994">
        <v>200</v>
      </c>
      <c r="C536" s="937"/>
      <c r="D536" s="936" t="s">
        <v>1786</v>
      </c>
      <c r="E536" s="937"/>
      <c r="F536" s="936" t="s">
        <v>1787</v>
      </c>
      <c r="G536" s="937"/>
      <c r="H536" s="940">
        <v>42072</v>
      </c>
      <c r="I536" s="941"/>
      <c r="J536" s="55" t="s">
        <v>35</v>
      </c>
      <c r="K536" s="55" t="s">
        <v>1342</v>
      </c>
      <c r="L536" s="353" t="s">
        <v>1788</v>
      </c>
      <c r="M536" s="350">
        <v>16.3</v>
      </c>
      <c r="N536" s="623">
        <v>16</v>
      </c>
      <c r="O536" s="635"/>
    </row>
    <row r="537" spans="2:15" ht="22.5" customHeight="1" x14ac:dyDescent="0.55000000000000004">
      <c r="B537" s="994">
        <v>199</v>
      </c>
      <c r="C537" s="937"/>
      <c r="D537" s="936" t="s">
        <v>1794</v>
      </c>
      <c r="E537" s="937"/>
      <c r="F537" s="936" t="s">
        <v>1042</v>
      </c>
      <c r="G537" s="937"/>
      <c r="H537" s="940">
        <v>42063</v>
      </c>
      <c r="I537" s="941"/>
      <c r="J537" s="55" t="s">
        <v>35</v>
      </c>
      <c r="K537" s="55" t="s">
        <v>1342</v>
      </c>
      <c r="L537" s="353" t="s">
        <v>1795</v>
      </c>
      <c r="M537" s="350">
        <v>13</v>
      </c>
      <c r="N537" s="623">
        <v>13</v>
      </c>
      <c r="O537" s="589"/>
    </row>
    <row r="538" spans="2:15" ht="22.5" customHeight="1" x14ac:dyDescent="0.55000000000000004">
      <c r="B538" s="994">
        <v>198</v>
      </c>
      <c r="C538" s="937"/>
      <c r="D538" s="936" t="s">
        <v>1796</v>
      </c>
      <c r="E538" s="937"/>
      <c r="F538" s="936" t="s">
        <v>612</v>
      </c>
      <c r="G538" s="937"/>
      <c r="H538" s="940">
        <v>42061</v>
      </c>
      <c r="I538" s="941"/>
      <c r="J538" s="55" t="s">
        <v>35</v>
      </c>
      <c r="K538" s="55" t="s">
        <v>1342</v>
      </c>
      <c r="L538" s="353" t="s">
        <v>1783</v>
      </c>
      <c r="M538" s="350">
        <v>10.9</v>
      </c>
      <c r="N538" s="623">
        <v>11</v>
      </c>
    </row>
    <row r="539" spans="2:15" ht="22.5" customHeight="1" x14ac:dyDescent="0.55000000000000004">
      <c r="B539" s="994">
        <v>197</v>
      </c>
      <c r="C539" s="937"/>
      <c r="D539" s="936" t="s">
        <v>2417</v>
      </c>
      <c r="E539" s="937"/>
      <c r="F539" s="936" t="s">
        <v>1462</v>
      </c>
      <c r="G539" s="937"/>
      <c r="H539" s="940">
        <v>42059</v>
      </c>
      <c r="I539" s="941"/>
      <c r="J539" s="55" t="s">
        <v>35</v>
      </c>
      <c r="K539" s="55" t="s">
        <v>1342</v>
      </c>
      <c r="L539" s="353" t="s">
        <v>1806</v>
      </c>
      <c r="M539" s="350">
        <v>16.3</v>
      </c>
      <c r="N539" s="623">
        <v>16</v>
      </c>
      <c r="O539" s="30"/>
    </row>
    <row r="540" spans="2:15" ht="22.5" customHeight="1" x14ac:dyDescent="0.55000000000000004">
      <c r="B540" s="994">
        <v>196</v>
      </c>
      <c r="C540" s="937"/>
      <c r="D540" s="936" t="s">
        <v>1811</v>
      </c>
      <c r="E540" s="937"/>
      <c r="F540" s="936" t="s">
        <v>334</v>
      </c>
      <c r="G540" s="937"/>
      <c r="H540" s="940">
        <v>42044</v>
      </c>
      <c r="I540" s="941"/>
      <c r="J540" s="55" t="s">
        <v>35</v>
      </c>
      <c r="K540" s="55" t="s">
        <v>1342</v>
      </c>
      <c r="L540" s="353" t="s">
        <v>1812</v>
      </c>
      <c r="M540" s="353" t="s">
        <v>1813</v>
      </c>
      <c r="N540" s="610" t="s">
        <v>1814</v>
      </c>
      <c r="O540" s="30"/>
    </row>
    <row r="541" spans="2:15" ht="22.5" customHeight="1" x14ac:dyDescent="0.55000000000000004">
      <c r="B541" s="994">
        <v>195</v>
      </c>
      <c r="C541" s="937"/>
      <c r="D541" s="936" t="s">
        <v>1821</v>
      </c>
      <c r="E541" s="937"/>
      <c r="F541" s="936" t="s">
        <v>612</v>
      </c>
      <c r="G541" s="937"/>
      <c r="H541" s="940">
        <v>42027</v>
      </c>
      <c r="I541" s="941"/>
      <c r="J541" s="55" t="s">
        <v>35</v>
      </c>
      <c r="K541" s="55" t="s">
        <v>1342</v>
      </c>
      <c r="L541" s="353" t="s">
        <v>1822</v>
      </c>
      <c r="M541" s="353">
        <v>5.21</v>
      </c>
      <c r="N541" s="610">
        <v>5.2</v>
      </c>
      <c r="O541" s="30"/>
    </row>
    <row r="542" spans="2:15" ht="22.5" customHeight="1" x14ac:dyDescent="0.55000000000000004">
      <c r="B542" s="994">
        <v>194</v>
      </c>
      <c r="C542" s="937"/>
      <c r="D542" s="936" t="s">
        <v>1825</v>
      </c>
      <c r="E542" s="937"/>
      <c r="F542" s="936" t="s">
        <v>1462</v>
      </c>
      <c r="G542" s="937"/>
      <c r="H542" s="940">
        <v>42023</v>
      </c>
      <c r="I542" s="941"/>
      <c r="J542" s="55" t="s">
        <v>35</v>
      </c>
      <c r="K542" s="55" t="s">
        <v>1342</v>
      </c>
      <c r="L542" s="353" t="s">
        <v>1826</v>
      </c>
      <c r="M542" s="353" t="s">
        <v>1827</v>
      </c>
      <c r="N542" s="610" t="s">
        <v>1828</v>
      </c>
      <c r="O542" s="30"/>
    </row>
    <row r="543" spans="2:15" ht="22.5" customHeight="1" x14ac:dyDescent="0.55000000000000004">
      <c r="B543" s="1056">
        <v>193</v>
      </c>
      <c r="C543" s="1033"/>
      <c r="D543" s="920" t="s">
        <v>1836</v>
      </c>
      <c r="E543" s="921"/>
      <c r="F543" s="1033" t="s">
        <v>612</v>
      </c>
      <c r="G543" s="1033"/>
      <c r="H543" s="1036">
        <v>41990</v>
      </c>
      <c r="I543" s="1036"/>
      <c r="J543" s="31" t="s">
        <v>1703</v>
      </c>
      <c r="K543" s="31" t="s">
        <v>1736</v>
      </c>
      <c r="L543" s="32">
        <v>8.23</v>
      </c>
      <c r="M543" s="32">
        <v>20.6</v>
      </c>
      <c r="N543" s="187">
        <v>29</v>
      </c>
      <c r="O543" s="30"/>
    </row>
    <row r="544" spans="2:15" ht="22.5" customHeight="1" x14ac:dyDescent="0.55000000000000004">
      <c r="B544" s="1078">
        <v>192</v>
      </c>
      <c r="C544" s="1048"/>
      <c r="D544" s="922"/>
      <c r="E544" s="923"/>
      <c r="F544" s="1048" t="s">
        <v>1462</v>
      </c>
      <c r="G544" s="1048"/>
      <c r="H544" s="1044">
        <v>41990</v>
      </c>
      <c r="I544" s="1044"/>
      <c r="J544" s="43" t="s">
        <v>5</v>
      </c>
      <c r="K544" s="43" t="s">
        <v>1736</v>
      </c>
      <c r="L544" s="44" t="s">
        <v>1840</v>
      </c>
      <c r="M544" s="44" t="s">
        <v>1841</v>
      </c>
      <c r="N544" s="291" t="s">
        <v>1842</v>
      </c>
      <c r="O544" s="30"/>
    </row>
    <row r="545" spans="2:15" ht="22.5" customHeight="1" x14ac:dyDescent="0.55000000000000004">
      <c r="B545" s="994">
        <v>191</v>
      </c>
      <c r="C545" s="937"/>
      <c r="D545" s="936" t="s">
        <v>1854</v>
      </c>
      <c r="E545" s="937"/>
      <c r="F545" s="936" t="s">
        <v>1467</v>
      </c>
      <c r="G545" s="937"/>
      <c r="H545" s="940">
        <v>41976</v>
      </c>
      <c r="I545" s="941"/>
      <c r="J545" s="55" t="s">
        <v>35</v>
      </c>
      <c r="K545" s="55" t="s">
        <v>1342</v>
      </c>
      <c r="L545" s="353" t="s">
        <v>1855</v>
      </c>
      <c r="M545" s="353">
        <v>7.53</v>
      </c>
      <c r="N545" s="610">
        <v>7.5</v>
      </c>
      <c r="O545" s="30"/>
    </row>
    <row r="546" spans="2:15" ht="22.5" customHeight="1" x14ac:dyDescent="0.55000000000000004">
      <c r="B546" s="994">
        <v>190</v>
      </c>
      <c r="C546" s="937"/>
      <c r="D546" s="936" t="s">
        <v>2418</v>
      </c>
      <c r="E546" s="937"/>
      <c r="F546" s="936" t="s">
        <v>1555</v>
      </c>
      <c r="G546" s="937"/>
      <c r="H546" s="940">
        <v>41970</v>
      </c>
      <c r="I546" s="941"/>
      <c r="J546" s="55" t="s">
        <v>35</v>
      </c>
      <c r="K546" s="55" t="s">
        <v>1342</v>
      </c>
      <c r="L546" s="353" t="s">
        <v>1860</v>
      </c>
      <c r="M546" s="350">
        <v>31.8</v>
      </c>
      <c r="N546" s="623">
        <v>32</v>
      </c>
      <c r="O546" s="30"/>
    </row>
    <row r="547" spans="2:15" ht="22.5" customHeight="1" x14ac:dyDescent="0.55000000000000004">
      <c r="B547" s="994">
        <v>189</v>
      </c>
      <c r="C547" s="937"/>
      <c r="D547" s="936" t="s">
        <v>1865</v>
      </c>
      <c r="E547" s="937"/>
      <c r="F547" s="936" t="s">
        <v>358</v>
      </c>
      <c r="G547" s="937"/>
      <c r="H547" s="940">
        <v>41975</v>
      </c>
      <c r="I547" s="941"/>
      <c r="J547" s="55" t="s">
        <v>35</v>
      </c>
      <c r="K547" s="55" t="s">
        <v>1342</v>
      </c>
      <c r="L547" s="353" t="s">
        <v>1866</v>
      </c>
      <c r="M547" s="350">
        <v>15.2</v>
      </c>
      <c r="N547" s="623">
        <v>15</v>
      </c>
      <c r="O547" s="30"/>
    </row>
    <row r="548" spans="2:15" ht="22.5" customHeight="1" x14ac:dyDescent="0.55000000000000004">
      <c r="B548" s="994">
        <v>188</v>
      </c>
      <c r="C548" s="937"/>
      <c r="D548" s="936" t="s">
        <v>1876</v>
      </c>
      <c r="E548" s="937"/>
      <c r="F548" s="936" t="s">
        <v>1478</v>
      </c>
      <c r="G548" s="937"/>
      <c r="H548" s="940">
        <v>41969</v>
      </c>
      <c r="I548" s="941"/>
      <c r="J548" s="55" t="s">
        <v>35</v>
      </c>
      <c r="K548" s="55" t="s">
        <v>1342</v>
      </c>
      <c r="L548" s="353" t="s">
        <v>1877</v>
      </c>
      <c r="M548" s="353">
        <v>6.98</v>
      </c>
      <c r="N548" s="610">
        <v>7</v>
      </c>
      <c r="O548" s="30"/>
    </row>
    <row r="549" spans="2:15" ht="22.5" customHeight="1" x14ac:dyDescent="0.55000000000000004">
      <c r="B549" s="994">
        <v>187</v>
      </c>
      <c r="C549" s="937"/>
      <c r="D549" s="936" t="s">
        <v>2419</v>
      </c>
      <c r="E549" s="937"/>
      <c r="F549" s="936" t="s">
        <v>1486</v>
      </c>
      <c r="G549" s="937"/>
      <c r="H549" s="940">
        <v>41960</v>
      </c>
      <c r="I549" s="941"/>
      <c r="J549" s="55" t="s">
        <v>35</v>
      </c>
      <c r="K549" s="55" t="s">
        <v>1342</v>
      </c>
      <c r="L549" s="353" t="s">
        <v>509</v>
      </c>
      <c r="M549" s="353">
        <v>3.8</v>
      </c>
      <c r="N549" s="610">
        <v>3.8</v>
      </c>
      <c r="O549" s="30"/>
    </row>
    <row r="550" spans="2:15" ht="22.5" customHeight="1" x14ac:dyDescent="0.55000000000000004">
      <c r="B550" s="994">
        <v>186</v>
      </c>
      <c r="C550" s="937"/>
      <c r="D550" s="936" t="s">
        <v>1881</v>
      </c>
      <c r="E550" s="937"/>
      <c r="F550" s="936" t="s">
        <v>602</v>
      </c>
      <c r="G550" s="937"/>
      <c r="H550" s="940">
        <v>41956</v>
      </c>
      <c r="I550" s="941"/>
      <c r="J550" s="55" t="s">
        <v>35</v>
      </c>
      <c r="K550" s="55" t="s">
        <v>1342</v>
      </c>
      <c r="L550" s="353">
        <v>7.09</v>
      </c>
      <c r="M550" s="350">
        <v>26.67</v>
      </c>
      <c r="N550" s="623">
        <v>34</v>
      </c>
      <c r="O550" s="30"/>
    </row>
    <row r="551" spans="2:15" ht="22.5" customHeight="1" x14ac:dyDescent="0.55000000000000004">
      <c r="B551" s="994">
        <v>185</v>
      </c>
      <c r="C551" s="937"/>
      <c r="D551" s="936" t="s">
        <v>1888</v>
      </c>
      <c r="E551" s="937"/>
      <c r="F551" s="936" t="s">
        <v>1392</v>
      </c>
      <c r="G551" s="937"/>
      <c r="H551" s="940">
        <v>41942</v>
      </c>
      <c r="I551" s="941"/>
      <c r="J551" s="55" t="s">
        <v>35</v>
      </c>
      <c r="K551" s="55" t="s">
        <v>1342</v>
      </c>
      <c r="L551" s="353" t="s">
        <v>1889</v>
      </c>
      <c r="M551" s="353" t="s">
        <v>1890</v>
      </c>
      <c r="N551" s="610" t="s">
        <v>1891</v>
      </c>
      <c r="O551" s="30"/>
    </row>
    <row r="552" spans="2:15" ht="22.5" customHeight="1" x14ac:dyDescent="0.55000000000000004">
      <c r="B552" s="1074">
        <v>184</v>
      </c>
      <c r="C552" s="1064"/>
      <c r="D552" s="920" t="s">
        <v>1892</v>
      </c>
      <c r="E552" s="921"/>
      <c r="F552" s="1031" t="s">
        <v>1492</v>
      </c>
      <c r="G552" s="1031"/>
      <c r="H552" s="1032">
        <v>41941</v>
      </c>
      <c r="I552" s="1032"/>
      <c r="J552" s="76" t="s">
        <v>35</v>
      </c>
      <c r="K552" s="76" t="s">
        <v>1342</v>
      </c>
      <c r="L552" s="542" t="s">
        <v>1893</v>
      </c>
      <c r="M552" s="559" t="s">
        <v>1894</v>
      </c>
      <c r="N552" s="591" t="s">
        <v>1895</v>
      </c>
      <c r="O552" s="30"/>
    </row>
    <row r="553" spans="2:15" ht="22.5" customHeight="1" x14ac:dyDescent="0.55000000000000004">
      <c r="B553" s="1063">
        <v>183</v>
      </c>
      <c r="C553" s="1031"/>
      <c r="D553" s="942"/>
      <c r="E553" s="943"/>
      <c r="F553" s="1031" t="s">
        <v>1798</v>
      </c>
      <c r="G553" s="1031"/>
      <c r="H553" s="1007">
        <v>41940</v>
      </c>
      <c r="I553" s="1008"/>
      <c r="J553" s="76" t="s">
        <v>35</v>
      </c>
      <c r="K553" s="76" t="s">
        <v>1342</v>
      </c>
      <c r="L553" s="542" t="s">
        <v>1536</v>
      </c>
      <c r="M553" s="559" t="s">
        <v>1896</v>
      </c>
      <c r="N553" s="591" t="s">
        <v>866</v>
      </c>
      <c r="O553" s="30"/>
    </row>
    <row r="554" spans="2:15" ht="22.5" customHeight="1" x14ac:dyDescent="0.55000000000000004">
      <c r="B554" s="1063">
        <v>182</v>
      </c>
      <c r="C554" s="1031"/>
      <c r="D554" s="942"/>
      <c r="E554" s="943"/>
      <c r="F554" s="1031" t="s">
        <v>1463</v>
      </c>
      <c r="G554" s="1031"/>
      <c r="H554" s="1007">
        <v>41940</v>
      </c>
      <c r="I554" s="1008"/>
      <c r="J554" s="616" t="s">
        <v>35</v>
      </c>
      <c r="K554" s="76" t="s">
        <v>1342</v>
      </c>
      <c r="L554" s="542">
        <v>4.8</v>
      </c>
      <c r="M554" s="542">
        <v>9.02</v>
      </c>
      <c r="N554" s="591">
        <v>14</v>
      </c>
      <c r="O554" s="30"/>
    </row>
    <row r="555" spans="2:15" ht="22.5" customHeight="1" x14ac:dyDescent="0.55000000000000004">
      <c r="B555" s="1063">
        <v>181</v>
      </c>
      <c r="C555" s="1031"/>
      <c r="D555" s="942"/>
      <c r="E555" s="943"/>
      <c r="F555" s="1031" t="s">
        <v>1463</v>
      </c>
      <c r="G555" s="1031"/>
      <c r="H555" s="1007">
        <v>41940</v>
      </c>
      <c r="I555" s="1008"/>
      <c r="J555" s="607" t="s">
        <v>35</v>
      </c>
      <c r="K555" s="102" t="s">
        <v>1342</v>
      </c>
      <c r="L555" s="188">
        <v>2.92</v>
      </c>
      <c r="M555" s="578">
        <v>12.7</v>
      </c>
      <c r="N555" s="189">
        <v>16</v>
      </c>
      <c r="O555" s="30"/>
    </row>
    <row r="556" spans="2:15" ht="22.5" customHeight="1" x14ac:dyDescent="0.55000000000000004">
      <c r="B556" s="1078">
        <v>180</v>
      </c>
      <c r="C556" s="1048"/>
      <c r="D556" s="922"/>
      <c r="E556" s="923"/>
      <c r="F556" s="1048" t="s">
        <v>1463</v>
      </c>
      <c r="G556" s="1048"/>
      <c r="H556" s="1044">
        <v>41940</v>
      </c>
      <c r="I556" s="1044"/>
      <c r="J556" s="51" t="s">
        <v>35</v>
      </c>
      <c r="K556" s="43" t="s">
        <v>1342</v>
      </c>
      <c r="L556" s="44">
        <v>3.94</v>
      </c>
      <c r="M556" s="44">
        <v>10.3</v>
      </c>
      <c r="N556" s="291">
        <v>14</v>
      </c>
      <c r="O556" s="30"/>
    </row>
    <row r="557" spans="2:15" ht="22.5" customHeight="1" x14ac:dyDescent="0.55000000000000004">
      <c r="B557" s="1217">
        <v>179</v>
      </c>
      <c r="C557" s="1211"/>
      <c r="D557" s="1029" t="s">
        <v>2420</v>
      </c>
      <c r="E557" s="1029"/>
      <c r="F557" s="1029" t="s">
        <v>804</v>
      </c>
      <c r="G557" s="1029"/>
      <c r="H557" s="1030">
        <v>41933</v>
      </c>
      <c r="I557" s="1030"/>
      <c r="J557" s="55" t="s">
        <v>35</v>
      </c>
      <c r="K557" s="55" t="s">
        <v>1342</v>
      </c>
      <c r="L557" s="353" t="s">
        <v>1433</v>
      </c>
      <c r="M557" s="353">
        <v>4.6500000000000004</v>
      </c>
      <c r="N557" s="610">
        <v>4.7</v>
      </c>
      <c r="O557" s="30"/>
    </row>
    <row r="558" spans="2:15" ht="22.5" customHeight="1" x14ac:dyDescent="0.55000000000000004">
      <c r="B558" s="1217">
        <v>178</v>
      </c>
      <c r="C558" s="1211"/>
      <c r="D558" s="1029" t="s">
        <v>1907</v>
      </c>
      <c r="E558" s="1029"/>
      <c r="F558" s="1029" t="s">
        <v>1460</v>
      </c>
      <c r="G558" s="1029"/>
      <c r="H558" s="1030">
        <v>41932</v>
      </c>
      <c r="I558" s="1030"/>
      <c r="J558" s="55" t="s">
        <v>35</v>
      </c>
      <c r="K558" s="55" t="s">
        <v>1342</v>
      </c>
      <c r="L558" s="353" t="s">
        <v>1908</v>
      </c>
      <c r="M558" s="353">
        <v>8.0299999999999994</v>
      </c>
      <c r="N558" s="610">
        <v>8</v>
      </c>
      <c r="O558" s="30"/>
    </row>
    <row r="559" spans="2:15" ht="22.5" customHeight="1" x14ac:dyDescent="0.55000000000000004">
      <c r="B559" s="1056">
        <v>177</v>
      </c>
      <c r="C559" s="1033"/>
      <c r="D559" s="920" t="s">
        <v>2421</v>
      </c>
      <c r="E559" s="921"/>
      <c r="F559" s="1033" t="s">
        <v>1914</v>
      </c>
      <c r="G559" s="1033"/>
      <c r="H559" s="1036">
        <v>41926</v>
      </c>
      <c r="I559" s="1036"/>
      <c r="J559" s="31" t="s">
        <v>1703</v>
      </c>
      <c r="K559" s="31" t="s">
        <v>1736</v>
      </c>
      <c r="L559" s="32" t="s">
        <v>1364</v>
      </c>
      <c r="M559" s="32">
        <v>2.82</v>
      </c>
      <c r="N559" s="187">
        <v>2.8</v>
      </c>
      <c r="O559" s="30"/>
    </row>
    <row r="560" spans="2:15" ht="22.5" customHeight="1" x14ac:dyDescent="0.55000000000000004">
      <c r="B560" s="1078">
        <v>176</v>
      </c>
      <c r="C560" s="1048"/>
      <c r="D560" s="922"/>
      <c r="E560" s="923"/>
      <c r="F560" s="1048" t="s">
        <v>1575</v>
      </c>
      <c r="G560" s="1048"/>
      <c r="H560" s="1044">
        <v>41927</v>
      </c>
      <c r="I560" s="1044"/>
      <c r="J560" s="43" t="s">
        <v>5</v>
      </c>
      <c r="K560" s="43" t="s">
        <v>1736</v>
      </c>
      <c r="L560" s="44">
        <v>10.8</v>
      </c>
      <c r="M560" s="44">
        <v>32.5</v>
      </c>
      <c r="N560" s="291">
        <v>43</v>
      </c>
      <c r="O560" s="30"/>
    </row>
    <row r="561" spans="2:15" ht="22.5" customHeight="1" x14ac:dyDescent="0.55000000000000004">
      <c r="B561" s="948">
        <v>175</v>
      </c>
      <c r="C561" s="949"/>
      <c r="D561" s="936" t="s">
        <v>1916</v>
      </c>
      <c r="E561" s="937"/>
      <c r="F561" s="1091" t="s">
        <v>1162</v>
      </c>
      <c r="G561" s="1092"/>
      <c r="H561" s="1089">
        <v>41920</v>
      </c>
      <c r="I561" s="1090"/>
      <c r="J561" s="76" t="s">
        <v>35</v>
      </c>
      <c r="K561" s="76" t="s">
        <v>1342</v>
      </c>
      <c r="L561" s="76" t="s">
        <v>1917</v>
      </c>
      <c r="M561" s="76">
        <v>1.96</v>
      </c>
      <c r="N561" s="750">
        <v>2</v>
      </c>
      <c r="O561" s="30"/>
    </row>
    <row r="562" spans="2:15" ht="22.5" customHeight="1" x14ac:dyDescent="0.55000000000000004">
      <c r="B562" s="1056">
        <v>174</v>
      </c>
      <c r="C562" s="1033"/>
      <c r="D562" s="920" t="s">
        <v>1918</v>
      </c>
      <c r="E562" s="921"/>
      <c r="F562" s="1033" t="s">
        <v>1581</v>
      </c>
      <c r="G562" s="1033"/>
      <c r="H562" s="1036">
        <v>41918</v>
      </c>
      <c r="I562" s="1036"/>
      <c r="J562" s="31" t="s">
        <v>1703</v>
      </c>
      <c r="K562" s="31" t="s">
        <v>1736</v>
      </c>
      <c r="L562" s="32">
        <v>10.199999999999999</v>
      </c>
      <c r="M562" s="32">
        <v>29.6</v>
      </c>
      <c r="N562" s="187">
        <v>40</v>
      </c>
      <c r="O562" s="30"/>
    </row>
    <row r="563" spans="2:15" ht="22.5" customHeight="1" x14ac:dyDescent="0.55000000000000004">
      <c r="B563" s="1078">
        <v>173</v>
      </c>
      <c r="C563" s="1048"/>
      <c r="D563" s="922"/>
      <c r="E563" s="923"/>
      <c r="F563" s="1048" t="s">
        <v>871</v>
      </c>
      <c r="G563" s="1048"/>
      <c r="H563" s="1044">
        <v>41908</v>
      </c>
      <c r="I563" s="1044"/>
      <c r="J563" s="43" t="s">
        <v>5</v>
      </c>
      <c r="K563" s="43" t="s">
        <v>1736</v>
      </c>
      <c r="L563" s="44">
        <v>5.41</v>
      </c>
      <c r="M563" s="44">
        <v>16.600000000000001</v>
      </c>
      <c r="N563" s="291">
        <v>22</v>
      </c>
      <c r="O563" s="30"/>
    </row>
    <row r="564" spans="2:15" ht="22.5" customHeight="1" x14ac:dyDescent="0.55000000000000004">
      <c r="B564" s="928">
        <v>172</v>
      </c>
      <c r="C564" s="929"/>
      <c r="D564" s="936" t="s">
        <v>1938</v>
      </c>
      <c r="E564" s="937"/>
      <c r="F564" s="968" t="s">
        <v>1665</v>
      </c>
      <c r="G564" s="929"/>
      <c r="H564" s="1009">
        <v>41891</v>
      </c>
      <c r="I564" s="1010"/>
      <c r="J564" s="67" t="s">
        <v>35</v>
      </c>
      <c r="K564" s="43" t="s">
        <v>1939</v>
      </c>
      <c r="L564" s="529">
        <v>3.66</v>
      </c>
      <c r="M564" s="529">
        <v>9.6999999999999993</v>
      </c>
      <c r="N564" s="620">
        <v>13</v>
      </c>
      <c r="O564" s="30"/>
    </row>
    <row r="565" spans="2:15" ht="22.5" customHeight="1" x14ac:dyDescent="0.55000000000000004">
      <c r="B565" s="928">
        <v>171</v>
      </c>
      <c r="C565" s="929"/>
      <c r="D565" s="936" t="s">
        <v>1940</v>
      </c>
      <c r="E565" s="937"/>
      <c r="F565" s="968" t="s">
        <v>1431</v>
      </c>
      <c r="G565" s="929"/>
      <c r="H565" s="1009">
        <v>41891</v>
      </c>
      <c r="I565" s="1010"/>
      <c r="J565" s="90" t="s">
        <v>35</v>
      </c>
      <c r="K565" s="43" t="s">
        <v>1939</v>
      </c>
      <c r="L565" s="529">
        <v>5.7</v>
      </c>
      <c r="M565" s="44">
        <v>18.899999999999999</v>
      </c>
      <c r="N565" s="620">
        <v>25</v>
      </c>
      <c r="O565" s="30"/>
    </row>
    <row r="566" spans="2:15" ht="22.5" customHeight="1" x14ac:dyDescent="0.55000000000000004">
      <c r="B566" s="928">
        <v>170</v>
      </c>
      <c r="C566" s="929"/>
      <c r="D566" s="936" t="s">
        <v>1966</v>
      </c>
      <c r="E566" s="937"/>
      <c r="F566" s="968" t="s">
        <v>1486</v>
      </c>
      <c r="G566" s="929"/>
      <c r="H566" s="1009">
        <v>41771</v>
      </c>
      <c r="I566" s="1010"/>
      <c r="J566" s="67" t="s">
        <v>35</v>
      </c>
      <c r="K566" s="43" t="s">
        <v>1939</v>
      </c>
      <c r="L566" s="44" t="s">
        <v>1558</v>
      </c>
      <c r="M566" s="44">
        <v>3.97</v>
      </c>
      <c r="N566" s="46">
        <v>4</v>
      </c>
      <c r="O566" s="30"/>
    </row>
    <row r="567" spans="2:15" ht="22.5" customHeight="1" x14ac:dyDescent="0.55000000000000004">
      <c r="B567" s="1067">
        <v>169</v>
      </c>
      <c r="C567" s="1029"/>
      <c r="D567" s="1029" t="s">
        <v>1981</v>
      </c>
      <c r="E567" s="1029"/>
      <c r="F567" s="1029" t="s">
        <v>1162</v>
      </c>
      <c r="G567" s="1029"/>
      <c r="H567" s="1030">
        <v>41738</v>
      </c>
      <c r="I567" s="1030"/>
      <c r="J567" s="55" t="s">
        <v>35</v>
      </c>
      <c r="K567" s="55" t="s">
        <v>1982</v>
      </c>
      <c r="L567" s="67">
        <v>1.08</v>
      </c>
      <c r="M567" s="67">
        <v>5.56</v>
      </c>
      <c r="N567" s="275">
        <v>6.6</v>
      </c>
      <c r="O567" s="30"/>
    </row>
    <row r="568" spans="2:15" ht="22.5" customHeight="1" x14ac:dyDescent="0.55000000000000004">
      <c r="B568" s="1056">
        <v>168</v>
      </c>
      <c r="C568" s="1033"/>
      <c r="D568" s="1029" t="s">
        <v>1987</v>
      </c>
      <c r="E568" s="1029"/>
      <c r="F568" s="1033" t="s">
        <v>1990</v>
      </c>
      <c r="G568" s="1033"/>
      <c r="H568" s="1036">
        <v>41731</v>
      </c>
      <c r="I568" s="1036"/>
      <c r="J568" s="31" t="s">
        <v>1703</v>
      </c>
      <c r="K568" s="31" t="s">
        <v>1736</v>
      </c>
      <c r="L568" s="32">
        <v>1.25</v>
      </c>
      <c r="M568" s="32">
        <v>6.88</v>
      </c>
      <c r="N568" s="187">
        <v>8.1</v>
      </c>
      <c r="O568" s="30"/>
    </row>
    <row r="569" spans="2:15" ht="22.5" customHeight="1" x14ac:dyDescent="0.55000000000000004">
      <c r="B569" s="1078">
        <v>167</v>
      </c>
      <c r="C569" s="1048"/>
      <c r="D569" s="1029"/>
      <c r="E569" s="1029"/>
      <c r="F569" s="1048" t="s">
        <v>358</v>
      </c>
      <c r="G569" s="1048"/>
      <c r="H569" s="1044">
        <v>41729</v>
      </c>
      <c r="I569" s="1044"/>
      <c r="J569" s="43" t="s">
        <v>5</v>
      </c>
      <c r="K569" s="43" t="s">
        <v>1736</v>
      </c>
      <c r="L569" s="44">
        <v>7.67</v>
      </c>
      <c r="M569" s="44">
        <v>20.3</v>
      </c>
      <c r="N569" s="291">
        <v>28</v>
      </c>
      <c r="O569" s="30"/>
    </row>
    <row r="570" spans="2:15" ht="22.5" customHeight="1" x14ac:dyDescent="0.55000000000000004">
      <c r="B570" s="1056">
        <v>166</v>
      </c>
      <c r="C570" s="1033"/>
      <c r="D570" s="1029" t="s">
        <v>2009</v>
      </c>
      <c r="E570" s="1029"/>
      <c r="F570" s="1033" t="s">
        <v>727</v>
      </c>
      <c r="G570" s="1033"/>
      <c r="H570" s="1036">
        <v>41632</v>
      </c>
      <c r="I570" s="1036"/>
      <c r="J570" s="31" t="s">
        <v>5</v>
      </c>
      <c r="K570" s="31" t="s">
        <v>1736</v>
      </c>
      <c r="L570" s="32">
        <v>3.89</v>
      </c>
      <c r="M570" s="32">
        <v>10.9</v>
      </c>
      <c r="N570" s="187">
        <v>15</v>
      </c>
      <c r="O570" s="30"/>
    </row>
    <row r="571" spans="2:15" ht="22.5" customHeight="1" x14ac:dyDescent="0.55000000000000004">
      <c r="B571" s="1078">
        <v>165</v>
      </c>
      <c r="C571" s="1048"/>
      <c r="D571" s="1029"/>
      <c r="E571" s="1029"/>
      <c r="F571" s="1048" t="s">
        <v>1463</v>
      </c>
      <c r="G571" s="1048"/>
      <c r="H571" s="1044">
        <v>41632</v>
      </c>
      <c r="I571" s="1044"/>
      <c r="J571" s="43" t="s">
        <v>5</v>
      </c>
      <c r="K571" s="43" t="s">
        <v>1736</v>
      </c>
      <c r="L571" s="44">
        <v>4.82</v>
      </c>
      <c r="M571" s="44">
        <v>13.9</v>
      </c>
      <c r="N571" s="291">
        <v>19</v>
      </c>
      <c r="O571" s="30"/>
    </row>
    <row r="572" spans="2:15" ht="22.5" customHeight="1" x14ac:dyDescent="0.55000000000000004">
      <c r="B572" s="1056">
        <v>164</v>
      </c>
      <c r="C572" s="1033"/>
      <c r="D572" s="1029" t="s">
        <v>2015</v>
      </c>
      <c r="E572" s="1029"/>
      <c r="F572" s="1033" t="s">
        <v>118</v>
      </c>
      <c r="G572" s="1033"/>
      <c r="H572" s="1036">
        <v>41611</v>
      </c>
      <c r="I572" s="1036"/>
      <c r="J572" s="31" t="s">
        <v>1703</v>
      </c>
      <c r="K572" s="31" t="s">
        <v>1736</v>
      </c>
      <c r="L572" s="32">
        <v>16.2</v>
      </c>
      <c r="M572" s="32">
        <v>40.799999999999997</v>
      </c>
      <c r="N572" s="187">
        <v>57</v>
      </c>
      <c r="O572" s="30"/>
    </row>
    <row r="573" spans="2:15" ht="22.5" customHeight="1" x14ac:dyDescent="0.55000000000000004">
      <c r="B573" s="1078">
        <v>163</v>
      </c>
      <c r="C573" s="1048"/>
      <c r="D573" s="1029"/>
      <c r="E573" s="1029"/>
      <c r="F573" s="1048" t="s">
        <v>1478</v>
      </c>
      <c r="G573" s="1048"/>
      <c r="H573" s="1044">
        <v>41612</v>
      </c>
      <c r="I573" s="1044"/>
      <c r="J573" s="43" t="s">
        <v>5</v>
      </c>
      <c r="K573" s="43" t="s">
        <v>1736</v>
      </c>
      <c r="L573" s="44">
        <v>7.37</v>
      </c>
      <c r="M573" s="44">
        <v>16.899999999999999</v>
      </c>
      <c r="N573" s="291">
        <v>24</v>
      </c>
      <c r="O573" s="30"/>
    </row>
    <row r="574" spans="2:15" ht="22.5" customHeight="1" x14ac:dyDescent="0.55000000000000004">
      <c r="B574" s="1067">
        <v>162</v>
      </c>
      <c r="C574" s="1029"/>
      <c r="D574" s="1029" t="s">
        <v>2016</v>
      </c>
      <c r="E574" s="1029"/>
      <c r="F574" s="1029" t="s">
        <v>1722</v>
      </c>
      <c r="G574" s="1029"/>
      <c r="H574" s="1030">
        <v>41611</v>
      </c>
      <c r="I574" s="1030"/>
      <c r="J574" s="55" t="s">
        <v>35</v>
      </c>
      <c r="K574" s="55" t="s">
        <v>1982</v>
      </c>
      <c r="L574" s="67">
        <v>13.1</v>
      </c>
      <c r="M574" s="67">
        <v>33.4</v>
      </c>
      <c r="N574" s="275">
        <v>47</v>
      </c>
      <c r="O574" s="30"/>
    </row>
    <row r="575" spans="2:15" ht="22.5" customHeight="1" x14ac:dyDescent="0.55000000000000004">
      <c r="B575" s="1067">
        <v>161</v>
      </c>
      <c r="C575" s="1029"/>
      <c r="D575" s="1029" t="s">
        <v>2422</v>
      </c>
      <c r="E575" s="1029"/>
      <c r="F575" s="1029" t="s">
        <v>1392</v>
      </c>
      <c r="G575" s="1029"/>
      <c r="H575" s="1030">
        <v>41598</v>
      </c>
      <c r="I575" s="1030"/>
      <c r="J575" s="55" t="s">
        <v>35</v>
      </c>
      <c r="K575" s="55" t="s">
        <v>1982</v>
      </c>
      <c r="L575" s="67">
        <v>4.03</v>
      </c>
      <c r="M575" s="67">
        <v>9.08</v>
      </c>
      <c r="N575" s="275">
        <v>13</v>
      </c>
      <c r="O575" s="526"/>
    </row>
    <row r="576" spans="2:15" ht="22.5" customHeight="1" x14ac:dyDescent="0.55000000000000004">
      <c r="B576" s="1067">
        <v>160</v>
      </c>
      <c r="C576" s="1029"/>
      <c r="D576" s="1029" t="s">
        <v>2024</v>
      </c>
      <c r="E576" s="1029"/>
      <c r="F576" s="1029" t="s">
        <v>1798</v>
      </c>
      <c r="G576" s="1029"/>
      <c r="H576" s="1030">
        <v>41596</v>
      </c>
      <c r="I576" s="1030"/>
      <c r="J576" s="55" t="s">
        <v>35</v>
      </c>
      <c r="K576" s="55" t="s">
        <v>1982</v>
      </c>
      <c r="L576" s="67">
        <v>2.97</v>
      </c>
      <c r="M576" s="67">
        <v>11.7</v>
      </c>
      <c r="N576" s="275">
        <v>15</v>
      </c>
      <c r="O576" s="30"/>
    </row>
    <row r="577" spans="2:15" ht="22.5" customHeight="1" x14ac:dyDescent="0.55000000000000004">
      <c r="B577" s="1056">
        <v>159</v>
      </c>
      <c r="C577" s="1033"/>
      <c r="D577" s="1029" t="s">
        <v>2025</v>
      </c>
      <c r="E577" s="1029"/>
      <c r="F577" s="1033" t="s">
        <v>804</v>
      </c>
      <c r="G577" s="1033"/>
      <c r="H577" s="1036">
        <v>41591</v>
      </c>
      <c r="I577" s="1036"/>
      <c r="J577" s="31" t="s">
        <v>35</v>
      </c>
      <c r="K577" s="31" t="s">
        <v>1982</v>
      </c>
      <c r="L577" s="32">
        <v>1.96</v>
      </c>
      <c r="M577" s="32">
        <v>3.64</v>
      </c>
      <c r="N577" s="187">
        <v>5.6</v>
      </c>
      <c r="O577" s="30"/>
    </row>
    <row r="578" spans="2:15" ht="22.5" customHeight="1" x14ac:dyDescent="0.55000000000000004">
      <c r="B578" s="1078">
        <v>158</v>
      </c>
      <c r="C578" s="1048"/>
      <c r="D578" s="1029"/>
      <c r="E578" s="1029"/>
      <c r="F578" s="1048" t="s">
        <v>1914</v>
      </c>
      <c r="G578" s="1048"/>
      <c r="H578" s="1044">
        <v>41591</v>
      </c>
      <c r="I578" s="1044"/>
      <c r="J578" s="43" t="s">
        <v>35</v>
      </c>
      <c r="K578" s="43" t="s">
        <v>1982</v>
      </c>
      <c r="L578" s="44">
        <v>1.1200000000000001</v>
      </c>
      <c r="M578" s="44">
        <v>9.24</v>
      </c>
      <c r="N578" s="291">
        <v>10</v>
      </c>
      <c r="O578" s="30"/>
    </row>
    <row r="579" spans="2:15" ht="22.5" customHeight="1" x14ac:dyDescent="0.55000000000000004">
      <c r="B579" s="1056">
        <v>157</v>
      </c>
      <c r="C579" s="1033"/>
      <c r="D579" s="1029" t="s">
        <v>2423</v>
      </c>
      <c r="E579" s="1029"/>
      <c r="F579" s="1033" t="s">
        <v>1581</v>
      </c>
      <c r="G579" s="1033"/>
      <c r="H579" s="1036">
        <v>41584</v>
      </c>
      <c r="I579" s="1036"/>
      <c r="J579" s="31" t="s">
        <v>35</v>
      </c>
      <c r="K579" s="31" t="s">
        <v>1982</v>
      </c>
      <c r="L579" s="32">
        <v>9.35</v>
      </c>
      <c r="M579" s="32">
        <v>24.6</v>
      </c>
      <c r="N579" s="187">
        <v>34</v>
      </c>
      <c r="O579" s="30"/>
    </row>
    <row r="580" spans="2:15" ht="22.5" customHeight="1" x14ac:dyDescent="0.55000000000000004">
      <c r="B580" s="1063">
        <v>156</v>
      </c>
      <c r="C580" s="1031"/>
      <c r="D580" s="1029"/>
      <c r="E580" s="1029"/>
      <c r="F580" s="1031" t="s">
        <v>1575</v>
      </c>
      <c r="G580" s="1031"/>
      <c r="H580" s="1032">
        <v>41584</v>
      </c>
      <c r="I580" s="1032"/>
      <c r="J580" s="76" t="s">
        <v>35</v>
      </c>
      <c r="K580" s="76" t="s">
        <v>1982</v>
      </c>
      <c r="L580" s="38">
        <v>10.8</v>
      </c>
      <c r="M580" s="38">
        <v>26.5</v>
      </c>
      <c r="N580" s="288">
        <v>37</v>
      </c>
      <c r="O580" s="30"/>
    </row>
    <row r="581" spans="2:15" ht="22.5" customHeight="1" x14ac:dyDescent="0.55000000000000004">
      <c r="B581" s="1063">
        <v>155</v>
      </c>
      <c r="C581" s="1031"/>
      <c r="D581" s="1029"/>
      <c r="E581" s="1029"/>
      <c r="F581" s="1031" t="s">
        <v>1575</v>
      </c>
      <c r="G581" s="1031"/>
      <c r="H581" s="1032">
        <v>41584</v>
      </c>
      <c r="I581" s="1032"/>
      <c r="J581" s="76" t="s">
        <v>35</v>
      </c>
      <c r="K581" s="76" t="s">
        <v>1982</v>
      </c>
      <c r="L581" s="38">
        <v>7.74</v>
      </c>
      <c r="M581" s="38">
        <v>24.6</v>
      </c>
      <c r="N581" s="288">
        <v>32</v>
      </c>
      <c r="O581" s="30"/>
    </row>
    <row r="582" spans="2:15" ht="22.5" customHeight="1" x14ac:dyDescent="0.55000000000000004">
      <c r="B582" s="1078">
        <v>154</v>
      </c>
      <c r="C582" s="1048"/>
      <c r="D582" s="1029"/>
      <c r="E582" s="1029"/>
      <c r="F582" s="1048" t="s">
        <v>1575</v>
      </c>
      <c r="G582" s="1048"/>
      <c r="H582" s="1044">
        <v>41584</v>
      </c>
      <c r="I582" s="1044"/>
      <c r="J582" s="43" t="s">
        <v>35</v>
      </c>
      <c r="K582" s="43" t="s">
        <v>1982</v>
      </c>
      <c r="L582" s="44">
        <v>8.43</v>
      </c>
      <c r="M582" s="44">
        <v>23.4</v>
      </c>
      <c r="N582" s="291">
        <v>32</v>
      </c>
      <c r="O582" s="30"/>
    </row>
    <row r="583" spans="2:15" ht="22.5" customHeight="1" x14ac:dyDescent="0.55000000000000004">
      <c r="B583" s="1056">
        <v>153</v>
      </c>
      <c r="C583" s="1033"/>
      <c r="D583" s="1029" t="s">
        <v>2424</v>
      </c>
      <c r="E583" s="1029"/>
      <c r="F583" s="1033" t="s">
        <v>1460</v>
      </c>
      <c r="G583" s="1033"/>
      <c r="H583" s="1036">
        <v>41577</v>
      </c>
      <c r="I583" s="1036"/>
      <c r="J583" s="31" t="s">
        <v>35</v>
      </c>
      <c r="K583" s="31" t="s">
        <v>1982</v>
      </c>
      <c r="L583" s="32">
        <v>1.82</v>
      </c>
      <c r="M583" s="32">
        <v>5.15</v>
      </c>
      <c r="N583" s="625">
        <v>7</v>
      </c>
      <c r="O583" s="30"/>
    </row>
    <row r="584" spans="2:15" ht="22.5" customHeight="1" x14ac:dyDescent="0.55000000000000004">
      <c r="B584" s="1063">
        <v>152</v>
      </c>
      <c r="C584" s="1031"/>
      <c r="D584" s="1029"/>
      <c r="E584" s="1029"/>
      <c r="F584" s="1031" t="s">
        <v>871</v>
      </c>
      <c r="G584" s="1031"/>
      <c r="H584" s="1032">
        <v>41576</v>
      </c>
      <c r="I584" s="1032"/>
      <c r="J584" s="76" t="s">
        <v>35</v>
      </c>
      <c r="K584" s="76" t="s">
        <v>1982</v>
      </c>
      <c r="L584" s="38" t="s">
        <v>1558</v>
      </c>
      <c r="M584" s="542">
        <v>3.5</v>
      </c>
      <c r="N584" s="40">
        <v>3.5</v>
      </c>
      <c r="O584" s="30"/>
    </row>
    <row r="585" spans="2:15" ht="22.5" customHeight="1" x14ac:dyDescent="0.55000000000000004">
      <c r="B585" s="1078">
        <v>151</v>
      </c>
      <c r="C585" s="1048"/>
      <c r="D585" s="1029"/>
      <c r="E585" s="1029"/>
      <c r="F585" s="1048" t="s">
        <v>1665</v>
      </c>
      <c r="G585" s="1048"/>
      <c r="H585" s="1044">
        <v>41577</v>
      </c>
      <c r="I585" s="1044"/>
      <c r="J585" s="43" t="s">
        <v>35</v>
      </c>
      <c r="K585" s="43" t="s">
        <v>1982</v>
      </c>
      <c r="L585" s="44">
        <v>3.34</v>
      </c>
      <c r="M585" s="44">
        <v>8.64</v>
      </c>
      <c r="N585" s="291">
        <v>12</v>
      </c>
      <c r="O585" s="30"/>
    </row>
    <row r="586" spans="2:15" ht="22.5" customHeight="1" x14ac:dyDescent="0.55000000000000004">
      <c r="B586" s="1067">
        <v>150</v>
      </c>
      <c r="C586" s="1029"/>
      <c r="D586" s="1029" t="s">
        <v>2425</v>
      </c>
      <c r="E586" s="1029"/>
      <c r="F586" s="1029" t="s">
        <v>1431</v>
      </c>
      <c r="G586" s="1029"/>
      <c r="H586" s="1030">
        <v>41554</v>
      </c>
      <c r="I586" s="1030"/>
      <c r="J586" s="55" t="s">
        <v>35</v>
      </c>
      <c r="K586" s="55" t="s">
        <v>1982</v>
      </c>
      <c r="L586" s="67" t="s">
        <v>786</v>
      </c>
      <c r="M586" s="67">
        <v>1.53</v>
      </c>
      <c r="N586" s="275">
        <v>1.5</v>
      </c>
      <c r="O586" s="30"/>
    </row>
    <row r="587" spans="2:15" ht="22.5" customHeight="1" x14ac:dyDescent="0.55000000000000004">
      <c r="B587" s="1067">
        <v>149</v>
      </c>
      <c r="C587" s="1029"/>
      <c r="D587" s="1029" t="s">
        <v>2066</v>
      </c>
      <c r="E587" s="1029"/>
      <c r="F587" s="1029" t="s">
        <v>2017</v>
      </c>
      <c r="G587" s="1029"/>
      <c r="H587" s="1030">
        <v>41383</v>
      </c>
      <c r="I587" s="1030"/>
      <c r="J587" s="55" t="s">
        <v>5</v>
      </c>
      <c r="K587" s="55" t="s">
        <v>1941</v>
      </c>
      <c r="L587" s="67">
        <v>14.7</v>
      </c>
      <c r="M587" s="640">
        <v>29.1</v>
      </c>
      <c r="N587" s="646">
        <v>44</v>
      </c>
      <c r="O587" s="30"/>
    </row>
    <row r="588" spans="2:15" ht="22.5" customHeight="1" x14ac:dyDescent="0.55000000000000004">
      <c r="B588" s="1067">
        <v>148</v>
      </c>
      <c r="C588" s="1029"/>
      <c r="D588" s="1029" t="s">
        <v>2426</v>
      </c>
      <c r="E588" s="1029"/>
      <c r="F588" s="1029" t="s">
        <v>602</v>
      </c>
      <c r="G588" s="1029"/>
      <c r="H588" s="1030">
        <v>41374</v>
      </c>
      <c r="I588" s="1030"/>
      <c r="J588" s="55" t="s">
        <v>5</v>
      </c>
      <c r="K588" s="55" t="s">
        <v>1941</v>
      </c>
      <c r="L588" s="67">
        <v>9.6199999999999992</v>
      </c>
      <c r="M588" s="640">
        <v>23.3</v>
      </c>
      <c r="N588" s="646">
        <v>33</v>
      </c>
      <c r="O588" s="509"/>
    </row>
    <row r="589" spans="2:15" ht="22.5" customHeight="1" x14ac:dyDescent="0.55000000000000004">
      <c r="B589" s="1067">
        <v>147</v>
      </c>
      <c r="C589" s="1029"/>
      <c r="D589" s="1029" t="s">
        <v>2427</v>
      </c>
      <c r="E589" s="1029"/>
      <c r="F589" s="1029" t="s">
        <v>118</v>
      </c>
      <c r="G589" s="1029"/>
      <c r="H589" s="1030">
        <v>41368</v>
      </c>
      <c r="I589" s="1030"/>
      <c r="J589" s="55" t="s">
        <v>5</v>
      </c>
      <c r="K589" s="55" t="s">
        <v>1941</v>
      </c>
      <c r="L589" s="67">
        <v>11.3</v>
      </c>
      <c r="M589" s="640">
        <v>22.1</v>
      </c>
      <c r="N589" s="646">
        <v>33</v>
      </c>
      <c r="O589" s="30"/>
    </row>
    <row r="590" spans="2:15" ht="22.5" customHeight="1" x14ac:dyDescent="0.55000000000000004">
      <c r="B590" s="1056">
        <v>146</v>
      </c>
      <c r="C590" s="1033"/>
      <c r="D590" s="1029" t="s">
        <v>2428</v>
      </c>
      <c r="E590" s="1029"/>
      <c r="F590" s="1033" t="s">
        <v>1914</v>
      </c>
      <c r="G590" s="1033"/>
      <c r="H590" s="1036">
        <v>41360</v>
      </c>
      <c r="I590" s="1036"/>
      <c r="J590" s="31" t="s">
        <v>5</v>
      </c>
      <c r="K590" s="31" t="s">
        <v>1941</v>
      </c>
      <c r="L590" s="32">
        <v>2.44</v>
      </c>
      <c r="M590" s="642">
        <v>7.37</v>
      </c>
      <c r="N590" s="654">
        <v>9.8000000000000007</v>
      </c>
      <c r="O590" s="30"/>
    </row>
    <row r="591" spans="2:15" ht="22.5" customHeight="1" x14ac:dyDescent="0.55000000000000004">
      <c r="B591" s="1063">
        <v>145</v>
      </c>
      <c r="C591" s="1031"/>
      <c r="D591" s="1029"/>
      <c r="E591" s="1029"/>
      <c r="F591" s="1031" t="s">
        <v>1914</v>
      </c>
      <c r="G591" s="1031"/>
      <c r="H591" s="1032">
        <v>41360</v>
      </c>
      <c r="I591" s="1032"/>
      <c r="J591" s="76" t="s">
        <v>5</v>
      </c>
      <c r="K591" s="76" t="s">
        <v>1941</v>
      </c>
      <c r="L591" s="38">
        <v>5.38</v>
      </c>
      <c r="M591" s="648">
        <v>12.8</v>
      </c>
      <c r="N591" s="649">
        <v>18</v>
      </c>
      <c r="O591" s="30"/>
    </row>
    <row r="592" spans="2:15" ht="22.5" customHeight="1" x14ac:dyDescent="0.55000000000000004">
      <c r="B592" s="1078">
        <v>144</v>
      </c>
      <c r="C592" s="1048"/>
      <c r="D592" s="1029"/>
      <c r="E592" s="1029"/>
      <c r="F592" s="1048" t="s">
        <v>1340</v>
      </c>
      <c r="G592" s="1048"/>
      <c r="H592" s="1044">
        <v>41360</v>
      </c>
      <c r="I592" s="1044"/>
      <c r="J592" s="43" t="s">
        <v>5</v>
      </c>
      <c r="K592" s="43" t="s">
        <v>1941</v>
      </c>
      <c r="L592" s="44">
        <v>7.28</v>
      </c>
      <c r="M592" s="644">
        <v>12.8</v>
      </c>
      <c r="N592" s="645">
        <v>20</v>
      </c>
      <c r="O592" s="509"/>
    </row>
    <row r="593" spans="2:15" ht="22.5" customHeight="1" x14ac:dyDescent="0.55000000000000004">
      <c r="B593" s="1056">
        <v>143</v>
      </c>
      <c r="C593" s="1033"/>
      <c r="D593" s="1029" t="s">
        <v>2429</v>
      </c>
      <c r="E593" s="1029"/>
      <c r="F593" s="1033" t="s">
        <v>1914</v>
      </c>
      <c r="G593" s="1033"/>
      <c r="H593" s="1036">
        <v>41358</v>
      </c>
      <c r="I593" s="1036"/>
      <c r="J593" s="31" t="s">
        <v>5</v>
      </c>
      <c r="K593" s="31" t="s">
        <v>1941</v>
      </c>
      <c r="L593" s="32">
        <v>11.7</v>
      </c>
      <c r="M593" s="642">
        <v>22.5</v>
      </c>
      <c r="N593" s="643">
        <v>34</v>
      </c>
      <c r="O593" s="30"/>
    </row>
    <row r="594" spans="2:15" ht="22.5" customHeight="1" x14ac:dyDescent="0.55000000000000004">
      <c r="B594" s="1078">
        <v>142</v>
      </c>
      <c r="C594" s="1048"/>
      <c r="D594" s="1029"/>
      <c r="E594" s="1029"/>
      <c r="F594" s="1048" t="s">
        <v>1971</v>
      </c>
      <c r="G594" s="1048"/>
      <c r="H594" s="1044">
        <v>41358</v>
      </c>
      <c r="I594" s="1044"/>
      <c r="J594" s="43" t="s">
        <v>35</v>
      </c>
      <c r="K594" s="43" t="s">
        <v>1941</v>
      </c>
      <c r="L594" s="44">
        <v>27.1</v>
      </c>
      <c r="M594" s="644">
        <v>48.2</v>
      </c>
      <c r="N594" s="645">
        <v>75</v>
      </c>
      <c r="O594" s="30"/>
    </row>
    <row r="595" spans="2:15" ht="22.5" customHeight="1" x14ac:dyDescent="0.55000000000000004">
      <c r="B595" s="1067">
        <v>141</v>
      </c>
      <c r="C595" s="1029"/>
      <c r="D595" s="1029" t="s">
        <v>2081</v>
      </c>
      <c r="E595" s="1029"/>
      <c r="F595" s="1029" t="s">
        <v>804</v>
      </c>
      <c r="G595" s="1029"/>
      <c r="H595" s="1030">
        <v>41346</v>
      </c>
      <c r="I595" s="1030"/>
      <c r="J595" s="55" t="s">
        <v>35</v>
      </c>
      <c r="K595" s="55" t="s">
        <v>1941</v>
      </c>
      <c r="L595" s="67">
        <v>4.43</v>
      </c>
      <c r="M595" s="640">
        <v>8.16</v>
      </c>
      <c r="N595" s="646">
        <v>13</v>
      </c>
      <c r="O595" s="30"/>
    </row>
    <row r="596" spans="2:15" ht="22.5" customHeight="1" x14ac:dyDescent="0.55000000000000004">
      <c r="B596" s="1067">
        <v>140</v>
      </c>
      <c r="C596" s="1029"/>
      <c r="D596" s="1029" t="s">
        <v>2084</v>
      </c>
      <c r="E596" s="1029"/>
      <c r="F596" s="1029" t="s">
        <v>1478</v>
      </c>
      <c r="G596" s="1029"/>
      <c r="H596" s="1030">
        <v>41339</v>
      </c>
      <c r="I596" s="1030"/>
      <c r="J596" s="55" t="s">
        <v>35</v>
      </c>
      <c r="K596" s="55" t="s">
        <v>1941</v>
      </c>
      <c r="L596" s="67">
        <v>4.97</v>
      </c>
      <c r="M596" s="640">
        <v>22.5</v>
      </c>
      <c r="N596" s="646">
        <v>27</v>
      </c>
      <c r="O596" s="30"/>
    </row>
    <row r="597" spans="2:15" ht="22.5" customHeight="1" x14ac:dyDescent="0.55000000000000004">
      <c r="B597" s="1067">
        <v>139</v>
      </c>
      <c r="C597" s="1029"/>
      <c r="D597" s="1029" t="s">
        <v>2430</v>
      </c>
      <c r="E597" s="1029"/>
      <c r="F597" s="1029" t="s">
        <v>741</v>
      </c>
      <c r="G597" s="1029"/>
      <c r="H597" s="1030">
        <v>41330</v>
      </c>
      <c r="I597" s="1030"/>
      <c r="J597" s="55" t="s">
        <v>5</v>
      </c>
      <c r="K597" s="55" t="s">
        <v>1941</v>
      </c>
      <c r="L597" s="67">
        <v>9.3699999999999992</v>
      </c>
      <c r="M597" s="67">
        <v>17.2</v>
      </c>
      <c r="N597" s="623">
        <v>27</v>
      </c>
      <c r="O597" s="526"/>
    </row>
    <row r="598" spans="2:15" ht="22.5" customHeight="1" x14ac:dyDescent="0.55000000000000004">
      <c r="B598" s="1067">
        <v>138</v>
      </c>
      <c r="C598" s="1029"/>
      <c r="D598" s="1029" t="s">
        <v>2431</v>
      </c>
      <c r="E598" s="1029"/>
      <c r="F598" s="1029" t="s">
        <v>316</v>
      </c>
      <c r="G598" s="1029"/>
      <c r="H598" s="1030">
        <v>41260</v>
      </c>
      <c r="I598" s="1030"/>
      <c r="J598" s="55" t="s">
        <v>5</v>
      </c>
      <c r="K598" s="55" t="s">
        <v>1941</v>
      </c>
      <c r="L598" s="67">
        <v>26.2</v>
      </c>
      <c r="M598" s="67">
        <v>47.3</v>
      </c>
      <c r="N598" s="623">
        <v>74</v>
      </c>
      <c r="O598" s="30"/>
    </row>
    <row r="599" spans="2:15" ht="22.5" customHeight="1" x14ac:dyDescent="0.55000000000000004">
      <c r="B599" s="1056">
        <v>137</v>
      </c>
      <c r="C599" s="1033"/>
      <c r="D599" s="1029" t="s">
        <v>2432</v>
      </c>
      <c r="E599" s="1029"/>
      <c r="F599" s="1033" t="s">
        <v>1478</v>
      </c>
      <c r="G599" s="1033"/>
      <c r="H599" s="1036">
        <v>41246</v>
      </c>
      <c r="I599" s="1036"/>
      <c r="J599" s="31" t="s">
        <v>5</v>
      </c>
      <c r="K599" s="31" t="s">
        <v>1941</v>
      </c>
      <c r="L599" s="32">
        <v>11.8</v>
      </c>
      <c r="M599" s="596">
        <v>20</v>
      </c>
      <c r="N599" s="34">
        <v>32</v>
      </c>
      <c r="O599" s="526"/>
    </row>
    <row r="600" spans="2:15" ht="22.5" customHeight="1" x14ac:dyDescent="0.55000000000000004">
      <c r="B600" s="1078">
        <v>136</v>
      </c>
      <c r="C600" s="1048"/>
      <c r="D600" s="1029"/>
      <c r="E600" s="1029"/>
      <c r="F600" s="1048" t="s">
        <v>1606</v>
      </c>
      <c r="G600" s="1048"/>
      <c r="H600" s="1044">
        <v>41246</v>
      </c>
      <c r="I600" s="1044"/>
      <c r="J600" s="43" t="s">
        <v>5</v>
      </c>
      <c r="K600" s="43" t="s">
        <v>1941</v>
      </c>
      <c r="L600" s="44">
        <v>10.8</v>
      </c>
      <c r="M600" s="44">
        <v>20.399999999999999</v>
      </c>
      <c r="N600" s="291">
        <v>31</v>
      </c>
      <c r="O600" s="30"/>
    </row>
    <row r="601" spans="2:15" ht="22.5" customHeight="1" x14ac:dyDescent="0.55000000000000004">
      <c r="B601" s="1056">
        <v>135</v>
      </c>
      <c r="C601" s="1033"/>
      <c r="D601" s="1029" t="s">
        <v>2433</v>
      </c>
      <c r="E601" s="1029"/>
      <c r="F601" s="1033" t="s">
        <v>1914</v>
      </c>
      <c r="G601" s="1033"/>
      <c r="H601" s="1036">
        <v>41232</v>
      </c>
      <c r="I601" s="1036"/>
      <c r="J601" s="31" t="s">
        <v>5</v>
      </c>
      <c r="K601" s="31" t="s">
        <v>1941</v>
      </c>
      <c r="L601" s="32">
        <v>4.79</v>
      </c>
      <c r="M601" s="32">
        <v>6.85</v>
      </c>
      <c r="N601" s="187">
        <v>12</v>
      </c>
      <c r="O601" s="30"/>
    </row>
    <row r="602" spans="2:15" ht="22.5" customHeight="1" x14ac:dyDescent="0.55000000000000004">
      <c r="B602" s="1063">
        <v>134</v>
      </c>
      <c r="C602" s="1031"/>
      <c r="D602" s="1029"/>
      <c r="E602" s="1029"/>
      <c r="F602" s="1031" t="s">
        <v>623</v>
      </c>
      <c r="G602" s="1031"/>
      <c r="H602" s="1032">
        <v>41232</v>
      </c>
      <c r="I602" s="1032"/>
      <c r="J602" s="76" t="s">
        <v>5</v>
      </c>
      <c r="K602" s="76" t="s">
        <v>1941</v>
      </c>
      <c r="L602" s="38">
        <v>14.9</v>
      </c>
      <c r="M602" s="38">
        <v>19.8</v>
      </c>
      <c r="N602" s="288">
        <v>35</v>
      </c>
      <c r="O602" s="30"/>
    </row>
    <row r="603" spans="2:15" ht="22.5" customHeight="1" x14ac:dyDescent="0.55000000000000004">
      <c r="B603" s="1078">
        <v>133</v>
      </c>
      <c r="C603" s="1048"/>
      <c r="D603" s="1029"/>
      <c r="E603" s="1029"/>
      <c r="F603" s="1048" t="s">
        <v>623</v>
      </c>
      <c r="G603" s="1048"/>
      <c r="H603" s="1044">
        <v>41232</v>
      </c>
      <c r="I603" s="1044"/>
      <c r="J603" s="43" t="s">
        <v>5</v>
      </c>
      <c r="K603" s="43" t="s">
        <v>1941</v>
      </c>
      <c r="L603" s="44">
        <v>7.03</v>
      </c>
      <c r="M603" s="44">
        <v>17.5</v>
      </c>
      <c r="N603" s="291">
        <v>25</v>
      </c>
      <c r="O603" s="589"/>
    </row>
    <row r="604" spans="2:15" ht="22.5" customHeight="1" x14ac:dyDescent="0.55000000000000004">
      <c r="B604" s="1056">
        <v>132</v>
      </c>
      <c r="C604" s="1033"/>
      <c r="D604" s="1029" t="s">
        <v>2434</v>
      </c>
      <c r="E604" s="1029"/>
      <c r="F604" s="1033" t="s">
        <v>1914</v>
      </c>
      <c r="G604" s="1033"/>
      <c r="H604" s="1036">
        <v>41225</v>
      </c>
      <c r="I604" s="1036"/>
      <c r="J604" s="31" t="s">
        <v>5</v>
      </c>
      <c r="K604" s="31" t="s">
        <v>1941</v>
      </c>
      <c r="L604" s="32">
        <v>3.07</v>
      </c>
      <c r="M604" s="32">
        <v>6.63</v>
      </c>
      <c r="N604" s="187">
        <v>9.6999999999999993</v>
      </c>
      <c r="O604" s="589"/>
    </row>
    <row r="605" spans="2:15" ht="22.5" customHeight="1" x14ac:dyDescent="0.55000000000000004">
      <c r="B605" s="1063">
        <v>131</v>
      </c>
      <c r="C605" s="1031"/>
      <c r="D605" s="1029"/>
      <c r="E605" s="1029"/>
      <c r="F605" s="1031" t="s">
        <v>612</v>
      </c>
      <c r="G605" s="1031"/>
      <c r="H605" s="1032">
        <v>41225</v>
      </c>
      <c r="I605" s="1032"/>
      <c r="J605" s="76" t="s">
        <v>5</v>
      </c>
      <c r="K605" s="76" t="s">
        <v>1941</v>
      </c>
      <c r="L605" s="38">
        <v>2.95</v>
      </c>
      <c r="M605" s="38">
        <v>6.43</v>
      </c>
      <c r="N605" s="288">
        <v>9.4</v>
      </c>
      <c r="O605" s="589"/>
    </row>
    <row r="606" spans="2:15" ht="22.5" customHeight="1" x14ac:dyDescent="0.55000000000000004">
      <c r="B606" s="1063">
        <v>130</v>
      </c>
      <c r="C606" s="1031"/>
      <c r="D606" s="1029"/>
      <c r="E606" s="1029"/>
      <c r="F606" s="1031" t="s">
        <v>612</v>
      </c>
      <c r="G606" s="1031"/>
      <c r="H606" s="1032">
        <v>41225</v>
      </c>
      <c r="I606" s="1032"/>
      <c r="J606" s="76" t="s">
        <v>5</v>
      </c>
      <c r="K606" s="76" t="s">
        <v>1941</v>
      </c>
      <c r="L606" s="38">
        <v>2.72</v>
      </c>
      <c r="M606" s="38">
        <v>4.3600000000000003</v>
      </c>
      <c r="N606" s="288">
        <v>7.1</v>
      </c>
      <c r="O606" s="597"/>
    </row>
    <row r="607" spans="2:15" ht="22.5" customHeight="1" x14ac:dyDescent="0.55000000000000004">
      <c r="B607" s="1063">
        <v>129</v>
      </c>
      <c r="C607" s="1031"/>
      <c r="D607" s="1029"/>
      <c r="E607" s="1029"/>
      <c r="F607" s="1031" t="s">
        <v>1971</v>
      </c>
      <c r="G607" s="1031"/>
      <c r="H607" s="1032">
        <v>41225</v>
      </c>
      <c r="I607" s="1032"/>
      <c r="J607" s="76" t="s">
        <v>5</v>
      </c>
      <c r="K607" s="76" t="s">
        <v>1941</v>
      </c>
      <c r="L607" s="38">
        <v>2.66</v>
      </c>
      <c r="M607" s="542">
        <v>6.4</v>
      </c>
      <c r="N607" s="40">
        <v>9.1</v>
      </c>
      <c r="O607" s="589"/>
    </row>
    <row r="608" spans="2:15" ht="22.5" customHeight="1" x14ac:dyDescent="0.55000000000000004">
      <c r="B608" s="1063">
        <v>128</v>
      </c>
      <c r="C608" s="1031"/>
      <c r="D608" s="1029"/>
      <c r="E608" s="1029"/>
      <c r="F608" s="1031" t="s">
        <v>1971</v>
      </c>
      <c r="G608" s="1031"/>
      <c r="H608" s="1032">
        <v>41225</v>
      </c>
      <c r="I608" s="1032"/>
      <c r="J608" s="76" t="s">
        <v>5</v>
      </c>
      <c r="K608" s="76" t="s">
        <v>1941</v>
      </c>
      <c r="L608" s="38">
        <v>5.82</v>
      </c>
      <c r="M608" s="38">
        <v>9.91</v>
      </c>
      <c r="N608" s="288">
        <v>16</v>
      </c>
      <c r="O608" s="30"/>
    </row>
    <row r="609" spans="2:15" ht="22.5" customHeight="1" x14ac:dyDescent="0.55000000000000004">
      <c r="B609" s="1063">
        <v>127</v>
      </c>
      <c r="C609" s="1031"/>
      <c r="D609" s="1029"/>
      <c r="E609" s="1029"/>
      <c r="F609" s="1031" t="s">
        <v>2071</v>
      </c>
      <c r="G609" s="1031"/>
      <c r="H609" s="1032">
        <v>41225</v>
      </c>
      <c r="I609" s="1032"/>
      <c r="J609" s="76" t="s">
        <v>5</v>
      </c>
      <c r="K609" s="76" t="s">
        <v>1941</v>
      </c>
      <c r="L609" s="38">
        <v>12.7</v>
      </c>
      <c r="M609" s="38">
        <v>21.2</v>
      </c>
      <c r="N609" s="288">
        <v>34</v>
      </c>
      <c r="O609" s="30"/>
    </row>
    <row r="610" spans="2:15" ht="22.5" customHeight="1" x14ac:dyDescent="0.55000000000000004">
      <c r="B610" s="1078">
        <v>126</v>
      </c>
      <c r="C610" s="1048"/>
      <c r="D610" s="1029"/>
      <c r="E610" s="1029"/>
      <c r="F610" s="1048" t="s">
        <v>1340</v>
      </c>
      <c r="G610" s="1048"/>
      <c r="H610" s="1044">
        <v>41225</v>
      </c>
      <c r="I610" s="1044"/>
      <c r="J610" s="43" t="s">
        <v>5</v>
      </c>
      <c r="K610" s="43" t="s">
        <v>1941</v>
      </c>
      <c r="L610" s="44">
        <v>14.5</v>
      </c>
      <c r="M610" s="602">
        <v>29.2</v>
      </c>
      <c r="N610" s="291">
        <v>44</v>
      </c>
      <c r="O610" s="30"/>
    </row>
    <row r="611" spans="2:15" ht="22.5" customHeight="1" x14ac:dyDescent="0.55000000000000004">
      <c r="B611" s="1056">
        <v>125</v>
      </c>
      <c r="C611" s="1033"/>
      <c r="D611" s="920" t="s">
        <v>2435</v>
      </c>
      <c r="E611" s="921"/>
      <c r="F611" s="1033" t="s">
        <v>612</v>
      </c>
      <c r="G611" s="1033"/>
      <c r="H611" s="1036">
        <v>41218</v>
      </c>
      <c r="I611" s="1036"/>
      <c r="J611" s="31" t="s">
        <v>5</v>
      </c>
      <c r="K611" s="31" t="s">
        <v>1941</v>
      </c>
      <c r="L611" s="32">
        <v>23.8</v>
      </c>
      <c r="M611" s="32">
        <v>41.3</v>
      </c>
      <c r="N611" s="187">
        <v>65</v>
      </c>
      <c r="O611" s="30"/>
    </row>
    <row r="612" spans="2:15" ht="22.5" customHeight="1" x14ac:dyDescent="0.55000000000000004">
      <c r="B612" s="1078">
        <v>124</v>
      </c>
      <c r="C612" s="1048"/>
      <c r="D612" s="922"/>
      <c r="E612" s="923"/>
      <c r="F612" s="1048" t="s">
        <v>612</v>
      </c>
      <c r="G612" s="1048"/>
      <c r="H612" s="1044">
        <v>41218</v>
      </c>
      <c r="I612" s="1044"/>
      <c r="J612" s="43" t="s">
        <v>5</v>
      </c>
      <c r="K612" s="43" t="s">
        <v>1941</v>
      </c>
      <c r="L612" s="44">
        <v>22.4</v>
      </c>
      <c r="M612" s="44">
        <v>38.9</v>
      </c>
      <c r="N612" s="291">
        <v>61</v>
      </c>
      <c r="O612" s="30"/>
    </row>
    <row r="613" spans="2:15" ht="22.5" customHeight="1" x14ac:dyDescent="0.55000000000000004">
      <c r="B613" s="1056">
        <v>123</v>
      </c>
      <c r="C613" s="1033"/>
      <c r="D613" s="1029" t="s">
        <v>2436</v>
      </c>
      <c r="E613" s="1029"/>
      <c r="F613" s="1033" t="s">
        <v>623</v>
      </c>
      <c r="G613" s="1033"/>
      <c r="H613" s="1036">
        <v>41211</v>
      </c>
      <c r="I613" s="1036"/>
      <c r="J613" s="31" t="s">
        <v>5</v>
      </c>
      <c r="K613" s="31" t="s">
        <v>1941</v>
      </c>
      <c r="L613" s="32">
        <v>3.28</v>
      </c>
      <c r="M613" s="32">
        <v>7.65</v>
      </c>
      <c r="N613" s="187">
        <v>11</v>
      </c>
      <c r="O613" s="30"/>
    </row>
    <row r="614" spans="2:15" ht="22.5" customHeight="1" x14ac:dyDescent="0.55000000000000004">
      <c r="B614" s="1063">
        <v>122</v>
      </c>
      <c r="C614" s="1031"/>
      <c r="D614" s="1029"/>
      <c r="E614" s="1029"/>
      <c r="F614" s="1031" t="s">
        <v>612</v>
      </c>
      <c r="G614" s="1031"/>
      <c r="H614" s="1032">
        <v>41211</v>
      </c>
      <c r="I614" s="1032"/>
      <c r="J614" s="76" t="s">
        <v>5</v>
      </c>
      <c r="K614" s="76" t="s">
        <v>1941</v>
      </c>
      <c r="L614" s="38">
        <v>10.7</v>
      </c>
      <c r="M614" s="38">
        <v>16.5</v>
      </c>
      <c r="N614" s="288">
        <v>27</v>
      </c>
      <c r="O614" s="509"/>
    </row>
    <row r="615" spans="2:15" ht="22.5" customHeight="1" x14ac:dyDescent="0.55000000000000004">
      <c r="B615" s="1078">
        <v>121</v>
      </c>
      <c r="C615" s="1048"/>
      <c r="D615" s="1029"/>
      <c r="E615" s="1029"/>
      <c r="F615" s="1048" t="s">
        <v>1606</v>
      </c>
      <c r="G615" s="1048"/>
      <c r="H615" s="1044">
        <v>41211</v>
      </c>
      <c r="I615" s="1044"/>
      <c r="J615" s="43" t="s">
        <v>5</v>
      </c>
      <c r="K615" s="43" t="s">
        <v>1941</v>
      </c>
      <c r="L615" s="44">
        <v>4.57</v>
      </c>
      <c r="M615" s="44">
        <v>6.42</v>
      </c>
      <c r="N615" s="291">
        <v>11</v>
      </c>
      <c r="O615" s="509"/>
    </row>
    <row r="616" spans="2:15" ht="22.5" customHeight="1" x14ac:dyDescent="0.55000000000000004">
      <c r="B616" s="1056">
        <v>120</v>
      </c>
      <c r="C616" s="1033"/>
      <c r="D616" s="1085" t="s">
        <v>2127</v>
      </c>
      <c r="E616" s="1085"/>
      <c r="F616" s="1033" t="s">
        <v>741</v>
      </c>
      <c r="G616" s="1033"/>
      <c r="H616" s="1036">
        <v>41204</v>
      </c>
      <c r="I616" s="1036"/>
      <c r="J616" s="31" t="s">
        <v>5</v>
      </c>
      <c r="K616" s="31" t="s">
        <v>1941</v>
      </c>
      <c r="L616" s="32">
        <v>4.37</v>
      </c>
      <c r="M616" s="32">
        <v>6.89</v>
      </c>
      <c r="N616" s="187">
        <v>11</v>
      </c>
      <c r="O616" s="509"/>
    </row>
    <row r="617" spans="2:15" ht="22.5" customHeight="1" x14ac:dyDescent="0.55000000000000004">
      <c r="B617" s="1078">
        <v>119</v>
      </c>
      <c r="C617" s="1048"/>
      <c r="D617" s="1085"/>
      <c r="E617" s="1085"/>
      <c r="F617" s="1048" t="s">
        <v>1606</v>
      </c>
      <c r="G617" s="1048"/>
      <c r="H617" s="1044">
        <v>41204</v>
      </c>
      <c r="I617" s="1044"/>
      <c r="J617" s="43" t="s">
        <v>5</v>
      </c>
      <c r="K617" s="43" t="s">
        <v>1941</v>
      </c>
      <c r="L617" s="44">
        <v>6.17</v>
      </c>
      <c r="M617" s="602">
        <v>10.1</v>
      </c>
      <c r="N617" s="291">
        <v>16</v>
      </c>
      <c r="O617" s="30"/>
    </row>
    <row r="618" spans="2:15" ht="22.5" customHeight="1" x14ac:dyDescent="0.55000000000000004">
      <c r="B618" s="1056">
        <v>118</v>
      </c>
      <c r="C618" s="1033"/>
      <c r="D618" s="1029" t="s">
        <v>2437</v>
      </c>
      <c r="E618" s="1029"/>
      <c r="F618" s="1033" t="s">
        <v>110</v>
      </c>
      <c r="G618" s="1033"/>
      <c r="H618" s="1036">
        <v>41015</v>
      </c>
      <c r="I618" s="1036"/>
      <c r="J618" s="31" t="s">
        <v>5</v>
      </c>
      <c r="K618" s="31" t="s">
        <v>1941</v>
      </c>
      <c r="L618" s="681">
        <v>77.8</v>
      </c>
      <c r="M618" s="682">
        <v>116</v>
      </c>
      <c r="N618" s="751">
        <v>190</v>
      </c>
      <c r="O618" s="30"/>
    </row>
    <row r="619" spans="2:15" ht="22.5" customHeight="1" x14ac:dyDescent="0.55000000000000004">
      <c r="B619" s="1063">
        <v>117</v>
      </c>
      <c r="C619" s="1031"/>
      <c r="D619" s="1029"/>
      <c r="E619" s="1029"/>
      <c r="F619" s="1031" t="s">
        <v>308</v>
      </c>
      <c r="G619" s="1031"/>
      <c r="H619" s="1032">
        <v>41015</v>
      </c>
      <c r="I619" s="1032"/>
      <c r="J619" s="76" t="s">
        <v>5</v>
      </c>
      <c r="K619" s="76" t="s">
        <v>1941</v>
      </c>
      <c r="L619" s="559">
        <v>21</v>
      </c>
      <c r="M619" s="559">
        <v>28.2</v>
      </c>
      <c r="N619" s="288">
        <v>49</v>
      </c>
      <c r="O619" s="30"/>
    </row>
    <row r="620" spans="2:15" ht="22.5" customHeight="1" x14ac:dyDescent="0.55000000000000004">
      <c r="B620" s="1063">
        <v>116</v>
      </c>
      <c r="C620" s="1031"/>
      <c r="D620" s="1029"/>
      <c r="E620" s="1029"/>
      <c r="F620" s="1031" t="s">
        <v>308</v>
      </c>
      <c r="G620" s="1031"/>
      <c r="H620" s="1032">
        <v>41015</v>
      </c>
      <c r="I620" s="1032"/>
      <c r="J620" s="76" t="s">
        <v>5</v>
      </c>
      <c r="K620" s="76" t="s">
        <v>1941</v>
      </c>
      <c r="L620" s="38">
        <v>35.6</v>
      </c>
      <c r="M620" s="38">
        <v>54.5</v>
      </c>
      <c r="N620" s="288">
        <v>90</v>
      </c>
      <c r="O620" s="30"/>
    </row>
    <row r="621" spans="2:15" ht="22.5" customHeight="1" x14ac:dyDescent="0.55000000000000004">
      <c r="B621" s="1078">
        <v>115</v>
      </c>
      <c r="C621" s="1048"/>
      <c r="D621" s="1029"/>
      <c r="E621" s="1029"/>
      <c r="F621" s="1048" t="s">
        <v>308</v>
      </c>
      <c r="G621" s="1048"/>
      <c r="H621" s="1044">
        <v>41015</v>
      </c>
      <c r="I621" s="1044"/>
      <c r="J621" s="43" t="s">
        <v>5</v>
      </c>
      <c r="K621" s="43" t="s">
        <v>1941</v>
      </c>
      <c r="L621" s="752">
        <v>45</v>
      </c>
      <c r="M621" s="753">
        <v>62.6</v>
      </c>
      <c r="N621" s="754">
        <v>110</v>
      </c>
      <c r="O621" s="30"/>
    </row>
    <row r="622" spans="2:15" ht="22.5" customHeight="1" x14ac:dyDescent="0.55000000000000004">
      <c r="B622" s="1056">
        <v>114</v>
      </c>
      <c r="C622" s="1033"/>
      <c r="D622" s="1029" t="s">
        <v>2438</v>
      </c>
      <c r="E622" s="1029"/>
      <c r="F622" s="1033" t="s">
        <v>1787</v>
      </c>
      <c r="G622" s="1033"/>
      <c r="H622" s="1036">
        <v>41002</v>
      </c>
      <c r="I622" s="1036"/>
      <c r="J622" s="31" t="s">
        <v>5</v>
      </c>
      <c r="K622" s="31" t="s">
        <v>1941</v>
      </c>
      <c r="L622" s="596">
        <v>12</v>
      </c>
      <c r="M622" s="596">
        <v>19.8</v>
      </c>
      <c r="N622" s="187">
        <v>32</v>
      </c>
      <c r="O622" s="526"/>
    </row>
    <row r="623" spans="2:15" ht="22.5" customHeight="1" x14ac:dyDescent="0.55000000000000004">
      <c r="B623" s="1078">
        <v>113</v>
      </c>
      <c r="C623" s="1048"/>
      <c r="D623" s="1029"/>
      <c r="E623" s="1029"/>
      <c r="F623" s="1048" t="s">
        <v>1787</v>
      </c>
      <c r="G623" s="1048"/>
      <c r="H623" s="1044">
        <v>41002</v>
      </c>
      <c r="I623" s="1044"/>
      <c r="J623" s="43" t="s">
        <v>5</v>
      </c>
      <c r="K623" s="43" t="s">
        <v>1941</v>
      </c>
      <c r="L623" s="44">
        <v>5.04</v>
      </c>
      <c r="M623" s="529">
        <v>8.8000000000000007</v>
      </c>
      <c r="N623" s="620">
        <v>14</v>
      </c>
      <c r="O623" s="30"/>
    </row>
    <row r="624" spans="2:15" ht="22.5" customHeight="1" x14ac:dyDescent="0.55000000000000004">
      <c r="B624" s="1056">
        <v>112</v>
      </c>
      <c r="C624" s="1033"/>
      <c r="D624" s="1029" t="s">
        <v>2439</v>
      </c>
      <c r="E624" s="1029"/>
      <c r="F624" s="1033" t="s">
        <v>1787</v>
      </c>
      <c r="G624" s="1033"/>
      <c r="H624" s="1036">
        <v>40994</v>
      </c>
      <c r="I624" s="1036"/>
      <c r="J624" s="31" t="s">
        <v>5</v>
      </c>
      <c r="K624" s="31" t="s">
        <v>1941</v>
      </c>
      <c r="L624" s="32">
        <v>98.9</v>
      </c>
      <c r="M624" s="32">
        <v>151</v>
      </c>
      <c r="N624" s="187">
        <v>249.9</v>
      </c>
      <c r="O624" s="30"/>
    </row>
    <row r="625" spans="2:15" ht="22.5" customHeight="1" x14ac:dyDescent="0.55000000000000004">
      <c r="B625" s="1063">
        <v>111</v>
      </c>
      <c r="C625" s="1031"/>
      <c r="D625" s="1029"/>
      <c r="E625" s="1029"/>
      <c r="F625" s="1031" t="s">
        <v>1606</v>
      </c>
      <c r="G625" s="1031"/>
      <c r="H625" s="1032">
        <v>40994</v>
      </c>
      <c r="I625" s="1032"/>
      <c r="J625" s="76" t="s">
        <v>5</v>
      </c>
      <c r="K625" s="76" t="s">
        <v>1941</v>
      </c>
      <c r="L625" s="38">
        <v>10.9</v>
      </c>
      <c r="M625" s="38">
        <v>15.4</v>
      </c>
      <c r="N625" s="288">
        <v>26.3</v>
      </c>
      <c r="O625" s="30"/>
    </row>
    <row r="626" spans="2:15" ht="22.5" customHeight="1" x14ac:dyDescent="0.55000000000000004">
      <c r="B626" s="1063">
        <v>110</v>
      </c>
      <c r="C626" s="1031"/>
      <c r="D626" s="1029"/>
      <c r="E626" s="1029"/>
      <c r="F626" s="1031" t="s">
        <v>311</v>
      </c>
      <c r="G626" s="1031"/>
      <c r="H626" s="1032">
        <v>40994</v>
      </c>
      <c r="I626" s="1032"/>
      <c r="J626" s="76" t="s">
        <v>5</v>
      </c>
      <c r="K626" s="76" t="s">
        <v>1941</v>
      </c>
      <c r="L626" s="38">
        <v>10.9</v>
      </c>
      <c r="M626" s="38">
        <v>15.2</v>
      </c>
      <c r="N626" s="288">
        <v>26.1</v>
      </c>
      <c r="O626" s="509"/>
    </row>
    <row r="627" spans="2:15" ht="22.5" customHeight="1" x14ac:dyDescent="0.55000000000000004">
      <c r="B627" s="1078">
        <v>109</v>
      </c>
      <c r="C627" s="1048"/>
      <c r="D627" s="1029"/>
      <c r="E627" s="1029"/>
      <c r="F627" s="1048" t="s">
        <v>118</v>
      </c>
      <c r="G627" s="1048"/>
      <c r="H627" s="1044">
        <v>40994</v>
      </c>
      <c r="I627" s="1044"/>
      <c r="J627" s="43" t="s">
        <v>5</v>
      </c>
      <c r="K627" s="43" t="s">
        <v>1941</v>
      </c>
      <c r="L627" s="44">
        <v>98.5</v>
      </c>
      <c r="M627" s="44">
        <v>141</v>
      </c>
      <c r="N627" s="291">
        <v>239.5</v>
      </c>
      <c r="O627" s="30"/>
    </row>
    <row r="628" spans="2:15" ht="22.5" customHeight="1" x14ac:dyDescent="0.55000000000000004">
      <c r="B628" s="1056">
        <v>108</v>
      </c>
      <c r="C628" s="1033"/>
      <c r="D628" s="1029" t="s">
        <v>2243</v>
      </c>
      <c r="E628" s="1029"/>
      <c r="F628" s="1033" t="s">
        <v>612</v>
      </c>
      <c r="G628" s="1033"/>
      <c r="H628" s="1036">
        <v>40987</v>
      </c>
      <c r="I628" s="1036"/>
      <c r="J628" s="31" t="s">
        <v>5</v>
      </c>
      <c r="K628" s="31" t="s">
        <v>1941</v>
      </c>
      <c r="L628" s="32">
        <v>8.26</v>
      </c>
      <c r="M628" s="32">
        <v>13.5</v>
      </c>
      <c r="N628" s="187">
        <v>21.759999999999998</v>
      </c>
      <c r="O628" s="30"/>
    </row>
    <row r="629" spans="2:15" ht="22.5" customHeight="1" x14ac:dyDescent="0.55000000000000004">
      <c r="B629" s="1063">
        <v>107</v>
      </c>
      <c r="C629" s="1031"/>
      <c r="D629" s="1029"/>
      <c r="E629" s="1029"/>
      <c r="F629" s="1031" t="s">
        <v>612</v>
      </c>
      <c r="G629" s="1031"/>
      <c r="H629" s="1032">
        <v>40987</v>
      </c>
      <c r="I629" s="1032"/>
      <c r="J629" s="76" t="s">
        <v>5</v>
      </c>
      <c r="K629" s="76" t="s">
        <v>1941</v>
      </c>
      <c r="L629" s="38">
        <v>6.58</v>
      </c>
      <c r="M629" s="38">
        <v>9.82</v>
      </c>
      <c r="N629" s="666">
        <v>16.399999999999999</v>
      </c>
      <c r="O629" s="509"/>
    </row>
    <row r="630" spans="2:15" ht="22.5" customHeight="1" x14ac:dyDescent="0.55000000000000004">
      <c r="B630" s="1063">
        <v>106</v>
      </c>
      <c r="C630" s="1031"/>
      <c r="D630" s="1029"/>
      <c r="E630" s="1029"/>
      <c r="F630" s="1031" t="s">
        <v>612</v>
      </c>
      <c r="G630" s="1031"/>
      <c r="H630" s="1032">
        <v>40987</v>
      </c>
      <c r="I630" s="1032"/>
      <c r="J630" s="76" t="s">
        <v>5</v>
      </c>
      <c r="K630" s="76" t="s">
        <v>1941</v>
      </c>
      <c r="L630" s="38">
        <v>19.899999999999999</v>
      </c>
      <c r="M630" s="38">
        <v>27.2</v>
      </c>
      <c r="N630" s="288">
        <v>47.099999999999994</v>
      </c>
      <c r="O630" s="30"/>
    </row>
    <row r="631" spans="2:15" ht="22.5" customHeight="1" x14ac:dyDescent="0.55000000000000004">
      <c r="B631" s="1063">
        <v>105</v>
      </c>
      <c r="C631" s="1031"/>
      <c r="D631" s="1029"/>
      <c r="E631" s="1029"/>
      <c r="F631" s="1031" t="s">
        <v>612</v>
      </c>
      <c r="G631" s="1031"/>
      <c r="H631" s="1032">
        <v>40987</v>
      </c>
      <c r="I631" s="1032"/>
      <c r="J631" s="76" t="s">
        <v>5</v>
      </c>
      <c r="K631" s="76" t="s">
        <v>1941</v>
      </c>
      <c r="L631" s="38">
        <v>25.4</v>
      </c>
      <c r="M631" s="38">
        <v>37.4</v>
      </c>
      <c r="N631" s="288">
        <v>62.8</v>
      </c>
      <c r="O631" s="30"/>
    </row>
    <row r="632" spans="2:15" ht="22.5" customHeight="1" x14ac:dyDescent="0.55000000000000004">
      <c r="B632" s="1063">
        <v>104</v>
      </c>
      <c r="C632" s="1031"/>
      <c r="D632" s="1029"/>
      <c r="E632" s="1029"/>
      <c r="F632" s="1031" t="s">
        <v>612</v>
      </c>
      <c r="G632" s="1031"/>
      <c r="H632" s="1032">
        <v>40987</v>
      </c>
      <c r="I632" s="1032"/>
      <c r="J632" s="76" t="s">
        <v>5</v>
      </c>
      <c r="K632" s="76" t="s">
        <v>1941</v>
      </c>
      <c r="L632" s="38">
        <v>50.8</v>
      </c>
      <c r="M632" s="38">
        <v>75.3</v>
      </c>
      <c r="N632" s="288">
        <v>126.1</v>
      </c>
      <c r="O632" s="30"/>
    </row>
    <row r="633" spans="2:15" ht="22.5" customHeight="1" x14ac:dyDescent="0.55000000000000004">
      <c r="B633" s="1063">
        <v>103</v>
      </c>
      <c r="C633" s="1031"/>
      <c r="D633" s="1029"/>
      <c r="E633" s="1029"/>
      <c r="F633" s="1031" t="s">
        <v>1761</v>
      </c>
      <c r="G633" s="1031"/>
      <c r="H633" s="1032">
        <v>40987</v>
      </c>
      <c r="I633" s="1032"/>
      <c r="J633" s="76" t="s">
        <v>5</v>
      </c>
      <c r="K633" s="76" t="s">
        <v>1941</v>
      </c>
      <c r="L633" s="38">
        <v>33.200000000000003</v>
      </c>
      <c r="M633" s="38">
        <v>50.6</v>
      </c>
      <c r="N633" s="288">
        <v>83.800000000000011</v>
      </c>
      <c r="O633" s="30"/>
    </row>
    <row r="634" spans="2:15" ht="22.5" customHeight="1" x14ac:dyDescent="0.55000000000000004">
      <c r="B634" s="1063">
        <v>102</v>
      </c>
      <c r="C634" s="1031"/>
      <c r="D634" s="1029"/>
      <c r="E634" s="1029"/>
      <c r="F634" s="1031" t="s">
        <v>1606</v>
      </c>
      <c r="G634" s="1031"/>
      <c r="H634" s="1032">
        <v>40987</v>
      </c>
      <c r="I634" s="1032"/>
      <c r="J634" s="76" t="s">
        <v>5</v>
      </c>
      <c r="K634" s="76" t="s">
        <v>1941</v>
      </c>
      <c r="L634" s="38">
        <v>47.6</v>
      </c>
      <c r="M634" s="38">
        <v>65.599999999999994</v>
      </c>
      <c r="N634" s="288">
        <v>113.19999999999999</v>
      </c>
      <c r="O634" s="30"/>
    </row>
    <row r="635" spans="2:15" ht="22.5" customHeight="1" x14ac:dyDescent="0.55000000000000004">
      <c r="B635" s="1063">
        <v>101</v>
      </c>
      <c r="C635" s="1031"/>
      <c r="D635" s="1029"/>
      <c r="E635" s="1029"/>
      <c r="F635" s="1031" t="s">
        <v>1606</v>
      </c>
      <c r="G635" s="1031"/>
      <c r="H635" s="1032">
        <v>40987</v>
      </c>
      <c r="I635" s="1032"/>
      <c r="J635" s="76" t="s">
        <v>5</v>
      </c>
      <c r="K635" s="76" t="s">
        <v>1941</v>
      </c>
      <c r="L635" s="38">
        <v>20.3</v>
      </c>
      <c r="M635" s="559">
        <v>30</v>
      </c>
      <c r="N635" s="40">
        <v>50.3</v>
      </c>
      <c r="O635" s="30"/>
    </row>
    <row r="636" spans="2:15" ht="22.5" customHeight="1" x14ac:dyDescent="0.55000000000000004">
      <c r="B636" s="1063">
        <v>100</v>
      </c>
      <c r="C636" s="1031"/>
      <c r="D636" s="1029"/>
      <c r="E636" s="1029"/>
      <c r="F636" s="1031" t="s">
        <v>1241</v>
      </c>
      <c r="G636" s="1031"/>
      <c r="H636" s="1032">
        <v>40987</v>
      </c>
      <c r="I636" s="1032"/>
      <c r="J636" s="76" t="s">
        <v>5</v>
      </c>
      <c r="K636" s="76" t="s">
        <v>1941</v>
      </c>
      <c r="L636" s="38">
        <v>128</v>
      </c>
      <c r="M636" s="38">
        <v>188</v>
      </c>
      <c r="N636" s="288">
        <v>316</v>
      </c>
      <c r="O636" s="30"/>
    </row>
    <row r="637" spans="2:15" ht="22.5" customHeight="1" x14ac:dyDescent="0.55000000000000004">
      <c r="B637" s="1063">
        <v>99</v>
      </c>
      <c r="C637" s="1031"/>
      <c r="D637" s="1029"/>
      <c r="E637" s="1029"/>
      <c r="F637" s="1031" t="s">
        <v>1241</v>
      </c>
      <c r="G637" s="1031"/>
      <c r="H637" s="1032">
        <v>40987</v>
      </c>
      <c r="I637" s="1032"/>
      <c r="J637" s="76" t="s">
        <v>5</v>
      </c>
      <c r="K637" s="76" t="s">
        <v>1941</v>
      </c>
      <c r="L637" s="38">
        <v>44.1</v>
      </c>
      <c r="M637" s="38">
        <v>66.3</v>
      </c>
      <c r="N637" s="288">
        <v>110.4</v>
      </c>
      <c r="O637" s="30"/>
    </row>
    <row r="638" spans="2:15" ht="22.5" customHeight="1" x14ac:dyDescent="0.55000000000000004">
      <c r="B638" s="1063">
        <v>98</v>
      </c>
      <c r="C638" s="1031"/>
      <c r="D638" s="1029"/>
      <c r="E638" s="1029"/>
      <c r="F638" s="1031" t="s">
        <v>1241</v>
      </c>
      <c r="G638" s="1031"/>
      <c r="H638" s="1032">
        <v>40987</v>
      </c>
      <c r="I638" s="1032"/>
      <c r="J638" s="76" t="s">
        <v>5</v>
      </c>
      <c r="K638" s="76" t="s">
        <v>1941</v>
      </c>
      <c r="L638" s="38">
        <v>27.7</v>
      </c>
      <c r="M638" s="38">
        <v>36.299999999999997</v>
      </c>
      <c r="N638" s="40">
        <v>64</v>
      </c>
      <c r="O638" s="30"/>
    </row>
    <row r="639" spans="2:15" ht="22.5" customHeight="1" x14ac:dyDescent="0.55000000000000004">
      <c r="B639" s="1063">
        <v>97</v>
      </c>
      <c r="C639" s="1031"/>
      <c r="D639" s="1029"/>
      <c r="E639" s="1029"/>
      <c r="F639" s="1080" t="s">
        <v>118</v>
      </c>
      <c r="G639" s="1080"/>
      <c r="H639" s="1032">
        <v>40987</v>
      </c>
      <c r="I639" s="1032"/>
      <c r="J639" s="76" t="s">
        <v>5</v>
      </c>
      <c r="K639" s="76" t="s">
        <v>1941</v>
      </c>
      <c r="L639" s="665">
        <v>86</v>
      </c>
      <c r="M639" s="38">
        <v>120</v>
      </c>
      <c r="N639" s="288">
        <v>210</v>
      </c>
      <c r="O639" s="30"/>
    </row>
    <row r="640" spans="2:15" ht="22.5" customHeight="1" x14ac:dyDescent="0.55000000000000004">
      <c r="B640" s="1063">
        <v>96</v>
      </c>
      <c r="C640" s="1031"/>
      <c r="D640" s="1029"/>
      <c r="E640" s="1029"/>
      <c r="F640" s="1080" t="s">
        <v>577</v>
      </c>
      <c r="G640" s="1080"/>
      <c r="H640" s="1032">
        <v>40987</v>
      </c>
      <c r="I640" s="1032"/>
      <c r="J640" s="76" t="s">
        <v>5</v>
      </c>
      <c r="K640" s="76" t="s">
        <v>1941</v>
      </c>
      <c r="L640" s="665">
        <v>36</v>
      </c>
      <c r="M640" s="38">
        <v>45</v>
      </c>
      <c r="N640" s="288">
        <v>81</v>
      </c>
      <c r="O640" s="30"/>
    </row>
    <row r="641" spans="2:15" ht="22.5" customHeight="1" x14ac:dyDescent="0.55000000000000004">
      <c r="B641" s="1063">
        <v>95</v>
      </c>
      <c r="C641" s="1031"/>
      <c r="D641" s="1029"/>
      <c r="E641" s="1029"/>
      <c r="F641" s="1080" t="s">
        <v>308</v>
      </c>
      <c r="G641" s="1080"/>
      <c r="H641" s="1032">
        <v>40987</v>
      </c>
      <c r="I641" s="1032"/>
      <c r="J641" s="76" t="s">
        <v>5</v>
      </c>
      <c r="K641" s="76" t="s">
        <v>1941</v>
      </c>
      <c r="L641" s="38">
        <v>110</v>
      </c>
      <c r="M641" s="38">
        <v>150</v>
      </c>
      <c r="N641" s="288">
        <v>260</v>
      </c>
      <c r="O641" s="30"/>
    </row>
    <row r="642" spans="2:15" ht="22.5" customHeight="1" x14ac:dyDescent="0.55000000000000004">
      <c r="B642" s="1063">
        <v>94</v>
      </c>
      <c r="C642" s="1031"/>
      <c r="D642" s="1029"/>
      <c r="E642" s="1029"/>
      <c r="F642" s="1080" t="s">
        <v>308</v>
      </c>
      <c r="G642" s="1080"/>
      <c r="H642" s="1032">
        <v>40987</v>
      </c>
      <c r="I642" s="1032"/>
      <c r="J642" s="76" t="s">
        <v>5</v>
      </c>
      <c r="K642" s="76" t="s">
        <v>1941</v>
      </c>
      <c r="L642" s="665">
        <v>42</v>
      </c>
      <c r="M642" s="38">
        <v>54</v>
      </c>
      <c r="N642" s="591">
        <v>96</v>
      </c>
      <c r="O642" s="509"/>
    </row>
    <row r="643" spans="2:15" ht="22.5" customHeight="1" x14ac:dyDescent="0.55000000000000004">
      <c r="B643" s="1063">
        <v>93</v>
      </c>
      <c r="C643" s="1031"/>
      <c r="D643" s="1029"/>
      <c r="E643" s="1029"/>
      <c r="F643" s="1080" t="s">
        <v>308</v>
      </c>
      <c r="G643" s="1080"/>
      <c r="H643" s="1032">
        <v>40987</v>
      </c>
      <c r="I643" s="1032"/>
      <c r="J643" s="76" t="s">
        <v>5</v>
      </c>
      <c r="K643" s="76" t="s">
        <v>1941</v>
      </c>
      <c r="L643" s="38">
        <v>39.200000000000003</v>
      </c>
      <c r="M643" s="38">
        <v>56.4</v>
      </c>
      <c r="N643" s="288">
        <v>95.6</v>
      </c>
      <c r="O643" s="30"/>
    </row>
    <row r="644" spans="2:15" ht="22.5" customHeight="1" x14ac:dyDescent="0.55000000000000004">
      <c r="B644" s="1063">
        <v>92</v>
      </c>
      <c r="C644" s="1031"/>
      <c r="D644" s="1029"/>
      <c r="E644" s="1029"/>
      <c r="F644" s="1080" t="s">
        <v>308</v>
      </c>
      <c r="G644" s="1080"/>
      <c r="H644" s="1032">
        <v>40987</v>
      </c>
      <c r="I644" s="1032"/>
      <c r="J644" s="76" t="s">
        <v>5</v>
      </c>
      <c r="K644" s="76" t="s">
        <v>1941</v>
      </c>
      <c r="L644" s="38">
        <v>48.4</v>
      </c>
      <c r="M644" s="38">
        <v>64.7</v>
      </c>
      <c r="N644" s="288">
        <v>113.1</v>
      </c>
      <c r="O644" s="30"/>
    </row>
    <row r="645" spans="2:15" ht="22.5" customHeight="1" x14ac:dyDescent="0.55000000000000004">
      <c r="B645" s="1078">
        <v>91</v>
      </c>
      <c r="C645" s="1048"/>
      <c r="D645" s="1029"/>
      <c r="E645" s="1029"/>
      <c r="F645" s="1081" t="s">
        <v>308</v>
      </c>
      <c r="G645" s="1081"/>
      <c r="H645" s="1044">
        <v>40987</v>
      </c>
      <c r="I645" s="1044"/>
      <c r="J645" s="43" t="s">
        <v>5</v>
      </c>
      <c r="K645" s="43" t="s">
        <v>1941</v>
      </c>
      <c r="L645" s="44">
        <v>47.6</v>
      </c>
      <c r="M645" s="602">
        <v>64</v>
      </c>
      <c r="N645" s="46">
        <v>111.6</v>
      </c>
      <c r="O645" s="30"/>
    </row>
    <row r="646" spans="2:15" ht="22.5" customHeight="1" x14ac:dyDescent="0.55000000000000004">
      <c r="B646" s="1067">
        <v>90</v>
      </c>
      <c r="C646" s="1029"/>
      <c r="D646" s="1029" t="s">
        <v>2244</v>
      </c>
      <c r="E646" s="1029"/>
      <c r="F646" s="1029" t="s">
        <v>316</v>
      </c>
      <c r="G646" s="1029"/>
      <c r="H646" s="1030">
        <v>40987</v>
      </c>
      <c r="I646" s="1030"/>
      <c r="J646" s="55" t="s">
        <v>35</v>
      </c>
      <c r="K646" s="55" t="s">
        <v>1342</v>
      </c>
      <c r="L646" s="755">
        <v>11</v>
      </c>
      <c r="M646" s="67">
        <v>17</v>
      </c>
      <c r="N646" s="291">
        <v>28</v>
      </c>
      <c r="O646" s="30"/>
    </row>
    <row r="647" spans="2:15" ht="22.5" customHeight="1" x14ac:dyDescent="0.55000000000000004">
      <c r="B647" s="1056">
        <v>89</v>
      </c>
      <c r="C647" s="1033"/>
      <c r="D647" s="1029" t="s">
        <v>2245</v>
      </c>
      <c r="E647" s="1029"/>
      <c r="F647" s="1033" t="s">
        <v>1914</v>
      </c>
      <c r="G647" s="1033"/>
      <c r="H647" s="1036">
        <v>40980</v>
      </c>
      <c r="I647" s="1036"/>
      <c r="J647" s="31" t="s">
        <v>35</v>
      </c>
      <c r="K647" s="31" t="s">
        <v>1342</v>
      </c>
      <c r="L647" s="596">
        <v>5.8</v>
      </c>
      <c r="M647" s="32">
        <v>13</v>
      </c>
      <c r="N647" s="187">
        <v>19</v>
      </c>
      <c r="O647" s="30"/>
    </row>
    <row r="648" spans="2:15" ht="22.5" customHeight="1" x14ac:dyDescent="0.55000000000000004">
      <c r="B648" s="1063">
        <v>88</v>
      </c>
      <c r="C648" s="1031"/>
      <c r="D648" s="1029"/>
      <c r="E648" s="1029"/>
      <c r="F648" s="1031" t="s">
        <v>1914</v>
      </c>
      <c r="G648" s="1031"/>
      <c r="H648" s="1032">
        <v>40980</v>
      </c>
      <c r="I648" s="1032"/>
      <c r="J648" s="76" t="s">
        <v>35</v>
      </c>
      <c r="K648" s="76" t="s">
        <v>1342</v>
      </c>
      <c r="L648" s="559">
        <v>2.9</v>
      </c>
      <c r="M648" s="38">
        <v>3.3</v>
      </c>
      <c r="N648" s="288">
        <v>6.1999999999999993</v>
      </c>
      <c r="O648" s="30"/>
    </row>
    <row r="649" spans="2:15" ht="22.5" customHeight="1" x14ac:dyDescent="0.55000000000000004">
      <c r="B649" s="1063">
        <v>87</v>
      </c>
      <c r="C649" s="1031"/>
      <c r="D649" s="1029"/>
      <c r="E649" s="1029"/>
      <c r="F649" s="1031" t="s">
        <v>1478</v>
      </c>
      <c r="G649" s="1031"/>
      <c r="H649" s="1032">
        <v>40980</v>
      </c>
      <c r="I649" s="1032"/>
      <c r="J649" s="76" t="s">
        <v>35</v>
      </c>
      <c r="K649" s="76" t="s">
        <v>1342</v>
      </c>
      <c r="L649" s="665">
        <v>13</v>
      </c>
      <c r="M649" s="38">
        <v>19</v>
      </c>
      <c r="N649" s="288">
        <v>32</v>
      </c>
      <c r="O649" s="603"/>
    </row>
    <row r="650" spans="2:15" ht="22.5" customHeight="1" x14ac:dyDescent="0.55000000000000004">
      <c r="B650" s="1063">
        <v>86</v>
      </c>
      <c r="C650" s="1031"/>
      <c r="D650" s="1029"/>
      <c r="E650" s="1029"/>
      <c r="F650" s="1031" t="s">
        <v>311</v>
      </c>
      <c r="G650" s="1031"/>
      <c r="H650" s="1032">
        <v>40980</v>
      </c>
      <c r="I650" s="1032"/>
      <c r="J650" s="76" t="s">
        <v>35</v>
      </c>
      <c r="K650" s="76" t="s">
        <v>1342</v>
      </c>
      <c r="L650" s="665">
        <v>31</v>
      </c>
      <c r="M650" s="38">
        <v>42</v>
      </c>
      <c r="N650" s="288">
        <v>73</v>
      </c>
      <c r="O650" s="30"/>
    </row>
    <row r="651" spans="2:15" ht="22.5" customHeight="1" x14ac:dyDescent="0.55000000000000004">
      <c r="B651" s="1063">
        <v>85</v>
      </c>
      <c r="C651" s="1031"/>
      <c r="D651" s="1029"/>
      <c r="E651" s="1029"/>
      <c r="F651" s="1031" t="s">
        <v>311</v>
      </c>
      <c r="G651" s="1031"/>
      <c r="H651" s="1032">
        <v>40980</v>
      </c>
      <c r="I651" s="1032"/>
      <c r="J651" s="76" t="s">
        <v>35</v>
      </c>
      <c r="K651" s="76" t="s">
        <v>1342</v>
      </c>
      <c r="L651" s="559">
        <v>3.5</v>
      </c>
      <c r="M651" s="38">
        <v>5.8</v>
      </c>
      <c r="N651" s="288">
        <v>9.3000000000000007</v>
      </c>
      <c r="O651" s="30"/>
    </row>
    <row r="652" spans="2:15" ht="22.5" customHeight="1" x14ac:dyDescent="0.55000000000000004">
      <c r="B652" s="1063">
        <v>84</v>
      </c>
      <c r="C652" s="1031"/>
      <c r="D652" s="1029"/>
      <c r="E652" s="1029"/>
      <c r="F652" s="1031" t="s">
        <v>316</v>
      </c>
      <c r="G652" s="1031"/>
      <c r="H652" s="1032">
        <v>40980</v>
      </c>
      <c r="I652" s="1032"/>
      <c r="J652" s="76" t="s">
        <v>35</v>
      </c>
      <c r="K652" s="76" t="s">
        <v>1342</v>
      </c>
      <c r="L652" s="38">
        <v>41</v>
      </c>
      <c r="M652" s="38">
        <v>60</v>
      </c>
      <c r="N652" s="288">
        <v>100</v>
      </c>
      <c r="O652" s="30"/>
    </row>
    <row r="653" spans="2:15" ht="22.5" customHeight="1" x14ac:dyDescent="0.55000000000000004">
      <c r="B653" s="1063">
        <v>83</v>
      </c>
      <c r="C653" s="1031"/>
      <c r="D653" s="1029"/>
      <c r="E653" s="1029"/>
      <c r="F653" s="1031" t="s">
        <v>623</v>
      </c>
      <c r="G653" s="1031"/>
      <c r="H653" s="1032">
        <v>40980</v>
      </c>
      <c r="I653" s="1032"/>
      <c r="J653" s="76" t="s">
        <v>35</v>
      </c>
      <c r="K653" s="76" t="s">
        <v>1342</v>
      </c>
      <c r="L653" s="38">
        <v>29</v>
      </c>
      <c r="M653" s="38">
        <v>41</v>
      </c>
      <c r="N653" s="288">
        <v>70</v>
      </c>
      <c r="O653" s="30"/>
    </row>
    <row r="654" spans="2:15" ht="22.5" customHeight="1" x14ac:dyDescent="0.55000000000000004">
      <c r="B654" s="1063">
        <v>82</v>
      </c>
      <c r="C654" s="1031"/>
      <c r="D654" s="1029"/>
      <c r="E654" s="1029"/>
      <c r="F654" s="1031" t="s">
        <v>118</v>
      </c>
      <c r="G654" s="1031"/>
      <c r="H654" s="1032">
        <v>40980</v>
      </c>
      <c r="I654" s="1032"/>
      <c r="J654" s="76" t="s">
        <v>35</v>
      </c>
      <c r="K654" s="76" t="s">
        <v>1342</v>
      </c>
      <c r="L654" s="38">
        <v>19.899999999999999</v>
      </c>
      <c r="M654" s="38">
        <v>27.3</v>
      </c>
      <c r="N654" s="288">
        <v>47.2</v>
      </c>
      <c r="O654" s="30"/>
    </row>
    <row r="655" spans="2:15" ht="22.5" customHeight="1" x14ac:dyDescent="0.55000000000000004">
      <c r="B655" s="1063">
        <v>81</v>
      </c>
      <c r="C655" s="1031"/>
      <c r="D655" s="1029"/>
      <c r="E655" s="1029"/>
      <c r="F655" s="1031" t="s">
        <v>118</v>
      </c>
      <c r="G655" s="1031"/>
      <c r="H655" s="1032">
        <v>40980</v>
      </c>
      <c r="I655" s="1032"/>
      <c r="J655" s="76" t="s">
        <v>35</v>
      </c>
      <c r="K655" s="76" t="s">
        <v>1342</v>
      </c>
      <c r="L655" s="38">
        <v>83.2</v>
      </c>
      <c r="M655" s="38">
        <v>116</v>
      </c>
      <c r="N655" s="288">
        <v>199.2</v>
      </c>
      <c r="O655" s="30"/>
    </row>
    <row r="656" spans="2:15" ht="22.5" customHeight="1" x14ac:dyDescent="0.55000000000000004">
      <c r="B656" s="1063">
        <v>80</v>
      </c>
      <c r="C656" s="1031"/>
      <c r="D656" s="1029"/>
      <c r="E656" s="1029"/>
      <c r="F656" s="1031" t="s">
        <v>118</v>
      </c>
      <c r="G656" s="1031"/>
      <c r="H656" s="1032">
        <v>40980</v>
      </c>
      <c r="I656" s="1032"/>
      <c r="J656" s="76" t="s">
        <v>35</v>
      </c>
      <c r="K656" s="76" t="s">
        <v>1342</v>
      </c>
      <c r="L656" s="38">
        <v>72.400000000000006</v>
      </c>
      <c r="M656" s="38">
        <v>95.8</v>
      </c>
      <c r="N656" s="288">
        <v>168.2</v>
      </c>
      <c r="O656" s="30"/>
    </row>
    <row r="657" spans="2:15" ht="22.5" customHeight="1" x14ac:dyDescent="0.55000000000000004">
      <c r="B657" s="1063">
        <v>79</v>
      </c>
      <c r="C657" s="1031"/>
      <c r="D657" s="1029"/>
      <c r="E657" s="1029"/>
      <c r="F657" s="1031" t="s">
        <v>1971</v>
      </c>
      <c r="G657" s="1031"/>
      <c r="H657" s="1032">
        <v>40980</v>
      </c>
      <c r="I657" s="1032"/>
      <c r="J657" s="76" t="s">
        <v>35</v>
      </c>
      <c r="K657" s="76" t="s">
        <v>1342</v>
      </c>
      <c r="L657" s="559">
        <v>12</v>
      </c>
      <c r="M657" s="38">
        <v>15.4</v>
      </c>
      <c r="N657" s="288">
        <v>27.4</v>
      </c>
      <c r="O657" s="30"/>
    </row>
    <row r="658" spans="2:15" ht="22.5" customHeight="1" x14ac:dyDescent="0.55000000000000004">
      <c r="B658" s="1063">
        <v>78</v>
      </c>
      <c r="C658" s="1031"/>
      <c r="D658" s="1029"/>
      <c r="E658" s="1029"/>
      <c r="F658" s="1031" t="s">
        <v>308</v>
      </c>
      <c r="G658" s="1031"/>
      <c r="H658" s="1032">
        <v>40980</v>
      </c>
      <c r="I658" s="1032"/>
      <c r="J658" s="76" t="s">
        <v>35</v>
      </c>
      <c r="K658" s="76" t="s">
        <v>1342</v>
      </c>
      <c r="L658" s="38">
        <v>22.7</v>
      </c>
      <c r="M658" s="38">
        <v>32.4</v>
      </c>
      <c r="N658" s="288">
        <v>55.099999999999994</v>
      </c>
      <c r="O658" s="30"/>
    </row>
    <row r="659" spans="2:15" ht="22.5" customHeight="1" x14ac:dyDescent="0.55000000000000004">
      <c r="B659" s="1063">
        <v>77</v>
      </c>
      <c r="C659" s="1031"/>
      <c r="D659" s="1029"/>
      <c r="E659" s="1029"/>
      <c r="F659" s="1031" t="s">
        <v>308</v>
      </c>
      <c r="G659" s="1031"/>
      <c r="H659" s="1032">
        <v>40980</v>
      </c>
      <c r="I659" s="1032"/>
      <c r="J659" s="76" t="s">
        <v>35</v>
      </c>
      <c r="K659" s="76" t="s">
        <v>1342</v>
      </c>
      <c r="L659" s="38">
        <v>38.4</v>
      </c>
      <c r="M659" s="38">
        <v>53.1</v>
      </c>
      <c r="N659" s="288">
        <v>91.5</v>
      </c>
      <c r="O659" s="30"/>
    </row>
    <row r="660" spans="2:15" ht="22.5" customHeight="1" x14ac:dyDescent="0.55000000000000004">
      <c r="B660" s="1063">
        <v>76</v>
      </c>
      <c r="C660" s="1031"/>
      <c r="D660" s="1029"/>
      <c r="E660" s="1029"/>
      <c r="F660" s="1031" t="s">
        <v>308</v>
      </c>
      <c r="G660" s="1031"/>
      <c r="H660" s="1032">
        <v>40980</v>
      </c>
      <c r="I660" s="1032"/>
      <c r="J660" s="76" t="s">
        <v>35</v>
      </c>
      <c r="K660" s="76" t="s">
        <v>1342</v>
      </c>
      <c r="L660" s="38">
        <v>111</v>
      </c>
      <c r="M660" s="38">
        <v>155</v>
      </c>
      <c r="N660" s="288">
        <v>266</v>
      </c>
      <c r="O660" s="30"/>
    </row>
    <row r="661" spans="2:15" ht="22.5" customHeight="1" x14ac:dyDescent="0.55000000000000004">
      <c r="B661" s="1063">
        <v>75</v>
      </c>
      <c r="C661" s="1031"/>
      <c r="D661" s="1029"/>
      <c r="E661" s="1029"/>
      <c r="F661" s="1031" t="s">
        <v>308</v>
      </c>
      <c r="G661" s="1031"/>
      <c r="H661" s="1032">
        <v>40980</v>
      </c>
      <c r="I661" s="1032"/>
      <c r="J661" s="76" t="s">
        <v>35</v>
      </c>
      <c r="K661" s="76" t="s">
        <v>1342</v>
      </c>
      <c r="L661" s="38">
        <v>19.8</v>
      </c>
      <c r="M661" s="38">
        <v>32.200000000000003</v>
      </c>
      <c r="N661" s="40">
        <v>52</v>
      </c>
      <c r="O661" s="30"/>
    </row>
    <row r="662" spans="2:15" ht="22.5" customHeight="1" x14ac:dyDescent="0.55000000000000004">
      <c r="B662" s="1063">
        <v>74</v>
      </c>
      <c r="C662" s="1031"/>
      <c r="D662" s="1029"/>
      <c r="E662" s="1029"/>
      <c r="F662" s="1031" t="s">
        <v>308</v>
      </c>
      <c r="G662" s="1031"/>
      <c r="H662" s="1032">
        <v>40980</v>
      </c>
      <c r="I662" s="1032"/>
      <c r="J662" s="76" t="s">
        <v>35</v>
      </c>
      <c r="K662" s="76" t="s">
        <v>1342</v>
      </c>
      <c r="L662" s="38">
        <v>50.4</v>
      </c>
      <c r="M662" s="38">
        <v>68.900000000000006</v>
      </c>
      <c r="N662" s="288">
        <v>119.30000000000001</v>
      </c>
      <c r="O662" s="30"/>
    </row>
    <row r="663" spans="2:15" ht="22.5" customHeight="1" x14ac:dyDescent="0.55000000000000004">
      <c r="B663" s="1063">
        <v>73</v>
      </c>
      <c r="C663" s="1031"/>
      <c r="D663" s="1029"/>
      <c r="E663" s="1029"/>
      <c r="F663" s="1031" t="s">
        <v>2047</v>
      </c>
      <c r="G663" s="1031"/>
      <c r="H663" s="1032">
        <v>40980</v>
      </c>
      <c r="I663" s="1032"/>
      <c r="J663" s="76" t="s">
        <v>35</v>
      </c>
      <c r="K663" s="76" t="s">
        <v>1342</v>
      </c>
      <c r="L663" s="38">
        <v>15.1</v>
      </c>
      <c r="M663" s="38">
        <v>20.399999999999999</v>
      </c>
      <c r="N663" s="288">
        <v>35.5</v>
      </c>
      <c r="O663" s="30"/>
    </row>
    <row r="664" spans="2:15" ht="22.5" customHeight="1" x14ac:dyDescent="0.55000000000000004">
      <c r="B664" s="1063">
        <v>72</v>
      </c>
      <c r="C664" s="1031"/>
      <c r="D664" s="1029"/>
      <c r="E664" s="1029"/>
      <c r="F664" s="1031" t="s">
        <v>1241</v>
      </c>
      <c r="G664" s="1031"/>
      <c r="H664" s="1032">
        <v>40980</v>
      </c>
      <c r="I664" s="1032"/>
      <c r="J664" s="76" t="s">
        <v>35</v>
      </c>
      <c r="K664" s="76" t="s">
        <v>1342</v>
      </c>
      <c r="L664" s="559">
        <v>38</v>
      </c>
      <c r="M664" s="559">
        <v>58</v>
      </c>
      <c r="N664" s="40">
        <v>96</v>
      </c>
      <c r="O664" s="30"/>
    </row>
    <row r="665" spans="2:15" ht="22.5" customHeight="1" x14ac:dyDescent="0.55000000000000004">
      <c r="B665" s="1063">
        <v>71</v>
      </c>
      <c r="C665" s="1031"/>
      <c r="D665" s="1029"/>
      <c r="E665" s="1029"/>
      <c r="F665" s="1031" t="s">
        <v>1241</v>
      </c>
      <c r="G665" s="1031"/>
      <c r="H665" s="1032">
        <v>40980</v>
      </c>
      <c r="I665" s="1032"/>
      <c r="J665" s="76" t="s">
        <v>35</v>
      </c>
      <c r="K665" s="76" t="s">
        <v>1342</v>
      </c>
      <c r="L665" s="38">
        <v>15.1</v>
      </c>
      <c r="M665" s="38">
        <v>22.4</v>
      </c>
      <c r="N665" s="288">
        <v>37.5</v>
      </c>
      <c r="O665" s="30"/>
    </row>
    <row r="666" spans="2:15" ht="22.5" customHeight="1" x14ac:dyDescent="0.55000000000000004">
      <c r="B666" s="1063">
        <v>70</v>
      </c>
      <c r="C666" s="1031"/>
      <c r="D666" s="1029"/>
      <c r="E666" s="1029"/>
      <c r="F666" s="1031" t="s">
        <v>1241</v>
      </c>
      <c r="G666" s="1031"/>
      <c r="H666" s="1032">
        <v>40980</v>
      </c>
      <c r="I666" s="1032"/>
      <c r="J666" s="76" t="s">
        <v>35</v>
      </c>
      <c r="K666" s="76" t="s">
        <v>1342</v>
      </c>
      <c r="L666" s="38">
        <v>9.57</v>
      </c>
      <c r="M666" s="38">
        <v>15.1</v>
      </c>
      <c r="N666" s="288">
        <v>24.67</v>
      </c>
      <c r="O666" s="30"/>
    </row>
    <row r="667" spans="2:15" ht="22.5" customHeight="1" x14ac:dyDescent="0.55000000000000004">
      <c r="B667" s="1063">
        <v>69</v>
      </c>
      <c r="C667" s="1031"/>
      <c r="D667" s="1029"/>
      <c r="E667" s="1029"/>
      <c r="F667" s="1031" t="s">
        <v>1241</v>
      </c>
      <c r="G667" s="1031"/>
      <c r="H667" s="1032">
        <v>40980</v>
      </c>
      <c r="I667" s="1032"/>
      <c r="J667" s="76" t="s">
        <v>35</v>
      </c>
      <c r="K667" s="76" t="s">
        <v>1342</v>
      </c>
      <c r="L667" s="38">
        <v>28.3</v>
      </c>
      <c r="M667" s="38">
        <v>47.6</v>
      </c>
      <c r="N667" s="288">
        <v>75.900000000000006</v>
      </c>
      <c r="O667" s="30"/>
    </row>
    <row r="668" spans="2:15" ht="22.5" customHeight="1" x14ac:dyDescent="0.55000000000000004">
      <c r="B668" s="1063">
        <v>68</v>
      </c>
      <c r="C668" s="1031"/>
      <c r="D668" s="1029"/>
      <c r="E668" s="1029"/>
      <c r="F668" s="1031" t="s">
        <v>1241</v>
      </c>
      <c r="G668" s="1031"/>
      <c r="H668" s="1032">
        <v>40980</v>
      </c>
      <c r="I668" s="1032"/>
      <c r="J668" s="76" t="s">
        <v>35</v>
      </c>
      <c r="K668" s="76" t="s">
        <v>1342</v>
      </c>
      <c r="L668" s="38">
        <v>31.3</v>
      </c>
      <c r="M668" s="38">
        <v>49.7</v>
      </c>
      <c r="N668" s="40">
        <v>81</v>
      </c>
      <c r="O668" s="636"/>
    </row>
    <row r="669" spans="2:15" ht="22.5" customHeight="1" x14ac:dyDescent="0.55000000000000004">
      <c r="B669" s="1078">
        <v>67</v>
      </c>
      <c r="C669" s="1048"/>
      <c r="D669" s="1029"/>
      <c r="E669" s="1029"/>
      <c r="F669" s="1048" t="s">
        <v>1241</v>
      </c>
      <c r="G669" s="1048"/>
      <c r="H669" s="1044">
        <v>40980</v>
      </c>
      <c r="I669" s="1044"/>
      <c r="J669" s="43" t="s">
        <v>35</v>
      </c>
      <c r="K669" s="43" t="s">
        <v>1342</v>
      </c>
      <c r="L669" s="602">
        <v>24</v>
      </c>
      <c r="M669" s="602">
        <v>32.700000000000003</v>
      </c>
      <c r="N669" s="291">
        <v>56.7</v>
      </c>
      <c r="O669" s="636"/>
    </row>
    <row r="670" spans="2:15" ht="22.5" customHeight="1" x14ac:dyDescent="0.55000000000000004">
      <c r="B670" s="1056">
        <v>66</v>
      </c>
      <c r="C670" s="1033"/>
      <c r="D670" s="1029" t="s">
        <v>2246</v>
      </c>
      <c r="E670" s="1029"/>
      <c r="F670" s="1033" t="s">
        <v>612</v>
      </c>
      <c r="G670" s="1033"/>
      <c r="H670" s="1036">
        <v>40980</v>
      </c>
      <c r="I670" s="1036"/>
      <c r="J670" s="31" t="s">
        <v>35</v>
      </c>
      <c r="K670" s="31" t="s">
        <v>1342</v>
      </c>
      <c r="L670" s="32">
        <v>5.7</v>
      </c>
      <c r="M670" s="32">
        <v>9.6</v>
      </c>
      <c r="N670" s="288">
        <v>15</v>
      </c>
      <c r="O670" s="636"/>
    </row>
    <row r="671" spans="2:15" ht="22.5" customHeight="1" x14ac:dyDescent="0.55000000000000004">
      <c r="B671" s="1063">
        <v>65</v>
      </c>
      <c r="C671" s="1031"/>
      <c r="D671" s="1029"/>
      <c r="E671" s="1029"/>
      <c r="F671" s="1031" t="s">
        <v>612</v>
      </c>
      <c r="G671" s="1031"/>
      <c r="H671" s="1032">
        <v>40980</v>
      </c>
      <c r="I671" s="1032"/>
      <c r="J671" s="76" t="s">
        <v>35</v>
      </c>
      <c r="K671" s="76" t="s">
        <v>1342</v>
      </c>
      <c r="L671" s="38">
        <v>7.9</v>
      </c>
      <c r="M671" s="38">
        <v>13</v>
      </c>
      <c r="N671" s="288">
        <v>21</v>
      </c>
      <c r="O671" s="30"/>
    </row>
    <row r="672" spans="2:15" ht="22.5" customHeight="1" x14ac:dyDescent="0.55000000000000004">
      <c r="B672" s="1063">
        <v>64</v>
      </c>
      <c r="C672" s="1031"/>
      <c r="D672" s="1029"/>
      <c r="E672" s="1029"/>
      <c r="F672" s="1031" t="s">
        <v>612</v>
      </c>
      <c r="G672" s="1031"/>
      <c r="H672" s="1032">
        <v>40980</v>
      </c>
      <c r="I672" s="1032"/>
      <c r="J672" s="76" t="s">
        <v>35</v>
      </c>
      <c r="K672" s="76" t="s">
        <v>1342</v>
      </c>
      <c r="L672" s="38">
        <v>8.5</v>
      </c>
      <c r="M672" s="38">
        <v>12</v>
      </c>
      <c r="N672" s="288">
        <v>21</v>
      </c>
      <c r="O672" s="636"/>
    </row>
    <row r="673" spans="2:15" ht="22.5" customHeight="1" x14ac:dyDescent="0.55000000000000004">
      <c r="B673" s="1063">
        <v>63</v>
      </c>
      <c r="C673" s="1031"/>
      <c r="D673" s="1029"/>
      <c r="E673" s="1029"/>
      <c r="F673" s="1031" t="s">
        <v>612</v>
      </c>
      <c r="G673" s="1031"/>
      <c r="H673" s="1032">
        <v>40980</v>
      </c>
      <c r="I673" s="1032"/>
      <c r="J673" s="76" t="s">
        <v>35</v>
      </c>
      <c r="K673" s="76" t="s">
        <v>1342</v>
      </c>
      <c r="L673" s="38">
        <v>15</v>
      </c>
      <c r="M673" s="38">
        <v>24</v>
      </c>
      <c r="N673" s="288">
        <v>39</v>
      </c>
      <c r="O673" s="636"/>
    </row>
    <row r="674" spans="2:15" ht="22.5" customHeight="1" x14ac:dyDescent="0.55000000000000004">
      <c r="B674" s="1078">
        <v>62</v>
      </c>
      <c r="C674" s="1048"/>
      <c r="D674" s="1029"/>
      <c r="E674" s="1029"/>
      <c r="F674" s="1048" t="s">
        <v>612</v>
      </c>
      <c r="G674" s="1048"/>
      <c r="H674" s="1044">
        <v>40980</v>
      </c>
      <c r="I674" s="1044"/>
      <c r="J674" s="43" t="s">
        <v>35</v>
      </c>
      <c r="K674" s="43" t="s">
        <v>1342</v>
      </c>
      <c r="L674" s="44">
        <v>36</v>
      </c>
      <c r="M674" s="44">
        <v>49</v>
      </c>
      <c r="N674" s="291">
        <v>85</v>
      </c>
      <c r="O674" s="637"/>
    </row>
    <row r="675" spans="2:15" ht="22.5" customHeight="1" x14ac:dyDescent="0.55000000000000004">
      <c r="B675" s="1056">
        <v>61</v>
      </c>
      <c r="C675" s="1033"/>
      <c r="D675" s="1029" t="s">
        <v>2247</v>
      </c>
      <c r="E675" s="1029"/>
      <c r="F675" s="1033" t="s">
        <v>2036</v>
      </c>
      <c r="G675" s="1033"/>
      <c r="H675" s="1036">
        <v>40973</v>
      </c>
      <c r="I675" s="1036"/>
      <c r="J675" s="31" t="s">
        <v>35</v>
      </c>
      <c r="K675" s="31" t="s">
        <v>1342</v>
      </c>
      <c r="L675" s="32">
        <v>16.2</v>
      </c>
      <c r="M675" s="32">
        <v>24.6</v>
      </c>
      <c r="N675" s="187">
        <v>40.799999999999997</v>
      </c>
      <c r="O675" s="30"/>
    </row>
    <row r="676" spans="2:15" ht="22.5" customHeight="1" x14ac:dyDescent="0.55000000000000004">
      <c r="B676" s="1063">
        <v>60</v>
      </c>
      <c r="C676" s="1031"/>
      <c r="D676" s="1029"/>
      <c r="E676" s="1029"/>
      <c r="F676" s="1031" t="s">
        <v>118</v>
      </c>
      <c r="G676" s="1031"/>
      <c r="H676" s="1032">
        <v>40973</v>
      </c>
      <c r="I676" s="1032"/>
      <c r="J676" s="76" t="s">
        <v>35</v>
      </c>
      <c r="K676" s="76" t="s">
        <v>1342</v>
      </c>
      <c r="L676" s="38">
        <v>11.3</v>
      </c>
      <c r="M676" s="38">
        <v>14.9</v>
      </c>
      <c r="N676" s="288">
        <v>26.200000000000003</v>
      </c>
      <c r="O676" s="30"/>
    </row>
    <row r="677" spans="2:15" ht="22.5" customHeight="1" x14ac:dyDescent="0.55000000000000004">
      <c r="B677" s="1063">
        <v>59</v>
      </c>
      <c r="C677" s="1031"/>
      <c r="D677" s="1029"/>
      <c r="E677" s="1029"/>
      <c r="F677" s="1031" t="s">
        <v>118</v>
      </c>
      <c r="G677" s="1031"/>
      <c r="H677" s="1032">
        <v>40973</v>
      </c>
      <c r="I677" s="1032"/>
      <c r="J677" s="76" t="s">
        <v>35</v>
      </c>
      <c r="K677" s="76" t="s">
        <v>1342</v>
      </c>
      <c r="L677" s="38">
        <v>139</v>
      </c>
      <c r="M677" s="38">
        <v>199</v>
      </c>
      <c r="N677" s="288">
        <v>338</v>
      </c>
      <c r="O677" s="30"/>
    </row>
    <row r="678" spans="2:15" ht="22.5" customHeight="1" x14ac:dyDescent="0.55000000000000004">
      <c r="B678" s="1063">
        <v>58</v>
      </c>
      <c r="C678" s="1031"/>
      <c r="D678" s="1029"/>
      <c r="E678" s="1029"/>
      <c r="F678" s="1031" t="s">
        <v>1787</v>
      </c>
      <c r="G678" s="1031"/>
      <c r="H678" s="1032">
        <v>40973</v>
      </c>
      <c r="I678" s="1032"/>
      <c r="J678" s="76" t="s">
        <v>35</v>
      </c>
      <c r="K678" s="76" t="s">
        <v>1941</v>
      </c>
      <c r="L678" s="38">
        <v>122</v>
      </c>
      <c r="M678" s="38">
        <v>166</v>
      </c>
      <c r="N678" s="288">
        <v>288</v>
      </c>
      <c r="O678" s="30"/>
    </row>
    <row r="679" spans="2:15" ht="22.5" customHeight="1" x14ac:dyDescent="0.55000000000000004">
      <c r="B679" s="1063">
        <v>57</v>
      </c>
      <c r="C679" s="1031"/>
      <c r="D679" s="1029"/>
      <c r="E679" s="1029"/>
      <c r="F679" s="1031" t="s">
        <v>163</v>
      </c>
      <c r="G679" s="1031"/>
      <c r="H679" s="1032">
        <v>40973</v>
      </c>
      <c r="I679" s="1032"/>
      <c r="J679" s="76" t="s">
        <v>35</v>
      </c>
      <c r="K679" s="76" t="s">
        <v>1941</v>
      </c>
      <c r="L679" s="38">
        <v>205</v>
      </c>
      <c r="M679" s="38">
        <v>280</v>
      </c>
      <c r="N679" s="288">
        <v>485</v>
      </c>
      <c r="O679" s="30"/>
    </row>
    <row r="680" spans="2:15" ht="22.5" customHeight="1" x14ac:dyDescent="0.55000000000000004">
      <c r="B680" s="1063">
        <v>56</v>
      </c>
      <c r="C680" s="1031"/>
      <c r="D680" s="1029"/>
      <c r="E680" s="1029"/>
      <c r="F680" s="1031" t="s">
        <v>1267</v>
      </c>
      <c r="G680" s="1031"/>
      <c r="H680" s="1032">
        <v>40973</v>
      </c>
      <c r="I680" s="1032"/>
      <c r="J680" s="76" t="s">
        <v>35</v>
      </c>
      <c r="K680" s="76" t="s">
        <v>1342</v>
      </c>
      <c r="L680" s="38">
        <v>92.5</v>
      </c>
      <c r="M680" s="38">
        <v>126</v>
      </c>
      <c r="N680" s="288">
        <v>218.5</v>
      </c>
      <c r="O680" s="30"/>
    </row>
    <row r="681" spans="2:15" ht="22.5" customHeight="1" x14ac:dyDescent="0.55000000000000004">
      <c r="B681" s="1078">
        <v>55</v>
      </c>
      <c r="C681" s="1048"/>
      <c r="D681" s="1029"/>
      <c r="E681" s="1029"/>
      <c r="F681" s="1048" t="s">
        <v>308</v>
      </c>
      <c r="G681" s="1048"/>
      <c r="H681" s="1044">
        <v>40973</v>
      </c>
      <c r="I681" s="1044"/>
      <c r="J681" s="43" t="s">
        <v>35</v>
      </c>
      <c r="K681" s="43" t="s">
        <v>1941</v>
      </c>
      <c r="L681" s="44">
        <v>19.899999999999999</v>
      </c>
      <c r="M681" s="44">
        <v>25.2</v>
      </c>
      <c r="N681" s="291">
        <v>45.099999999999994</v>
      </c>
      <c r="O681" s="30"/>
    </row>
    <row r="682" spans="2:15" ht="22.5" customHeight="1" x14ac:dyDescent="0.55000000000000004">
      <c r="B682" s="1056">
        <v>54</v>
      </c>
      <c r="C682" s="1033"/>
      <c r="D682" s="1029" t="s">
        <v>2248</v>
      </c>
      <c r="E682" s="1029"/>
      <c r="F682" s="1033" t="s">
        <v>1478</v>
      </c>
      <c r="G682" s="1033"/>
      <c r="H682" s="1036">
        <v>40973</v>
      </c>
      <c r="I682" s="1036"/>
      <c r="J682" s="31" t="s">
        <v>35</v>
      </c>
      <c r="K682" s="31" t="s">
        <v>1342</v>
      </c>
      <c r="L682" s="32">
        <v>14</v>
      </c>
      <c r="M682" s="32">
        <v>17</v>
      </c>
      <c r="N682" s="187">
        <v>31</v>
      </c>
    </row>
    <row r="683" spans="2:15" ht="22.5" customHeight="1" x14ac:dyDescent="0.55000000000000004">
      <c r="B683" s="1063">
        <v>53</v>
      </c>
      <c r="C683" s="1031"/>
      <c r="D683" s="1029"/>
      <c r="E683" s="1029"/>
      <c r="F683" s="1031" t="s">
        <v>1478</v>
      </c>
      <c r="G683" s="1031"/>
      <c r="H683" s="1032">
        <v>40973</v>
      </c>
      <c r="I683" s="1032"/>
      <c r="J683" s="76" t="s">
        <v>35</v>
      </c>
      <c r="K683" s="76" t="s">
        <v>1342</v>
      </c>
      <c r="L683" s="38">
        <v>4.5</v>
      </c>
      <c r="M683" s="38">
        <v>7.9</v>
      </c>
      <c r="N683" s="288">
        <v>12</v>
      </c>
      <c r="O683" s="30"/>
    </row>
    <row r="684" spans="2:15" ht="22.5" customHeight="1" x14ac:dyDescent="0.55000000000000004">
      <c r="B684" s="1063">
        <v>52</v>
      </c>
      <c r="C684" s="1031"/>
      <c r="D684" s="1029"/>
      <c r="E684" s="1029"/>
      <c r="F684" s="1031" t="s">
        <v>311</v>
      </c>
      <c r="G684" s="1031"/>
      <c r="H684" s="1032">
        <v>40973</v>
      </c>
      <c r="I684" s="1032"/>
      <c r="J684" s="76" t="s">
        <v>35</v>
      </c>
      <c r="K684" s="76" t="s">
        <v>1342</v>
      </c>
      <c r="L684" s="38">
        <v>27</v>
      </c>
      <c r="M684" s="38">
        <v>44</v>
      </c>
      <c r="N684" s="288">
        <v>71</v>
      </c>
      <c r="O684" s="30"/>
    </row>
    <row r="685" spans="2:15" ht="22.5" customHeight="1" x14ac:dyDescent="0.55000000000000004">
      <c r="B685" s="1063">
        <v>51</v>
      </c>
      <c r="C685" s="1031"/>
      <c r="D685" s="1029"/>
      <c r="E685" s="1029"/>
      <c r="F685" s="1031" t="s">
        <v>1971</v>
      </c>
      <c r="G685" s="1031"/>
      <c r="H685" s="1032">
        <v>40973</v>
      </c>
      <c r="I685" s="1032"/>
      <c r="J685" s="76" t="s">
        <v>35</v>
      </c>
      <c r="K685" s="76" t="s">
        <v>1342</v>
      </c>
      <c r="L685" s="38">
        <v>18</v>
      </c>
      <c r="M685" s="38">
        <v>22</v>
      </c>
      <c r="N685" s="288">
        <v>40</v>
      </c>
      <c r="O685" s="30"/>
    </row>
    <row r="686" spans="2:15" ht="22.5" customHeight="1" x14ac:dyDescent="0.55000000000000004">
      <c r="B686" s="1063">
        <v>50</v>
      </c>
      <c r="C686" s="1031"/>
      <c r="D686" s="1029"/>
      <c r="E686" s="1029"/>
      <c r="F686" s="1031" t="s">
        <v>612</v>
      </c>
      <c r="G686" s="1031"/>
      <c r="H686" s="1032">
        <v>40973</v>
      </c>
      <c r="I686" s="1032"/>
      <c r="J686" s="76" t="s">
        <v>35</v>
      </c>
      <c r="K686" s="76" t="s">
        <v>1342</v>
      </c>
      <c r="L686" s="38">
        <v>9.48</v>
      </c>
      <c r="M686" s="38">
        <v>12.2</v>
      </c>
      <c r="N686" s="288">
        <v>21.68</v>
      </c>
      <c r="O686" s="30"/>
    </row>
    <row r="687" spans="2:15" ht="22.5" customHeight="1" x14ac:dyDescent="0.55000000000000004">
      <c r="B687" s="1063">
        <v>49</v>
      </c>
      <c r="C687" s="1031"/>
      <c r="D687" s="1029"/>
      <c r="E687" s="1029"/>
      <c r="F687" s="1031" t="s">
        <v>612</v>
      </c>
      <c r="G687" s="1031"/>
      <c r="H687" s="1032">
        <v>40973</v>
      </c>
      <c r="I687" s="1032"/>
      <c r="J687" s="76" t="s">
        <v>35</v>
      </c>
      <c r="K687" s="76" t="s">
        <v>1342</v>
      </c>
      <c r="L687" s="38">
        <v>24.7</v>
      </c>
      <c r="M687" s="559">
        <v>37</v>
      </c>
      <c r="N687" s="40">
        <v>61.7</v>
      </c>
      <c r="O687" s="526"/>
    </row>
    <row r="688" spans="2:15" ht="22.5" customHeight="1" x14ac:dyDescent="0.55000000000000004">
      <c r="B688" s="1063">
        <v>48</v>
      </c>
      <c r="C688" s="1031"/>
      <c r="D688" s="1029"/>
      <c r="E688" s="1029"/>
      <c r="F688" s="1031" t="s">
        <v>612</v>
      </c>
      <c r="G688" s="1031"/>
      <c r="H688" s="1032">
        <v>40973</v>
      </c>
      <c r="I688" s="1032"/>
      <c r="J688" s="76" t="s">
        <v>35</v>
      </c>
      <c r="K688" s="76" t="s">
        <v>1342</v>
      </c>
      <c r="L688" s="559">
        <v>11</v>
      </c>
      <c r="M688" s="559">
        <v>17.3</v>
      </c>
      <c r="N688" s="288">
        <v>28.3</v>
      </c>
      <c r="O688" s="30"/>
    </row>
    <row r="689" spans="2:15" ht="22.5" customHeight="1" x14ac:dyDescent="0.55000000000000004">
      <c r="B689" s="1063">
        <v>47</v>
      </c>
      <c r="C689" s="1031"/>
      <c r="D689" s="1029"/>
      <c r="E689" s="1029"/>
      <c r="F689" s="1031" t="s">
        <v>612</v>
      </c>
      <c r="G689" s="1031"/>
      <c r="H689" s="1032">
        <v>40973</v>
      </c>
      <c r="I689" s="1032"/>
      <c r="J689" s="76" t="s">
        <v>35</v>
      </c>
      <c r="K689" s="76" t="s">
        <v>1342</v>
      </c>
      <c r="L689" s="38">
        <v>18.600000000000001</v>
      </c>
      <c r="M689" s="38">
        <v>26.2</v>
      </c>
      <c r="N689" s="288">
        <v>44.8</v>
      </c>
      <c r="O689" s="30"/>
    </row>
    <row r="690" spans="2:15" ht="22.5" customHeight="1" x14ac:dyDescent="0.55000000000000004">
      <c r="B690" s="1063">
        <v>46</v>
      </c>
      <c r="C690" s="1031"/>
      <c r="D690" s="1029"/>
      <c r="E690" s="1029"/>
      <c r="F690" s="1031" t="s">
        <v>612</v>
      </c>
      <c r="G690" s="1031"/>
      <c r="H690" s="1032">
        <v>40973</v>
      </c>
      <c r="I690" s="1032"/>
      <c r="J690" s="76" t="s">
        <v>35</v>
      </c>
      <c r="K690" s="76" t="s">
        <v>1342</v>
      </c>
      <c r="L690" s="38">
        <v>11.9</v>
      </c>
      <c r="M690" s="38">
        <v>17.5</v>
      </c>
      <c r="N690" s="288">
        <v>29.4</v>
      </c>
      <c r="O690" s="30"/>
    </row>
    <row r="691" spans="2:15" ht="22.5" customHeight="1" x14ac:dyDescent="0.55000000000000004">
      <c r="B691" s="1063">
        <v>45</v>
      </c>
      <c r="C691" s="1031"/>
      <c r="D691" s="1029"/>
      <c r="E691" s="1029"/>
      <c r="F691" s="1031" t="s">
        <v>558</v>
      </c>
      <c r="G691" s="1031"/>
      <c r="H691" s="1032">
        <v>40973</v>
      </c>
      <c r="I691" s="1032"/>
      <c r="J691" s="76" t="s">
        <v>35</v>
      </c>
      <c r="K691" s="76" t="s">
        <v>1342</v>
      </c>
      <c r="L691" s="38">
        <v>39.1</v>
      </c>
      <c r="M691" s="38">
        <v>61.3</v>
      </c>
      <c r="N691" s="288">
        <v>100.4</v>
      </c>
      <c r="O691" s="30"/>
    </row>
    <row r="692" spans="2:15" ht="22.5" customHeight="1" x14ac:dyDescent="0.55000000000000004">
      <c r="B692" s="1063">
        <v>44</v>
      </c>
      <c r="C692" s="1031"/>
      <c r="D692" s="1029"/>
      <c r="E692" s="1029"/>
      <c r="F692" s="1031" t="s">
        <v>1241</v>
      </c>
      <c r="G692" s="1031"/>
      <c r="H692" s="1032">
        <v>40973</v>
      </c>
      <c r="I692" s="1032"/>
      <c r="J692" s="76" t="s">
        <v>35</v>
      </c>
      <c r="K692" s="76" t="s">
        <v>1342</v>
      </c>
      <c r="L692" s="559">
        <v>36</v>
      </c>
      <c r="M692" s="559">
        <v>55.7</v>
      </c>
      <c r="N692" s="288">
        <v>91.7</v>
      </c>
      <c r="O692" s="30"/>
    </row>
    <row r="693" spans="2:15" ht="22.5" customHeight="1" x14ac:dyDescent="0.55000000000000004">
      <c r="B693" s="1063">
        <v>43</v>
      </c>
      <c r="C693" s="1031"/>
      <c r="D693" s="1029"/>
      <c r="E693" s="1029"/>
      <c r="F693" s="1031" t="s">
        <v>308</v>
      </c>
      <c r="G693" s="1031"/>
      <c r="H693" s="1032">
        <v>40973</v>
      </c>
      <c r="I693" s="1032"/>
      <c r="J693" s="76" t="s">
        <v>35</v>
      </c>
      <c r="K693" s="76" t="s">
        <v>1342</v>
      </c>
      <c r="L693" s="38">
        <v>71.7</v>
      </c>
      <c r="M693" s="38">
        <v>112</v>
      </c>
      <c r="N693" s="288">
        <v>183.7</v>
      </c>
      <c r="O693" s="30"/>
    </row>
    <row r="694" spans="2:15" ht="22.5" customHeight="1" x14ac:dyDescent="0.55000000000000004">
      <c r="B694" s="1078">
        <v>42</v>
      </c>
      <c r="C694" s="1048"/>
      <c r="D694" s="1029"/>
      <c r="E694" s="1029"/>
      <c r="F694" s="1048" t="s">
        <v>308</v>
      </c>
      <c r="G694" s="1048"/>
      <c r="H694" s="1044">
        <v>40973</v>
      </c>
      <c r="I694" s="1044"/>
      <c r="J694" s="43" t="s">
        <v>35</v>
      </c>
      <c r="K694" s="43" t="s">
        <v>1342</v>
      </c>
      <c r="L694" s="44">
        <v>68.5</v>
      </c>
      <c r="M694" s="44">
        <v>100</v>
      </c>
      <c r="N694" s="291">
        <v>168.5</v>
      </c>
      <c r="O694" s="30"/>
    </row>
    <row r="695" spans="2:15" ht="22.5" customHeight="1" x14ac:dyDescent="0.55000000000000004">
      <c r="B695" s="1056">
        <v>41</v>
      </c>
      <c r="C695" s="1033"/>
      <c r="D695" s="1029" t="s">
        <v>2249</v>
      </c>
      <c r="E695" s="1029"/>
      <c r="F695" s="1033" t="s">
        <v>1463</v>
      </c>
      <c r="G695" s="1033"/>
      <c r="H695" s="1036">
        <v>40966</v>
      </c>
      <c r="I695" s="1036"/>
      <c r="J695" s="31" t="s">
        <v>35</v>
      </c>
      <c r="K695" s="31" t="s">
        <v>1342</v>
      </c>
      <c r="L695" s="32">
        <v>65.3</v>
      </c>
      <c r="M695" s="32">
        <v>86.7</v>
      </c>
      <c r="N695" s="187">
        <v>152</v>
      </c>
      <c r="O695" s="509"/>
    </row>
    <row r="696" spans="2:15" ht="22.5" customHeight="1" x14ac:dyDescent="0.55000000000000004">
      <c r="B696" s="1063">
        <v>40</v>
      </c>
      <c r="C696" s="1031"/>
      <c r="D696" s="1029"/>
      <c r="E696" s="1029"/>
      <c r="F696" s="1031" t="s">
        <v>1575</v>
      </c>
      <c r="G696" s="1031"/>
      <c r="H696" s="1032">
        <v>40966</v>
      </c>
      <c r="I696" s="1032"/>
      <c r="J696" s="76" t="s">
        <v>35</v>
      </c>
      <c r="K696" s="76" t="s">
        <v>1342</v>
      </c>
      <c r="L696" s="38">
        <v>14.6</v>
      </c>
      <c r="M696" s="38">
        <v>21.2</v>
      </c>
      <c r="N696" s="288">
        <v>35.799999999999997</v>
      </c>
      <c r="O696" s="30"/>
    </row>
    <row r="697" spans="2:15" ht="22.5" customHeight="1" x14ac:dyDescent="0.55000000000000004">
      <c r="B697" s="1063">
        <v>39</v>
      </c>
      <c r="C697" s="1031"/>
      <c r="D697" s="1029"/>
      <c r="E697" s="1029"/>
      <c r="F697" s="1031" t="s">
        <v>2250</v>
      </c>
      <c r="G697" s="1031"/>
      <c r="H697" s="1032">
        <v>40966</v>
      </c>
      <c r="I697" s="1032"/>
      <c r="J697" s="76" t="s">
        <v>35</v>
      </c>
      <c r="K697" s="76" t="s">
        <v>1342</v>
      </c>
      <c r="L697" s="38">
        <v>32.5</v>
      </c>
      <c r="M697" s="38">
        <v>43.5</v>
      </c>
      <c r="N697" s="40">
        <v>76</v>
      </c>
      <c r="O697" s="30"/>
    </row>
    <row r="698" spans="2:15" ht="22.5" customHeight="1" x14ac:dyDescent="0.55000000000000004">
      <c r="B698" s="1063">
        <v>38</v>
      </c>
      <c r="C698" s="1031"/>
      <c r="D698" s="1029"/>
      <c r="E698" s="1029"/>
      <c r="F698" s="1031" t="s">
        <v>1555</v>
      </c>
      <c r="G698" s="1031"/>
      <c r="H698" s="1032">
        <v>40966</v>
      </c>
      <c r="I698" s="1032"/>
      <c r="J698" s="76" t="s">
        <v>35</v>
      </c>
      <c r="K698" s="76" t="s">
        <v>1342</v>
      </c>
      <c r="L698" s="38">
        <v>48.2</v>
      </c>
      <c r="M698" s="38">
        <v>72.7</v>
      </c>
      <c r="N698" s="288">
        <v>120.9</v>
      </c>
      <c r="O698" s="589"/>
    </row>
    <row r="699" spans="2:15" ht="22.5" customHeight="1" x14ac:dyDescent="0.55000000000000004">
      <c r="B699" s="1063">
        <v>37</v>
      </c>
      <c r="C699" s="1031"/>
      <c r="D699" s="1029"/>
      <c r="E699" s="1029"/>
      <c r="F699" s="1031" t="s">
        <v>1555</v>
      </c>
      <c r="G699" s="1031"/>
      <c r="H699" s="1032">
        <v>40966</v>
      </c>
      <c r="I699" s="1032"/>
      <c r="J699" s="76" t="s">
        <v>35</v>
      </c>
      <c r="K699" s="76" t="s">
        <v>1342</v>
      </c>
      <c r="L699" s="38">
        <v>35.299999999999997</v>
      </c>
      <c r="M699" s="38">
        <v>48.4</v>
      </c>
      <c r="N699" s="288">
        <v>83.699999999999989</v>
      </c>
      <c r="O699" s="597"/>
    </row>
    <row r="700" spans="2:15" ht="22.5" customHeight="1" x14ac:dyDescent="0.55000000000000004">
      <c r="B700" s="1078">
        <v>36</v>
      </c>
      <c r="C700" s="1048"/>
      <c r="D700" s="1029"/>
      <c r="E700" s="1029"/>
      <c r="F700" s="1048" t="s">
        <v>1345</v>
      </c>
      <c r="G700" s="1048"/>
      <c r="H700" s="1044">
        <v>40966</v>
      </c>
      <c r="I700" s="1044"/>
      <c r="J700" s="43" t="s">
        <v>35</v>
      </c>
      <c r="K700" s="43" t="s">
        <v>1342</v>
      </c>
      <c r="L700" s="44">
        <v>111</v>
      </c>
      <c r="M700" s="44">
        <v>151</v>
      </c>
      <c r="N700" s="291">
        <v>262</v>
      </c>
      <c r="O700" s="30"/>
    </row>
    <row r="701" spans="2:15" ht="22.5" customHeight="1" x14ac:dyDescent="0.55000000000000004">
      <c r="B701" s="1056">
        <v>35</v>
      </c>
      <c r="C701" s="1033"/>
      <c r="D701" s="1029" t="s">
        <v>2440</v>
      </c>
      <c r="E701" s="1029"/>
      <c r="F701" s="1033" t="s">
        <v>620</v>
      </c>
      <c r="G701" s="1033"/>
      <c r="H701" s="1036">
        <v>40959</v>
      </c>
      <c r="I701" s="1036"/>
      <c r="J701" s="31" t="s">
        <v>35</v>
      </c>
      <c r="K701" s="31" t="s">
        <v>1342</v>
      </c>
      <c r="L701" s="521">
        <v>8.1999999999999993</v>
      </c>
      <c r="M701" s="596">
        <v>10.9</v>
      </c>
      <c r="N701" s="50">
        <v>19.100000000000001</v>
      </c>
      <c r="O701" s="30"/>
    </row>
    <row r="702" spans="2:15" ht="22.5" customHeight="1" x14ac:dyDescent="0.55000000000000004">
      <c r="B702" s="1063">
        <v>34</v>
      </c>
      <c r="C702" s="1031"/>
      <c r="D702" s="1029"/>
      <c r="E702" s="1029"/>
      <c r="F702" s="1031" t="s">
        <v>620</v>
      </c>
      <c r="G702" s="1031"/>
      <c r="H702" s="1032">
        <v>40959</v>
      </c>
      <c r="I702" s="1032"/>
      <c r="J702" s="76" t="s">
        <v>35</v>
      </c>
      <c r="K702" s="76" t="s">
        <v>1342</v>
      </c>
      <c r="L702" s="38">
        <v>7.27</v>
      </c>
      <c r="M702" s="38">
        <v>10.9</v>
      </c>
      <c r="N702" s="288">
        <v>18.170000000000002</v>
      </c>
      <c r="O702" s="30"/>
    </row>
    <row r="703" spans="2:15" ht="22.5" customHeight="1" x14ac:dyDescent="0.55000000000000004">
      <c r="B703" s="1063">
        <v>33</v>
      </c>
      <c r="C703" s="1031"/>
      <c r="D703" s="1029"/>
      <c r="E703" s="1029"/>
      <c r="F703" s="1031" t="s">
        <v>487</v>
      </c>
      <c r="G703" s="1031"/>
      <c r="H703" s="1032">
        <v>40959</v>
      </c>
      <c r="I703" s="1032"/>
      <c r="J703" s="76" t="s">
        <v>35</v>
      </c>
      <c r="K703" s="76" t="s">
        <v>1342</v>
      </c>
      <c r="L703" s="659">
        <v>424.44</v>
      </c>
      <c r="M703" s="667">
        <v>568.9</v>
      </c>
      <c r="N703" s="668">
        <v>993.34</v>
      </c>
      <c r="O703" s="30"/>
    </row>
    <row r="704" spans="2:15" ht="22.5" customHeight="1" x14ac:dyDescent="0.55000000000000004">
      <c r="B704" s="1078">
        <v>32</v>
      </c>
      <c r="C704" s="1048"/>
      <c r="D704" s="1029"/>
      <c r="E704" s="1029"/>
      <c r="F704" s="1048" t="s">
        <v>1267</v>
      </c>
      <c r="G704" s="1048"/>
      <c r="H704" s="1044">
        <v>40959</v>
      </c>
      <c r="I704" s="1044"/>
      <c r="J704" s="43" t="s">
        <v>35</v>
      </c>
      <c r="K704" s="43" t="s">
        <v>1342</v>
      </c>
      <c r="L704" s="44">
        <v>87.31</v>
      </c>
      <c r="M704" s="44">
        <v>114.29</v>
      </c>
      <c r="N704" s="46">
        <v>201.6</v>
      </c>
      <c r="O704" s="30"/>
    </row>
    <row r="705" spans="2:15" ht="22.5" customHeight="1" x14ac:dyDescent="0.55000000000000004">
      <c r="B705" s="1056">
        <v>31</v>
      </c>
      <c r="C705" s="1033"/>
      <c r="D705" s="1277" t="s">
        <v>2252</v>
      </c>
      <c r="E705" s="1277"/>
      <c r="F705" s="1033" t="s">
        <v>1914</v>
      </c>
      <c r="G705" s="1033"/>
      <c r="H705" s="1036">
        <v>40959</v>
      </c>
      <c r="I705" s="1036"/>
      <c r="J705" s="31" t="s">
        <v>35</v>
      </c>
      <c r="K705" s="31" t="s">
        <v>1342</v>
      </c>
      <c r="L705" s="32">
        <v>21.4</v>
      </c>
      <c r="M705" s="32">
        <v>33.9</v>
      </c>
      <c r="N705" s="187">
        <v>55.3</v>
      </c>
      <c r="O705" s="509"/>
    </row>
    <row r="706" spans="2:15" ht="22.5" customHeight="1" x14ac:dyDescent="0.55000000000000004">
      <c r="B706" s="1063">
        <v>30</v>
      </c>
      <c r="C706" s="1031"/>
      <c r="D706" s="1277"/>
      <c r="E706" s="1277"/>
      <c r="F706" s="1031" t="s">
        <v>1971</v>
      </c>
      <c r="G706" s="1031"/>
      <c r="H706" s="1032">
        <v>40959</v>
      </c>
      <c r="I706" s="1032"/>
      <c r="J706" s="76" t="s">
        <v>35</v>
      </c>
      <c r="K706" s="76" t="s">
        <v>1342</v>
      </c>
      <c r="L706" s="38">
        <v>40.799999999999997</v>
      </c>
      <c r="M706" s="38">
        <v>59.7</v>
      </c>
      <c r="N706" s="288">
        <v>100.5</v>
      </c>
      <c r="O706" s="30"/>
    </row>
    <row r="707" spans="2:15" ht="22.5" customHeight="1" x14ac:dyDescent="0.55000000000000004">
      <c r="B707" s="1063">
        <v>29</v>
      </c>
      <c r="C707" s="1031"/>
      <c r="D707" s="1277"/>
      <c r="E707" s="1277"/>
      <c r="F707" s="1031" t="s">
        <v>1971</v>
      </c>
      <c r="G707" s="1031"/>
      <c r="H707" s="1032">
        <v>40959</v>
      </c>
      <c r="I707" s="1032"/>
      <c r="J707" s="76" t="s">
        <v>35</v>
      </c>
      <c r="K707" s="76" t="s">
        <v>1342</v>
      </c>
      <c r="L707" s="38">
        <v>9.52</v>
      </c>
      <c r="M707" s="38">
        <v>15.9</v>
      </c>
      <c r="N707" s="288">
        <v>25.42</v>
      </c>
      <c r="O707" s="30"/>
    </row>
    <row r="708" spans="2:15" ht="22.5" customHeight="1" x14ac:dyDescent="0.55000000000000004">
      <c r="B708" s="1063">
        <v>28</v>
      </c>
      <c r="C708" s="1031"/>
      <c r="D708" s="1277"/>
      <c r="E708" s="1277"/>
      <c r="F708" s="1031" t="s">
        <v>612</v>
      </c>
      <c r="G708" s="1031"/>
      <c r="H708" s="1032">
        <v>40959</v>
      </c>
      <c r="I708" s="1032"/>
      <c r="J708" s="76" t="s">
        <v>35</v>
      </c>
      <c r="K708" s="76" t="s">
        <v>1342</v>
      </c>
      <c r="L708" s="38">
        <v>19.3</v>
      </c>
      <c r="M708" s="38">
        <v>27.4</v>
      </c>
      <c r="N708" s="288">
        <v>46.7</v>
      </c>
      <c r="O708" s="30"/>
    </row>
    <row r="709" spans="2:15" ht="22.5" customHeight="1" x14ac:dyDescent="0.55000000000000004">
      <c r="B709" s="1063">
        <v>27</v>
      </c>
      <c r="C709" s="1031"/>
      <c r="D709" s="1277"/>
      <c r="E709" s="1277"/>
      <c r="F709" s="1031" t="s">
        <v>612</v>
      </c>
      <c r="G709" s="1031"/>
      <c r="H709" s="1032">
        <v>40959</v>
      </c>
      <c r="I709" s="1032"/>
      <c r="J709" s="76" t="s">
        <v>35</v>
      </c>
      <c r="K709" s="76" t="s">
        <v>1342</v>
      </c>
      <c r="L709" s="38">
        <v>37.799999999999997</v>
      </c>
      <c r="M709" s="38">
        <v>54.4</v>
      </c>
      <c r="N709" s="288">
        <v>92.199999999999989</v>
      </c>
      <c r="O709" s="526"/>
    </row>
    <row r="710" spans="2:15" ht="22.5" customHeight="1" x14ac:dyDescent="0.55000000000000004">
      <c r="B710" s="1063">
        <v>26</v>
      </c>
      <c r="C710" s="1031"/>
      <c r="D710" s="1277"/>
      <c r="E710" s="1277"/>
      <c r="F710" s="1031" t="s">
        <v>612</v>
      </c>
      <c r="G710" s="1031"/>
      <c r="H710" s="1032">
        <v>40959</v>
      </c>
      <c r="I710" s="1032"/>
      <c r="J710" s="76" t="s">
        <v>35</v>
      </c>
      <c r="K710" s="76" t="s">
        <v>1342</v>
      </c>
      <c r="L710" s="38">
        <v>69.5</v>
      </c>
      <c r="M710" s="38">
        <v>96.5</v>
      </c>
      <c r="N710" s="591">
        <v>166</v>
      </c>
      <c r="O710" s="30"/>
    </row>
    <row r="711" spans="2:15" ht="22.5" customHeight="1" x14ac:dyDescent="0.55000000000000004">
      <c r="B711" s="1063">
        <v>25</v>
      </c>
      <c r="C711" s="1031"/>
      <c r="D711" s="1277"/>
      <c r="E711" s="1277"/>
      <c r="F711" s="1031" t="s">
        <v>612</v>
      </c>
      <c r="G711" s="1031"/>
      <c r="H711" s="1032">
        <v>40959</v>
      </c>
      <c r="I711" s="1032"/>
      <c r="J711" s="76" t="s">
        <v>35</v>
      </c>
      <c r="K711" s="76" t="s">
        <v>1342</v>
      </c>
      <c r="L711" s="38">
        <v>16.600000000000001</v>
      </c>
      <c r="M711" s="38">
        <v>21.5</v>
      </c>
      <c r="N711" s="288">
        <v>38.1</v>
      </c>
      <c r="O711" s="30"/>
    </row>
    <row r="712" spans="2:15" ht="22.5" customHeight="1" x14ac:dyDescent="0.55000000000000004">
      <c r="B712" s="1063">
        <v>24</v>
      </c>
      <c r="C712" s="1031"/>
      <c r="D712" s="1277"/>
      <c r="E712" s="1277"/>
      <c r="F712" s="1031" t="s">
        <v>2047</v>
      </c>
      <c r="G712" s="1031"/>
      <c r="H712" s="1032">
        <v>40959</v>
      </c>
      <c r="I712" s="1032"/>
      <c r="J712" s="76" t="s">
        <v>35</v>
      </c>
      <c r="K712" s="76" t="s">
        <v>1342</v>
      </c>
      <c r="L712" s="38">
        <v>49.6</v>
      </c>
      <c r="M712" s="38">
        <v>72.5</v>
      </c>
      <c r="N712" s="288">
        <v>122.1</v>
      </c>
      <c r="O712" s="526"/>
    </row>
    <row r="713" spans="2:15" ht="22.5" customHeight="1" x14ac:dyDescent="0.55000000000000004">
      <c r="B713" s="1078">
        <v>23</v>
      </c>
      <c r="C713" s="1048"/>
      <c r="D713" s="1277"/>
      <c r="E713" s="1277"/>
      <c r="F713" s="1048" t="s">
        <v>558</v>
      </c>
      <c r="G713" s="1048"/>
      <c r="H713" s="1044">
        <v>40959</v>
      </c>
      <c r="I713" s="1044"/>
      <c r="J713" s="43" t="s">
        <v>35</v>
      </c>
      <c r="K713" s="43" t="s">
        <v>1342</v>
      </c>
      <c r="L713" s="44">
        <v>19.8</v>
      </c>
      <c r="M713" s="44">
        <v>29.1</v>
      </c>
      <c r="N713" s="291">
        <v>48.900000000000006</v>
      </c>
      <c r="O713" s="30"/>
    </row>
    <row r="714" spans="2:15" ht="22.5" customHeight="1" x14ac:dyDescent="0.55000000000000004">
      <c r="B714" s="1067">
        <v>22</v>
      </c>
      <c r="C714" s="1029"/>
      <c r="D714" s="1082" t="s">
        <v>2253</v>
      </c>
      <c r="E714" s="1082"/>
      <c r="F714" s="1029" t="s">
        <v>1492</v>
      </c>
      <c r="G714" s="1029"/>
      <c r="H714" s="1030">
        <v>40875</v>
      </c>
      <c r="I714" s="1030"/>
      <c r="J714" s="55" t="s">
        <v>35</v>
      </c>
      <c r="K714" s="55" t="s">
        <v>1342</v>
      </c>
      <c r="L714" s="67">
        <v>22.7</v>
      </c>
      <c r="M714" s="350">
        <v>28.3</v>
      </c>
      <c r="N714" s="669">
        <v>51</v>
      </c>
      <c r="O714" s="30"/>
    </row>
    <row r="715" spans="2:15" ht="22.5" customHeight="1" x14ac:dyDescent="0.55000000000000004">
      <c r="B715" s="1056">
        <v>21</v>
      </c>
      <c r="C715" s="1033"/>
      <c r="D715" s="1082" t="s">
        <v>2254</v>
      </c>
      <c r="E715" s="1082"/>
      <c r="F715" s="1033" t="s">
        <v>1648</v>
      </c>
      <c r="G715" s="1033"/>
      <c r="H715" s="1036">
        <v>40863</v>
      </c>
      <c r="I715" s="1036"/>
      <c r="J715" s="31" t="s">
        <v>35</v>
      </c>
      <c r="K715" s="31" t="s">
        <v>1342</v>
      </c>
      <c r="L715" s="32">
        <v>106</v>
      </c>
      <c r="M715" s="32">
        <v>141</v>
      </c>
      <c r="N715" s="671">
        <v>247</v>
      </c>
      <c r="O715" s="30"/>
    </row>
    <row r="716" spans="2:15" ht="22.5" customHeight="1" x14ac:dyDescent="0.55000000000000004">
      <c r="B716" s="1078">
        <v>20</v>
      </c>
      <c r="C716" s="1048"/>
      <c r="D716" s="1082"/>
      <c r="E716" s="1082"/>
      <c r="F716" s="1048" t="s">
        <v>1565</v>
      </c>
      <c r="G716" s="1048"/>
      <c r="H716" s="1044">
        <v>40863</v>
      </c>
      <c r="I716" s="1044"/>
      <c r="J716" s="43" t="s">
        <v>35</v>
      </c>
      <c r="K716" s="43" t="s">
        <v>1342</v>
      </c>
      <c r="L716" s="672">
        <v>362</v>
      </c>
      <c r="M716" s="673">
        <v>469</v>
      </c>
      <c r="N716" s="674">
        <v>831</v>
      </c>
      <c r="O716" s="30"/>
    </row>
    <row r="717" spans="2:15" ht="22.5" customHeight="1" x14ac:dyDescent="0.55000000000000004">
      <c r="B717" s="1067">
        <v>19</v>
      </c>
      <c r="C717" s="1029"/>
      <c r="D717" s="1082" t="s">
        <v>2255</v>
      </c>
      <c r="E717" s="1082"/>
      <c r="F717" s="1029" t="s">
        <v>2256</v>
      </c>
      <c r="G717" s="1029"/>
      <c r="H717" s="1030">
        <v>40840</v>
      </c>
      <c r="I717" s="1030"/>
      <c r="J717" s="55" t="s">
        <v>35</v>
      </c>
      <c r="K717" s="55" t="s">
        <v>1342</v>
      </c>
      <c r="L717" s="67">
        <v>5.81</v>
      </c>
      <c r="M717" s="67">
        <v>7.69</v>
      </c>
      <c r="N717" s="675">
        <v>13.5</v>
      </c>
      <c r="O717" s="30"/>
    </row>
    <row r="718" spans="2:15" ht="22.5" customHeight="1" x14ac:dyDescent="0.55000000000000004">
      <c r="B718" s="1056">
        <v>18</v>
      </c>
      <c r="C718" s="1033"/>
      <c r="D718" s="1082" t="s">
        <v>2257</v>
      </c>
      <c r="E718" s="1082"/>
      <c r="F718" s="1033" t="s">
        <v>701</v>
      </c>
      <c r="G718" s="1033"/>
      <c r="H718" s="1036">
        <v>40835</v>
      </c>
      <c r="I718" s="1036"/>
      <c r="J718" s="31" t="s">
        <v>35</v>
      </c>
      <c r="K718" s="31" t="s">
        <v>1342</v>
      </c>
      <c r="L718" s="32">
        <v>52.2</v>
      </c>
      <c r="M718" s="32">
        <v>76.599999999999994</v>
      </c>
      <c r="N718" s="288">
        <v>128.80000000000001</v>
      </c>
      <c r="O718" s="30"/>
    </row>
    <row r="719" spans="2:15" ht="22.5" customHeight="1" x14ac:dyDescent="0.55000000000000004">
      <c r="B719" s="1078">
        <v>17</v>
      </c>
      <c r="C719" s="1048"/>
      <c r="D719" s="1082"/>
      <c r="E719" s="1082"/>
      <c r="F719" s="1044" t="s">
        <v>1575</v>
      </c>
      <c r="G719" s="1044"/>
      <c r="H719" s="1044">
        <v>40835</v>
      </c>
      <c r="I719" s="1044"/>
      <c r="J719" s="43" t="s">
        <v>35</v>
      </c>
      <c r="K719" s="43" t="s">
        <v>1342</v>
      </c>
      <c r="L719" s="44">
        <v>9.59</v>
      </c>
      <c r="M719" s="44">
        <v>12.2</v>
      </c>
      <c r="N719" s="291">
        <v>21.79</v>
      </c>
      <c r="O719" s="509"/>
    </row>
    <row r="720" spans="2:15" ht="22.5" customHeight="1" x14ac:dyDescent="0.55000000000000004">
      <c r="B720" s="1056">
        <v>16</v>
      </c>
      <c r="C720" s="1033"/>
      <c r="D720" s="1268" t="s">
        <v>2264</v>
      </c>
      <c r="E720" s="1269"/>
      <c r="F720" s="1033" t="s">
        <v>2250</v>
      </c>
      <c r="G720" s="1033"/>
      <c r="H720" s="1036">
        <v>40833</v>
      </c>
      <c r="I720" s="1036"/>
      <c r="J720" s="31" t="s">
        <v>35</v>
      </c>
      <c r="K720" s="31" t="s">
        <v>1342</v>
      </c>
      <c r="L720" s="32">
        <v>71.5</v>
      </c>
      <c r="M720" s="32">
        <v>104</v>
      </c>
      <c r="N720" s="756">
        <v>176</v>
      </c>
      <c r="O720" s="526"/>
    </row>
    <row r="721" spans="2:15" ht="22.5" customHeight="1" x14ac:dyDescent="0.55000000000000004">
      <c r="B721" s="1066">
        <v>15</v>
      </c>
      <c r="C721" s="1046"/>
      <c r="D721" s="1270"/>
      <c r="E721" s="1271"/>
      <c r="F721" s="1046" t="s">
        <v>574</v>
      </c>
      <c r="G721" s="1046"/>
      <c r="H721" s="1047">
        <v>40833</v>
      </c>
      <c r="I721" s="1047"/>
      <c r="J721" s="51" t="s">
        <v>35</v>
      </c>
      <c r="K721" s="51" t="s">
        <v>1342</v>
      </c>
      <c r="L721" s="52">
        <v>175</v>
      </c>
      <c r="M721" s="52">
        <v>223</v>
      </c>
      <c r="N721" s="757">
        <v>398</v>
      </c>
      <c r="O721" s="526"/>
    </row>
    <row r="722" spans="2:15" ht="22.5" customHeight="1" x14ac:dyDescent="0.55000000000000004">
      <c r="B722" s="1074">
        <v>14</v>
      </c>
      <c r="C722" s="1064"/>
      <c r="D722" s="1272" t="s">
        <v>2267</v>
      </c>
      <c r="E722" s="1272"/>
      <c r="F722" s="1064" t="s">
        <v>1426</v>
      </c>
      <c r="G722" s="1064"/>
      <c r="H722" s="1065">
        <v>40828</v>
      </c>
      <c r="I722" s="1065"/>
      <c r="J722" s="102" t="s">
        <v>35</v>
      </c>
      <c r="K722" s="102" t="s">
        <v>1342</v>
      </c>
      <c r="L722" s="188">
        <v>7.44</v>
      </c>
      <c r="M722" s="188">
        <v>8.14</v>
      </c>
      <c r="N722" s="677">
        <v>15.580000000000002</v>
      </c>
      <c r="O722" s="30"/>
    </row>
    <row r="723" spans="2:15" ht="22.5" customHeight="1" x14ac:dyDescent="0.55000000000000004">
      <c r="B723" s="1063">
        <v>13</v>
      </c>
      <c r="C723" s="1031"/>
      <c r="D723" s="1082"/>
      <c r="E723" s="1082"/>
      <c r="F723" s="1031" t="s">
        <v>1798</v>
      </c>
      <c r="G723" s="1031"/>
      <c r="H723" s="1032">
        <v>40828</v>
      </c>
      <c r="I723" s="1032"/>
      <c r="J723" s="76" t="s">
        <v>35</v>
      </c>
      <c r="K723" s="76" t="s">
        <v>1342</v>
      </c>
      <c r="L723" s="38">
        <v>8.2200000000000006</v>
      </c>
      <c r="M723" s="38">
        <v>11.2</v>
      </c>
      <c r="N723" s="678">
        <v>19.420000000000002</v>
      </c>
      <c r="O723" s="30"/>
    </row>
    <row r="724" spans="2:15" ht="22.5" customHeight="1" x14ac:dyDescent="0.55000000000000004">
      <c r="B724" s="1063">
        <v>12</v>
      </c>
      <c r="C724" s="1031"/>
      <c r="D724" s="1082"/>
      <c r="E724" s="1082"/>
      <c r="F724" s="1031" t="s">
        <v>276</v>
      </c>
      <c r="G724" s="1031"/>
      <c r="H724" s="1032">
        <v>40828</v>
      </c>
      <c r="I724" s="1032"/>
      <c r="J724" s="76" t="s">
        <v>35</v>
      </c>
      <c r="K724" s="76" t="s">
        <v>1342</v>
      </c>
      <c r="L724" s="38">
        <v>9.58</v>
      </c>
      <c r="M724" s="38">
        <v>12.8</v>
      </c>
      <c r="N724" s="678">
        <v>22.380000000000003</v>
      </c>
      <c r="O724" s="30"/>
    </row>
    <row r="725" spans="2:15" ht="22.5" customHeight="1" x14ac:dyDescent="0.55000000000000004">
      <c r="B725" s="1063">
        <v>11</v>
      </c>
      <c r="C725" s="1031"/>
      <c r="D725" s="1082"/>
      <c r="E725" s="1082"/>
      <c r="F725" s="1031" t="s">
        <v>1517</v>
      </c>
      <c r="G725" s="1031"/>
      <c r="H725" s="1032">
        <v>40828</v>
      </c>
      <c r="I725" s="1032"/>
      <c r="J725" s="76" t="s">
        <v>35</v>
      </c>
      <c r="K725" s="76" t="s">
        <v>1342</v>
      </c>
      <c r="L725" s="38">
        <v>108</v>
      </c>
      <c r="M725" s="38">
        <v>137</v>
      </c>
      <c r="N725" s="678">
        <v>245</v>
      </c>
      <c r="O725" s="30"/>
    </row>
    <row r="726" spans="2:15" ht="22.5" customHeight="1" x14ac:dyDescent="0.55000000000000004">
      <c r="B726" s="1078">
        <v>10</v>
      </c>
      <c r="C726" s="1048"/>
      <c r="D726" s="1082"/>
      <c r="E726" s="1082"/>
      <c r="F726" s="1048" t="s">
        <v>1370</v>
      </c>
      <c r="G726" s="1048"/>
      <c r="H726" s="1044">
        <v>40828</v>
      </c>
      <c r="I726" s="1044"/>
      <c r="J726" s="43" t="s">
        <v>35</v>
      </c>
      <c r="K726" s="43" t="s">
        <v>1342</v>
      </c>
      <c r="L726" s="44">
        <v>61.2</v>
      </c>
      <c r="M726" s="44">
        <v>80.8</v>
      </c>
      <c r="N726" s="679">
        <v>142</v>
      </c>
      <c r="O726" s="526"/>
    </row>
    <row r="727" spans="2:15" s="129" customFormat="1" ht="22.5" customHeight="1" x14ac:dyDescent="0.55000000000000004">
      <c r="B727" s="1056">
        <v>9</v>
      </c>
      <c r="C727" s="1033"/>
      <c r="D727" s="1082" t="s">
        <v>2268</v>
      </c>
      <c r="E727" s="1082"/>
      <c r="F727" s="1033" t="s">
        <v>1462</v>
      </c>
      <c r="G727" s="1033"/>
      <c r="H727" s="1036">
        <v>40821</v>
      </c>
      <c r="I727" s="1036"/>
      <c r="J727" s="31" t="s">
        <v>35</v>
      </c>
      <c r="K727" s="31" t="s">
        <v>1342</v>
      </c>
      <c r="L727" s="681">
        <v>328</v>
      </c>
      <c r="M727" s="682">
        <v>406</v>
      </c>
      <c r="N727" s="683">
        <v>734</v>
      </c>
      <c r="O727" s="30"/>
    </row>
    <row r="728" spans="2:15" ht="22.5" customHeight="1" x14ac:dyDescent="0.55000000000000004">
      <c r="B728" s="1063">
        <v>8</v>
      </c>
      <c r="C728" s="1031"/>
      <c r="D728" s="1082"/>
      <c r="E728" s="1082"/>
      <c r="F728" s="1031" t="s">
        <v>1463</v>
      </c>
      <c r="G728" s="1031"/>
      <c r="H728" s="1032">
        <v>40821</v>
      </c>
      <c r="I728" s="1032"/>
      <c r="J728" s="76" t="s">
        <v>35</v>
      </c>
      <c r="K728" s="76" t="s">
        <v>1342</v>
      </c>
      <c r="L728" s="38">
        <v>174</v>
      </c>
      <c r="M728" s="38">
        <v>232</v>
      </c>
      <c r="N728" s="678">
        <v>406</v>
      </c>
      <c r="O728" s="30"/>
    </row>
    <row r="729" spans="2:15" s="129" customFormat="1" ht="22.5" customHeight="1" x14ac:dyDescent="0.55000000000000004">
      <c r="B729" s="1063">
        <v>7</v>
      </c>
      <c r="C729" s="1031"/>
      <c r="D729" s="1082"/>
      <c r="E729" s="1082"/>
      <c r="F729" s="1031" t="s">
        <v>1500</v>
      </c>
      <c r="G729" s="1031"/>
      <c r="H729" s="1032">
        <v>40821</v>
      </c>
      <c r="I729" s="1032"/>
      <c r="J729" s="76" t="s">
        <v>35</v>
      </c>
      <c r="K729" s="76" t="s">
        <v>1342</v>
      </c>
      <c r="L729" s="38">
        <v>33.6</v>
      </c>
      <c r="M729" s="38">
        <v>42.9</v>
      </c>
      <c r="N729" s="678">
        <v>76.5</v>
      </c>
      <c r="O729" s="30"/>
    </row>
    <row r="730" spans="2:15" s="129" customFormat="1" ht="22.5" customHeight="1" x14ac:dyDescent="0.55000000000000004">
      <c r="B730" s="1078">
        <v>6</v>
      </c>
      <c r="C730" s="1048"/>
      <c r="D730" s="1082"/>
      <c r="E730" s="1082"/>
      <c r="F730" s="1048" t="s">
        <v>1669</v>
      </c>
      <c r="G730" s="1048"/>
      <c r="H730" s="1044">
        <v>40821</v>
      </c>
      <c r="I730" s="1044"/>
      <c r="J730" s="43" t="s">
        <v>35</v>
      </c>
      <c r="K730" s="43" t="s">
        <v>1342</v>
      </c>
      <c r="L730" s="44">
        <v>11.6</v>
      </c>
      <c r="M730" s="44">
        <v>23.3</v>
      </c>
      <c r="N730" s="679">
        <v>34.9</v>
      </c>
      <c r="O730" s="30"/>
    </row>
    <row r="731" spans="2:15" s="129" customFormat="1" ht="22.5" customHeight="1" x14ac:dyDescent="0.55000000000000004">
      <c r="B731" s="1056">
        <v>5</v>
      </c>
      <c r="C731" s="1033"/>
      <c r="D731" s="1082" t="s">
        <v>2270</v>
      </c>
      <c r="E731" s="1082"/>
      <c r="F731" s="1033" t="s">
        <v>1465</v>
      </c>
      <c r="G731" s="1033"/>
      <c r="H731" s="1036">
        <v>40821</v>
      </c>
      <c r="I731" s="1036"/>
      <c r="J731" s="31" t="s">
        <v>35</v>
      </c>
      <c r="K731" s="31" t="s">
        <v>1342</v>
      </c>
      <c r="L731" s="32">
        <v>28.2</v>
      </c>
      <c r="M731" s="32">
        <v>34.200000000000003</v>
      </c>
      <c r="N731" s="677">
        <v>62.400000000000006</v>
      </c>
      <c r="O731" s="30"/>
    </row>
    <row r="732" spans="2:15" s="129" customFormat="1" ht="22.5" customHeight="1" x14ac:dyDescent="0.55000000000000004">
      <c r="B732" s="1063">
        <v>4</v>
      </c>
      <c r="C732" s="1031"/>
      <c r="D732" s="1082"/>
      <c r="E732" s="1082"/>
      <c r="F732" s="1031" t="s">
        <v>1670</v>
      </c>
      <c r="G732" s="1031"/>
      <c r="H732" s="1032">
        <v>40821</v>
      </c>
      <c r="I732" s="1032"/>
      <c r="J732" s="76" t="s">
        <v>35</v>
      </c>
      <c r="K732" s="76" t="s">
        <v>1342</v>
      </c>
      <c r="L732" s="38">
        <v>64.7</v>
      </c>
      <c r="M732" s="38">
        <v>82.8</v>
      </c>
      <c r="N732" s="678">
        <v>147.5</v>
      </c>
      <c r="O732" s="30"/>
    </row>
    <row r="733" spans="2:15" s="129" customFormat="1" ht="22.5" customHeight="1" x14ac:dyDescent="0.55000000000000004">
      <c r="B733" s="1063">
        <v>3</v>
      </c>
      <c r="C733" s="1031"/>
      <c r="D733" s="1082"/>
      <c r="E733" s="1082"/>
      <c r="F733" s="1031" t="s">
        <v>1467</v>
      </c>
      <c r="G733" s="1031"/>
      <c r="H733" s="1032">
        <v>40821</v>
      </c>
      <c r="I733" s="1032"/>
      <c r="J733" s="76" t="s">
        <v>35</v>
      </c>
      <c r="K733" s="76" t="s">
        <v>1342</v>
      </c>
      <c r="L733" s="38">
        <v>73.7</v>
      </c>
      <c r="M733" s="38">
        <v>106</v>
      </c>
      <c r="N733" s="678">
        <v>179.7</v>
      </c>
      <c r="O733" s="30"/>
    </row>
    <row r="734" spans="2:15" s="129" customFormat="1" ht="22.5" customHeight="1" x14ac:dyDescent="0.55000000000000004">
      <c r="B734" s="1078">
        <v>2</v>
      </c>
      <c r="C734" s="1048"/>
      <c r="D734" s="1082"/>
      <c r="E734" s="1082"/>
      <c r="F734" s="1048" t="s">
        <v>1042</v>
      </c>
      <c r="G734" s="1048"/>
      <c r="H734" s="1044">
        <v>40821</v>
      </c>
      <c r="I734" s="1044"/>
      <c r="J734" s="43" t="s">
        <v>35</v>
      </c>
      <c r="K734" s="43" t="s">
        <v>1342</v>
      </c>
      <c r="L734" s="602">
        <v>55</v>
      </c>
      <c r="M734" s="602">
        <v>67.599999999999994</v>
      </c>
      <c r="N734" s="679">
        <v>122.6</v>
      </c>
      <c r="O734" s="526"/>
    </row>
    <row r="735" spans="2:15" s="129" customFormat="1" ht="22.5" customHeight="1" thickBot="1" x14ac:dyDescent="0.6">
      <c r="B735" s="1051">
        <v>1</v>
      </c>
      <c r="C735" s="1052"/>
      <c r="D735" s="1052" t="s">
        <v>2271</v>
      </c>
      <c r="E735" s="1052"/>
      <c r="F735" s="1052" t="s">
        <v>1299</v>
      </c>
      <c r="G735" s="1052"/>
      <c r="H735" s="1055">
        <v>40812</v>
      </c>
      <c r="I735" s="1055"/>
      <c r="J735" s="696" t="s">
        <v>35</v>
      </c>
      <c r="K735" s="696" t="s">
        <v>1342</v>
      </c>
      <c r="L735" s="697">
        <v>865</v>
      </c>
      <c r="M735" s="4">
        <v>1090</v>
      </c>
      <c r="N735" s="5">
        <v>1955</v>
      </c>
      <c r="O735" s="30"/>
    </row>
    <row r="736" spans="2:15" s="129" customFormat="1" ht="22.5" customHeight="1" x14ac:dyDescent="0.55000000000000004">
      <c r="B736" s="101"/>
      <c r="C736" s="101"/>
      <c r="D736" s="101"/>
      <c r="E736" s="101"/>
      <c r="F736" s="101"/>
      <c r="G736" s="101"/>
      <c r="H736" s="758"/>
      <c r="I736" s="758"/>
      <c r="J736" s="101"/>
      <c r="K736" s="101"/>
      <c r="L736" s="759"/>
      <c r="M736" s="6"/>
      <c r="N736" s="6"/>
      <c r="O736" s="30"/>
    </row>
    <row r="737" spans="2:15" s="129" customFormat="1" ht="22.5" customHeight="1" thickBot="1" x14ac:dyDescent="0.6">
      <c r="B737" s="760" t="s">
        <v>2441</v>
      </c>
      <c r="C737" s="343"/>
      <c r="D737" s="343"/>
      <c r="E737" s="343"/>
      <c r="F737" s="343"/>
      <c r="G737" s="343"/>
      <c r="H737" s="761"/>
      <c r="I737" s="761"/>
      <c r="J737" s="101"/>
      <c r="K737" s="101"/>
      <c r="L737" s="450"/>
      <c r="M737" s="762"/>
      <c r="N737" s="26" t="s">
        <v>43</v>
      </c>
      <c r="O737" s="30"/>
    </row>
    <row r="738" spans="2:15" ht="22.5" customHeight="1" x14ac:dyDescent="0.55000000000000004">
      <c r="B738" s="1070" t="s">
        <v>44</v>
      </c>
      <c r="C738" s="1071"/>
      <c r="D738" s="1071" t="s">
        <v>45</v>
      </c>
      <c r="E738" s="1071"/>
      <c r="F738" s="1071" t="s">
        <v>46</v>
      </c>
      <c r="G738" s="1071"/>
      <c r="H738" s="1071" t="s">
        <v>47</v>
      </c>
      <c r="I738" s="1071"/>
      <c r="J738" s="27" t="s">
        <v>48</v>
      </c>
      <c r="K738" s="27" t="s">
        <v>49</v>
      </c>
      <c r="L738" s="28" t="s">
        <v>50</v>
      </c>
      <c r="M738" s="28" t="s">
        <v>51</v>
      </c>
      <c r="N738" s="29" t="s">
        <v>52</v>
      </c>
      <c r="O738" s="30"/>
    </row>
    <row r="739" spans="2:15" ht="22.5" customHeight="1" x14ac:dyDescent="0.55000000000000004">
      <c r="B739" s="1067">
        <v>2</v>
      </c>
      <c r="C739" s="1029"/>
      <c r="D739" s="1085">
        <v>41008</v>
      </c>
      <c r="E739" s="1085"/>
      <c r="F739" s="1029" t="s">
        <v>947</v>
      </c>
      <c r="G739" s="1029"/>
      <c r="H739" s="1030">
        <v>41005</v>
      </c>
      <c r="I739" s="1030"/>
      <c r="J739" s="55" t="s">
        <v>35</v>
      </c>
      <c r="K739" s="55" t="s">
        <v>1342</v>
      </c>
      <c r="L739" s="692">
        <v>310</v>
      </c>
      <c r="M739" s="693">
        <v>430</v>
      </c>
      <c r="N739" s="694">
        <v>740</v>
      </c>
      <c r="O739" s="30"/>
    </row>
    <row r="740" spans="2:15" ht="22.5" customHeight="1" thickBot="1" x14ac:dyDescent="0.6">
      <c r="B740" s="1051">
        <v>1</v>
      </c>
      <c r="C740" s="1052"/>
      <c r="D740" s="1214">
        <v>40898</v>
      </c>
      <c r="E740" s="1214"/>
      <c r="F740" s="1052" t="s">
        <v>1042</v>
      </c>
      <c r="G740" s="1052"/>
      <c r="H740" s="1055">
        <v>40897</v>
      </c>
      <c r="I740" s="1055"/>
      <c r="J740" s="696" t="s">
        <v>35</v>
      </c>
      <c r="K740" s="696" t="s">
        <v>1342</v>
      </c>
      <c r="L740" s="697">
        <v>290</v>
      </c>
      <c r="M740" s="698">
        <v>370</v>
      </c>
      <c r="N740" s="763">
        <v>660</v>
      </c>
      <c r="O740" s="30"/>
    </row>
    <row r="741" spans="2:15" ht="22.5" customHeight="1" x14ac:dyDescent="0.55000000000000004">
      <c r="B741" s="101"/>
      <c r="C741" s="101"/>
      <c r="D741" s="764"/>
      <c r="E741" s="764"/>
      <c r="F741" s="101"/>
      <c r="G741" s="101"/>
      <c r="H741" s="758"/>
      <c r="I741" s="758"/>
      <c r="J741" s="101"/>
      <c r="K741" s="101"/>
      <c r="L741" s="759"/>
      <c r="M741" s="765"/>
      <c r="N741" s="766"/>
      <c r="O741" s="526"/>
    </row>
    <row r="742" spans="2:15" ht="22.5" customHeight="1" thickBot="1" x14ac:dyDescent="0.6">
      <c r="B742" s="7" t="s">
        <v>2442</v>
      </c>
      <c r="K742" s="101"/>
      <c r="L742" s="450"/>
      <c r="M742" s="762"/>
      <c r="N742" s="26" t="s">
        <v>43</v>
      </c>
      <c r="O742" s="526"/>
    </row>
    <row r="743" spans="2:15" ht="22.4" customHeight="1" x14ac:dyDescent="0.55000000000000004">
      <c r="B743" s="1070" t="s">
        <v>44</v>
      </c>
      <c r="C743" s="1071"/>
      <c r="D743" s="1071" t="s">
        <v>45</v>
      </c>
      <c r="E743" s="1071"/>
      <c r="F743" s="1071" t="s">
        <v>46</v>
      </c>
      <c r="G743" s="1071"/>
      <c r="H743" s="1071" t="s">
        <v>47</v>
      </c>
      <c r="I743" s="1071"/>
      <c r="J743" s="27" t="s">
        <v>48</v>
      </c>
      <c r="K743" s="27" t="s">
        <v>49</v>
      </c>
      <c r="L743" s="28" t="s">
        <v>50</v>
      </c>
      <c r="M743" s="28" t="s">
        <v>51</v>
      </c>
      <c r="N743" s="29" t="s">
        <v>52</v>
      </c>
      <c r="O743" s="30"/>
    </row>
    <row r="744" spans="2:15" ht="22.4" customHeight="1" x14ac:dyDescent="0.55000000000000004">
      <c r="B744" s="918">
        <f t="shared" ref="B744:B745" si="84">1+B745</f>
        <v>780</v>
      </c>
      <c r="C744" s="919"/>
      <c r="D744" s="920" t="s">
        <v>3675</v>
      </c>
      <c r="E744" s="921"/>
      <c r="F744" s="924" t="s">
        <v>620</v>
      </c>
      <c r="G744" s="925"/>
      <c r="H744" s="926">
        <v>45960</v>
      </c>
      <c r="I744" s="927"/>
      <c r="J744" s="31" t="s">
        <v>67</v>
      </c>
      <c r="K744" s="31" t="s">
        <v>68</v>
      </c>
      <c r="L744" s="32" t="s">
        <v>337</v>
      </c>
      <c r="M744" s="59">
        <v>2.1</v>
      </c>
      <c r="N744" s="60">
        <v>2.1</v>
      </c>
      <c r="O744" s="30"/>
    </row>
    <row r="745" spans="2:15" ht="22.5" customHeight="1" x14ac:dyDescent="0.55000000000000004">
      <c r="B745" s="928">
        <f t="shared" si="84"/>
        <v>779</v>
      </c>
      <c r="C745" s="929"/>
      <c r="D745" s="922"/>
      <c r="E745" s="923"/>
      <c r="F745" s="930" t="s">
        <v>110</v>
      </c>
      <c r="G745" s="931"/>
      <c r="H745" s="932">
        <v>45960</v>
      </c>
      <c r="I745" s="933"/>
      <c r="J745" s="51" t="s">
        <v>67</v>
      </c>
      <c r="K745" s="51" t="s">
        <v>68</v>
      </c>
      <c r="L745" s="52" t="s">
        <v>236</v>
      </c>
      <c r="M745" s="53">
        <v>4.3099999999999996</v>
      </c>
      <c r="N745" s="54">
        <v>4.3</v>
      </c>
      <c r="O745" s="30"/>
    </row>
    <row r="746" spans="2:15" ht="22.4" customHeight="1" x14ac:dyDescent="0.55000000000000004">
      <c r="B746" s="934">
        <f t="shared" ref="B746" si="85">1+B747</f>
        <v>778</v>
      </c>
      <c r="C746" s="935"/>
      <c r="D746" s="936" t="s">
        <v>3670</v>
      </c>
      <c r="E746" s="937"/>
      <c r="F746" s="938" t="s">
        <v>3671</v>
      </c>
      <c r="G746" s="939"/>
      <c r="H746" s="940">
        <v>45958</v>
      </c>
      <c r="I746" s="941"/>
      <c r="J746" s="55" t="s">
        <v>67</v>
      </c>
      <c r="K746" s="55" t="s">
        <v>68</v>
      </c>
      <c r="L746" s="56" t="s">
        <v>499</v>
      </c>
      <c r="M746" s="703" t="s">
        <v>202</v>
      </c>
      <c r="N746" s="354" t="s">
        <v>3673</v>
      </c>
      <c r="O746" s="30"/>
    </row>
    <row r="747" spans="2:15" ht="22.4" customHeight="1" x14ac:dyDescent="0.55000000000000004">
      <c r="B747" s="918">
        <f t="shared" ref="B747:B750" si="86">1+B748</f>
        <v>777</v>
      </c>
      <c r="C747" s="919"/>
      <c r="D747" s="936" t="s">
        <v>3651</v>
      </c>
      <c r="E747" s="937"/>
      <c r="F747" s="938" t="s">
        <v>3653</v>
      </c>
      <c r="G747" s="939"/>
      <c r="H747" s="940">
        <v>45951</v>
      </c>
      <c r="I747" s="941"/>
      <c r="J747" s="55" t="s">
        <v>67</v>
      </c>
      <c r="K747" s="55" t="s">
        <v>68</v>
      </c>
      <c r="L747" s="56" t="s">
        <v>499</v>
      </c>
      <c r="M747" s="703" t="s">
        <v>1150</v>
      </c>
      <c r="N747" s="354" t="s">
        <v>320</v>
      </c>
      <c r="O747" s="30"/>
    </row>
    <row r="748" spans="2:15" ht="22.4" customHeight="1" x14ac:dyDescent="0.55000000000000004">
      <c r="B748" s="918">
        <f t="shared" si="86"/>
        <v>776</v>
      </c>
      <c r="C748" s="919"/>
      <c r="D748" s="936" t="s">
        <v>3649</v>
      </c>
      <c r="E748" s="937"/>
      <c r="F748" s="938" t="s">
        <v>3152</v>
      </c>
      <c r="G748" s="939"/>
      <c r="H748" s="940">
        <v>45950</v>
      </c>
      <c r="I748" s="941"/>
      <c r="J748" s="55" t="s">
        <v>67</v>
      </c>
      <c r="K748" s="55" t="s">
        <v>68</v>
      </c>
      <c r="L748" s="56" t="s">
        <v>3650</v>
      </c>
      <c r="M748" s="703">
        <v>3.16</v>
      </c>
      <c r="N748" s="354">
        <v>3.2</v>
      </c>
      <c r="O748" s="30"/>
    </row>
    <row r="749" spans="2:15" ht="22.4" customHeight="1" x14ac:dyDescent="0.55000000000000004">
      <c r="B749" s="918">
        <f t="shared" si="86"/>
        <v>775</v>
      </c>
      <c r="C749" s="919"/>
      <c r="D749" s="920" t="s">
        <v>3643</v>
      </c>
      <c r="E749" s="921"/>
      <c r="F749" s="924" t="s">
        <v>479</v>
      </c>
      <c r="G749" s="925"/>
      <c r="H749" s="926">
        <v>45945</v>
      </c>
      <c r="I749" s="927"/>
      <c r="J749" s="31" t="s">
        <v>67</v>
      </c>
      <c r="K749" s="31" t="s">
        <v>68</v>
      </c>
      <c r="L749" s="32" t="s">
        <v>2967</v>
      </c>
      <c r="M749" s="59">
        <v>1.66</v>
      </c>
      <c r="N749" s="60">
        <v>1.7</v>
      </c>
      <c r="O749" s="30"/>
    </row>
    <row r="750" spans="2:15" ht="22.4" customHeight="1" x14ac:dyDescent="0.55000000000000004">
      <c r="B750" s="1210">
        <f t="shared" si="86"/>
        <v>774</v>
      </c>
      <c r="C750" s="943"/>
      <c r="D750" s="942"/>
      <c r="E750" s="943"/>
      <c r="F750" s="1273" t="s">
        <v>741</v>
      </c>
      <c r="G750" s="1274"/>
      <c r="H750" s="1093">
        <v>45945</v>
      </c>
      <c r="I750" s="1094"/>
      <c r="J750" s="37" t="s">
        <v>67</v>
      </c>
      <c r="K750" s="37" t="s">
        <v>68</v>
      </c>
      <c r="L750" s="52" t="s">
        <v>312</v>
      </c>
      <c r="M750" s="53" t="s">
        <v>202</v>
      </c>
      <c r="N750" s="54" t="s">
        <v>844</v>
      </c>
      <c r="O750" s="30"/>
    </row>
    <row r="751" spans="2:15" ht="22.4" customHeight="1" x14ac:dyDescent="0.55000000000000004">
      <c r="B751" s="934">
        <f t="shared" ref="B751:B752" si="87">1+B752</f>
        <v>773</v>
      </c>
      <c r="C751" s="935"/>
      <c r="D751" s="936" t="s">
        <v>3634</v>
      </c>
      <c r="E751" s="937"/>
      <c r="F751" s="938" t="s">
        <v>3642</v>
      </c>
      <c r="G751" s="939"/>
      <c r="H751" s="940">
        <v>45939</v>
      </c>
      <c r="I751" s="941"/>
      <c r="J751" s="55" t="s">
        <v>67</v>
      </c>
      <c r="K751" s="55" t="s">
        <v>68</v>
      </c>
      <c r="L751" s="56" t="s">
        <v>3637</v>
      </c>
      <c r="M751" s="703">
        <v>3.79</v>
      </c>
      <c r="N751" s="354">
        <v>3.8</v>
      </c>
      <c r="O751" s="30"/>
    </row>
    <row r="752" spans="2:15" ht="22.4" customHeight="1" x14ac:dyDescent="0.55000000000000004">
      <c r="B752" s="934">
        <f t="shared" si="87"/>
        <v>772</v>
      </c>
      <c r="C752" s="935"/>
      <c r="D752" s="936" t="s">
        <v>3631</v>
      </c>
      <c r="E752" s="937"/>
      <c r="F752" s="938" t="s">
        <v>3632</v>
      </c>
      <c r="G752" s="939"/>
      <c r="H752" s="940">
        <v>45938</v>
      </c>
      <c r="I752" s="941"/>
      <c r="J752" s="55" t="s">
        <v>67</v>
      </c>
      <c r="K752" s="55" t="s">
        <v>68</v>
      </c>
      <c r="L752" s="56" t="s">
        <v>2378</v>
      </c>
      <c r="M752" s="703">
        <v>2.2799999999999998</v>
      </c>
      <c r="N752" s="354">
        <v>2.2999999999999998</v>
      </c>
      <c r="O752" s="30"/>
    </row>
    <row r="753" spans="2:15" ht="22.4" customHeight="1" x14ac:dyDescent="0.55000000000000004">
      <c r="B753" s="934">
        <f t="shared" ref="B753:B756" si="88">1+B754</f>
        <v>771</v>
      </c>
      <c r="C753" s="935"/>
      <c r="D753" s="936" t="s">
        <v>3623</v>
      </c>
      <c r="E753" s="937"/>
      <c r="F753" s="938" t="s">
        <v>264</v>
      </c>
      <c r="G753" s="939"/>
      <c r="H753" s="940">
        <v>45931</v>
      </c>
      <c r="I753" s="941"/>
      <c r="J753" s="55" t="s">
        <v>67</v>
      </c>
      <c r="K753" s="55" t="s">
        <v>68</v>
      </c>
      <c r="L753" s="56" t="s">
        <v>3049</v>
      </c>
      <c r="M753" s="703" t="s">
        <v>3627</v>
      </c>
      <c r="N753" s="354" t="s">
        <v>3628</v>
      </c>
      <c r="O753" s="30"/>
    </row>
    <row r="754" spans="2:15" ht="22.4" customHeight="1" x14ac:dyDescent="0.55000000000000004">
      <c r="B754" s="934">
        <f t="shared" si="88"/>
        <v>770</v>
      </c>
      <c r="C754" s="935"/>
      <c r="D754" s="936" t="s">
        <v>3621</v>
      </c>
      <c r="E754" s="937"/>
      <c r="F754" s="938" t="s">
        <v>66</v>
      </c>
      <c r="G754" s="939"/>
      <c r="H754" s="940">
        <v>45931</v>
      </c>
      <c r="I754" s="941"/>
      <c r="J754" s="55" t="s">
        <v>67</v>
      </c>
      <c r="K754" s="55" t="s">
        <v>68</v>
      </c>
      <c r="L754" s="56" t="s">
        <v>3622</v>
      </c>
      <c r="M754" s="703">
        <v>3.11</v>
      </c>
      <c r="N754" s="354">
        <v>3.1</v>
      </c>
      <c r="O754" s="30"/>
    </row>
    <row r="755" spans="2:15" ht="22.4" customHeight="1" x14ac:dyDescent="0.55000000000000004">
      <c r="B755" s="934">
        <f t="shared" si="88"/>
        <v>769</v>
      </c>
      <c r="C755" s="935"/>
      <c r="D755" s="936" t="s">
        <v>3619</v>
      </c>
      <c r="E755" s="937"/>
      <c r="F755" s="938" t="s">
        <v>1575</v>
      </c>
      <c r="G755" s="939"/>
      <c r="H755" s="940">
        <v>45929</v>
      </c>
      <c r="I755" s="941"/>
      <c r="J755" s="55" t="s">
        <v>67</v>
      </c>
      <c r="K755" s="55" t="s">
        <v>68</v>
      </c>
      <c r="L755" s="56" t="s">
        <v>2508</v>
      </c>
      <c r="M755" s="703">
        <v>2.1800000000000002</v>
      </c>
      <c r="N755" s="354">
        <v>2.2000000000000002</v>
      </c>
      <c r="O755" s="30"/>
    </row>
    <row r="756" spans="2:15" ht="22.4" customHeight="1" x14ac:dyDescent="0.55000000000000004">
      <c r="B756" s="934">
        <f t="shared" si="88"/>
        <v>768</v>
      </c>
      <c r="C756" s="935"/>
      <c r="D756" s="936" t="s">
        <v>3617</v>
      </c>
      <c r="E756" s="937"/>
      <c r="F756" s="938" t="s">
        <v>481</v>
      </c>
      <c r="G756" s="939"/>
      <c r="H756" s="940">
        <v>45922</v>
      </c>
      <c r="I756" s="941"/>
      <c r="J756" s="55" t="s">
        <v>67</v>
      </c>
      <c r="K756" s="55" t="s">
        <v>68</v>
      </c>
      <c r="L756" s="56" t="s">
        <v>3293</v>
      </c>
      <c r="M756" s="703">
        <v>2.19</v>
      </c>
      <c r="N756" s="354">
        <v>2.2000000000000002</v>
      </c>
      <c r="O756" s="30"/>
    </row>
    <row r="757" spans="2:15" ht="22.4" customHeight="1" x14ac:dyDescent="0.55000000000000004">
      <c r="B757" s="934">
        <f t="shared" ref="B757" si="89">1+B758</f>
        <v>767</v>
      </c>
      <c r="C757" s="935"/>
      <c r="D757" s="936" t="s">
        <v>3615</v>
      </c>
      <c r="E757" s="937"/>
      <c r="F757" s="938" t="s">
        <v>66</v>
      </c>
      <c r="G757" s="939"/>
      <c r="H757" s="940">
        <v>45839</v>
      </c>
      <c r="I757" s="941"/>
      <c r="J757" s="55" t="s">
        <v>67</v>
      </c>
      <c r="K757" s="55" t="s">
        <v>68</v>
      </c>
      <c r="L757" s="56" t="s">
        <v>184</v>
      </c>
      <c r="M757" s="703">
        <v>5.52</v>
      </c>
      <c r="N757" s="354">
        <v>5.5</v>
      </c>
      <c r="O757" s="30"/>
    </row>
    <row r="758" spans="2:15" ht="22.4" customHeight="1" x14ac:dyDescent="0.55000000000000004">
      <c r="B758" s="934">
        <f t="shared" ref="B758:B761" si="90">1+B759</f>
        <v>766</v>
      </c>
      <c r="C758" s="935"/>
      <c r="D758" s="936" t="s">
        <v>3610</v>
      </c>
      <c r="E758" s="937"/>
      <c r="F758" s="938" t="s">
        <v>66</v>
      </c>
      <c r="G758" s="939"/>
      <c r="H758" s="940">
        <v>45826</v>
      </c>
      <c r="I758" s="941"/>
      <c r="J758" s="55" t="s">
        <v>67</v>
      </c>
      <c r="K758" s="55" t="s">
        <v>68</v>
      </c>
      <c r="L758" s="32" t="s">
        <v>3417</v>
      </c>
      <c r="M758" s="59">
        <v>8.76</v>
      </c>
      <c r="N758" s="60">
        <v>8.8000000000000007</v>
      </c>
      <c r="O758" s="30"/>
    </row>
    <row r="759" spans="2:15" ht="22.4" customHeight="1" x14ac:dyDescent="0.55000000000000004">
      <c r="B759" s="934">
        <f t="shared" ref="B759" si="91">1+B760</f>
        <v>765</v>
      </c>
      <c r="C759" s="935"/>
      <c r="D759" s="936" t="s">
        <v>3605</v>
      </c>
      <c r="E759" s="937"/>
      <c r="F759" s="938" t="s">
        <v>479</v>
      </c>
      <c r="G759" s="939"/>
      <c r="H759" s="940">
        <v>45819</v>
      </c>
      <c r="I759" s="941"/>
      <c r="J759" s="55" t="s">
        <v>67</v>
      </c>
      <c r="K759" s="55" t="s">
        <v>68</v>
      </c>
      <c r="L759" s="56" t="s">
        <v>137</v>
      </c>
      <c r="M759" s="57">
        <v>0.82699999999999996</v>
      </c>
      <c r="N759" s="58">
        <v>0.83</v>
      </c>
      <c r="O759" s="30"/>
    </row>
    <row r="760" spans="2:15" ht="22.4" customHeight="1" x14ac:dyDescent="0.55000000000000004">
      <c r="B760" s="934">
        <f t="shared" si="90"/>
        <v>764</v>
      </c>
      <c r="C760" s="935"/>
      <c r="D760" s="936" t="s">
        <v>3582</v>
      </c>
      <c r="E760" s="937"/>
      <c r="F760" s="938" t="s">
        <v>66</v>
      </c>
      <c r="G760" s="939"/>
      <c r="H760" s="940">
        <v>45792</v>
      </c>
      <c r="I760" s="941"/>
      <c r="J760" s="55" t="s">
        <v>67</v>
      </c>
      <c r="K760" s="55" t="s">
        <v>68</v>
      </c>
      <c r="L760" s="56" t="s">
        <v>3587</v>
      </c>
      <c r="M760" s="703">
        <v>2.88</v>
      </c>
      <c r="N760" s="354">
        <v>2.9</v>
      </c>
      <c r="O760" s="30"/>
    </row>
    <row r="761" spans="2:15" ht="22.4" customHeight="1" x14ac:dyDescent="0.55000000000000004">
      <c r="B761" s="934">
        <f t="shared" si="90"/>
        <v>763</v>
      </c>
      <c r="C761" s="935"/>
      <c r="D761" s="936" t="s">
        <v>3578</v>
      </c>
      <c r="E761" s="937"/>
      <c r="F761" s="938" t="s">
        <v>481</v>
      </c>
      <c r="G761" s="939"/>
      <c r="H761" s="940">
        <v>45790</v>
      </c>
      <c r="I761" s="941"/>
      <c r="J761" s="55" t="s">
        <v>67</v>
      </c>
      <c r="K761" s="55" t="s">
        <v>68</v>
      </c>
      <c r="L761" s="56" t="s">
        <v>3579</v>
      </c>
      <c r="M761" s="703">
        <v>3.52</v>
      </c>
      <c r="N761" s="354">
        <v>3.5</v>
      </c>
      <c r="O761" s="30"/>
    </row>
    <row r="762" spans="2:15" ht="22.4" customHeight="1" x14ac:dyDescent="0.55000000000000004">
      <c r="B762" s="934">
        <f t="shared" ref="B762" si="92">1+B763</f>
        <v>762</v>
      </c>
      <c r="C762" s="935"/>
      <c r="D762" s="936" t="s">
        <v>3563</v>
      </c>
      <c r="E762" s="937"/>
      <c r="F762" s="938" t="s">
        <v>612</v>
      </c>
      <c r="G762" s="939"/>
      <c r="H762" s="940">
        <v>45769</v>
      </c>
      <c r="I762" s="941"/>
      <c r="J762" s="55" t="s">
        <v>67</v>
      </c>
      <c r="K762" s="55" t="s">
        <v>68</v>
      </c>
      <c r="L762" s="67" t="s">
        <v>3564</v>
      </c>
      <c r="M762" s="68">
        <v>3.49</v>
      </c>
      <c r="N762" s="69">
        <v>3.5</v>
      </c>
      <c r="O762" s="30"/>
    </row>
    <row r="763" spans="2:15" ht="22.4" customHeight="1" x14ac:dyDescent="0.55000000000000004">
      <c r="B763" s="934">
        <f t="shared" ref="B763:B764" si="93">1+B764</f>
        <v>761</v>
      </c>
      <c r="C763" s="935"/>
      <c r="D763" s="936" t="s">
        <v>3558</v>
      </c>
      <c r="E763" s="937"/>
      <c r="F763" s="938" t="s">
        <v>479</v>
      </c>
      <c r="G763" s="939"/>
      <c r="H763" s="940">
        <v>45761</v>
      </c>
      <c r="I763" s="941"/>
      <c r="J763" s="55" t="s">
        <v>67</v>
      </c>
      <c r="K763" s="55" t="s">
        <v>68</v>
      </c>
      <c r="L763" s="56" t="s">
        <v>3559</v>
      </c>
      <c r="M763" s="703">
        <v>1.75</v>
      </c>
      <c r="N763" s="354">
        <v>1.8</v>
      </c>
      <c r="O763" s="30"/>
    </row>
    <row r="764" spans="2:15" ht="22.4" customHeight="1" x14ac:dyDescent="0.55000000000000004">
      <c r="B764" s="934">
        <f t="shared" si="93"/>
        <v>760</v>
      </c>
      <c r="C764" s="935"/>
      <c r="D764" s="936" t="s">
        <v>3508</v>
      </c>
      <c r="E764" s="937"/>
      <c r="F764" s="938" t="s">
        <v>255</v>
      </c>
      <c r="G764" s="939"/>
      <c r="H764" s="940">
        <v>45728</v>
      </c>
      <c r="I764" s="941"/>
      <c r="J764" s="55" t="s">
        <v>67</v>
      </c>
      <c r="K764" s="55" t="s">
        <v>68</v>
      </c>
      <c r="L764" s="56" t="s">
        <v>2365</v>
      </c>
      <c r="M764" s="57" t="s">
        <v>2892</v>
      </c>
      <c r="N764" s="58" t="s">
        <v>402</v>
      </c>
      <c r="O764" s="30"/>
    </row>
    <row r="765" spans="2:15" ht="22.4" customHeight="1" x14ac:dyDescent="0.55000000000000004">
      <c r="B765" s="934">
        <f t="shared" ref="B765:B767" si="94">1+B766</f>
        <v>759</v>
      </c>
      <c r="C765" s="935"/>
      <c r="D765" s="936" t="s">
        <v>3505</v>
      </c>
      <c r="E765" s="937"/>
      <c r="F765" s="938" t="s">
        <v>66</v>
      </c>
      <c r="G765" s="939"/>
      <c r="H765" s="940">
        <v>45727</v>
      </c>
      <c r="I765" s="941"/>
      <c r="J765" s="55" t="s">
        <v>67</v>
      </c>
      <c r="K765" s="55" t="s">
        <v>68</v>
      </c>
      <c r="L765" s="32" t="s">
        <v>3507</v>
      </c>
      <c r="M765" s="59">
        <v>9.7200000000000006</v>
      </c>
      <c r="N765" s="60">
        <v>9.6999999999999993</v>
      </c>
      <c r="O765" s="30"/>
    </row>
    <row r="766" spans="2:15" ht="22.4" customHeight="1" x14ac:dyDescent="0.55000000000000004">
      <c r="B766" s="934">
        <f t="shared" si="94"/>
        <v>758</v>
      </c>
      <c r="C766" s="935"/>
      <c r="D766" s="936" t="s">
        <v>3501</v>
      </c>
      <c r="E766" s="937"/>
      <c r="F766" s="938" t="s">
        <v>481</v>
      </c>
      <c r="G766" s="939"/>
      <c r="H766" s="940">
        <v>45726</v>
      </c>
      <c r="I766" s="941"/>
      <c r="J766" s="55" t="s">
        <v>67</v>
      </c>
      <c r="K766" s="55" t="s">
        <v>68</v>
      </c>
      <c r="L766" s="67" t="s">
        <v>1156</v>
      </c>
      <c r="M766" s="68">
        <v>1.23</v>
      </c>
      <c r="N766" s="69">
        <v>1.2</v>
      </c>
      <c r="O766" s="30"/>
    </row>
    <row r="767" spans="2:15" ht="22.4" customHeight="1" x14ac:dyDescent="0.55000000000000004">
      <c r="B767" s="934">
        <f t="shared" si="94"/>
        <v>757</v>
      </c>
      <c r="C767" s="935"/>
      <c r="D767" s="936" t="s">
        <v>3493</v>
      </c>
      <c r="E767" s="937"/>
      <c r="F767" s="938" t="s">
        <v>612</v>
      </c>
      <c r="G767" s="939"/>
      <c r="H767" s="940">
        <v>45705</v>
      </c>
      <c r="I767" s="941"/>
      <c r="J767" s="55" t="s">
        <v>67</v>
      </c>
      <c r="K767" s="55" t="s">
        <v>68</v>
      </c>
      <c r="L767" s="67" t="s">
        <v>3043</v>
      </c>
      <c r="M767" s="68">
        <v>4.22</v>
      </c>
      <c r="N767" s="69">
        <v>4.2</v>
      </c>
      <c r="O767" s="30"/>
    </row>
    <row r="768" spans="2:15" ht="22.4" customHeight="1" x14ac:dyDescent="0.55000000000000004">
      <c r="B768" s="934">
        <f t="shared" ref="B768" si="95">1+B769</f>
        <v>756</v>
      </c>
      <c r="C768" s="935"/>
      <c r="D768" s="936" t="s">
        <v>3484</v>
      </c>
      <c r="E768" s="937"/>
      <c r="F768" s="938" t="s">
        <v>620</v>
      </c>
      <c r="G768" s="939"/>
      <c r="H768" s="940">
        <v>45701</v>
      </c>
      <c r="I768" s="941"/>
      <c r="J768" s="55" t="s">
        <v>67</v>
      </c>
      <c r="K768" s="55" t="s">
        <v>68</v>
      </c>
      <c r="L768" s="67" t="s">
        <v>3490</v>
      </c>
      <c r="M768" s="70" t="s">
        <v>3491</v>
      </c>
      <c r="N768" s="69" t="s">
        <v>3492</v>
      </c>
      <c r="O768" s="30"/>
    </row>
    <row r="769" spans="2:15" ht="22.4" customHeight="1" x14ac:dyDescent="0.55000000000000004">
      <c r="B769" s="918">
        <f t="shared" ref="B769:B770" si="96">1+B770</f>
        <v>755</v>
      </c>
      <c r="C769" s="919"/>
      <c r="D769" s="920" t="s">
        <v>3480</v>
      </c>
      <c r="E769" s="921"/>
      <c r="F769" s="924" t="s">
        <v>481</v>
      </c>
      <c r="G769" s="925"/>
      <c r="H769" s="926">
        <v>45700</v>
      </c>
      <c r="I769" s="927"/>
      <c r="J769" s="31" t="s">
        <v>67</v>
      </c>
      <c r="K769" s="31" t="s">
        <v>68</v>
      </c>
      <c r="L769" s="32" t="s">
        <v>3482</v>
      </c>
      <c r="M769" s="59">
        <v>8.9</v>
      </c>
      <c r="N769" s="60">
        <v>8.9</v>
      </c>
      <c r="O769" s="30"/>
    </row>
    <row r="770" spans="2:15" ht="22.4" customHeight="1" x14ac:dyDescent="0.55000000000000004">
      <c r="B770" s="1202">
        <f t="shared" si="96"/>
        <v>754</v>
      </c>
      <c r="C770" s="923"/>
      <c r="D770" s="922"/>
      <c r="E770" s="923"/>
      <c r="F770" s="986" t="s">
        <v>1297</v>
      </c>
      <c r="G770" s="987"/>
      <c r="H770" s="988">
        <v>45700</v>
      </c>
      <c r="I770" s="989"/>
      <c r="J770" s="51" t="s">
        <v>67</v>
      </c>
      <c r="K770" s="37" t="s">
        <v>68</v>
      </c>
      <c r="L770" s="52" t="s">
        <v>3293</v>
      </c>
      <c r="M770" s="53">
        <v>1.26</v>
      </c>
      <c r="N770" s="54">
        <v>1.3</v>
      </c>
      <c r="O770" s="30"/>
    </row>
    <row r="771" spans="2:15" ht="22.4" customHeight="1" x14ac:dyDescent="0.55000000000000004">
      <c r="B771" s="918">
        <f t="shared" ref="B771:B772" si="97">1+B772</f>
        <v>753</v>
      </c>
      <c r="C771" s="919"/>
      <c r="D771" s="920" t="s">
        <v>3477</v>
      </c>
      <c r="E771" s="921"/>
      <c r="F771" s="924" t="s">
        <v>612</v>
      </c>
      <c r="G771" s="925"/>
      <c r="H771" s="926">
        <v>45684</v>
      </c>
      <c r="I771" s="927"/>
      <c r="J771" s="31" t="s">
        <v>67</v>
      </c>
      <c r="K771" s="31" t="s">
        <v>68</v>
      </c>
      <c r="L771" s="32" t="s">
        <v>3479</v>
      </c>
      <c r="M771" s="59">
        <v>1.47</v>
      </c>
      <c r="N771" s="60">
        <v>1.5</v>
      </c>
      <c r="O771" s="30"/>
    </row>
    <row r="772" spans="2:15" ht="22.4" customHeight="1" x14ac:dyDescent="0.55000000000000004">
      <c r="B772" s="1202">
        <f t="shared" si="97"/>
        <v>752</v>
      </c>
      <c r="C772" s="923"/>
      <c r="D772" s="922"/>
      <c r="E772" s="923"/>
      <c r="F772" s="986" t="s">
        <v>481</v>
      </c>
      <c r="G772" s="987"/>
      <c r="H772" s="988">
        <v>45684</v>
      </c>
      <c r="I772" s="989"/>
      <c r="J772" s="51" t="s">
        <v>67</v>
      </c>
      <c r="K772" s="51" t="s">
        <v>68</v>
      </c>
      <c r="L772" s="52" t="s">
        <v>3478</v>
      </c>
      <c r="M772" s="53">
        <v>1.44</v>
      </c>
      <c r="N772" s="54">
        <v>1.4</v>
      </c>
      <c r="O772" s="30"/>
    </row>
    <row r="773" spans="2:15" ht="22.4" customHeight="1" x14ac:dyDescent="0.55000000000000004">
      <c r="B773" s="934">
        <f t="shared" ref="B773" si="98">1+B774</f>
        <v>751</v>
      </c>
      <c r="C773" s="935"/>
      <c r="D773" s="936" t="s">
        <v>3476</v>
      </c>
      <c r="E773" s="937"/>
      <c r="F773" s="938" t="s">
        <v>558</v>
      </c>
      <c r="G773" s="939"/>
      <c r="H773" s="940">
        <v>45680</v>
      </c>
      <c r="I773" s="941"/>
      <c r="J773" s="55" t="s">
        <v>67</v>
      </c>
      <c r="K773" s="55" t="s">
        <v>68</v>
      </c>
      <c r="L773" s="67" t="s">
        <v>202</v>
      </c>
      <c r="M773" s="70" t="s">
        <v>438</v>
      </c>
      <c r="N773" s="69" t="s">
        <v>86</v>
      </c>
      <c r="O773" s="30"/>
    </row>
    <row r="774" spans="2:15" ht="22.4" customHeight="1" x14ac:dyDescent="0.55000000000000004">
      <c r="B774" s="934">
        <f t="shared" ref="B774" si="99">1+B775</f>
        <v>750</v>
      </c>
      <c r="C774" s="935"/>
      <c r="D774" s="936" t="s">
        <v>3474</v>
      </c>
      <c r="E774" s="937"/>
      <c r="F774" s="938" t="s">
        <v>621</v>
      </c>
      <c r="G774" s="939"/>
      <c r="H774" s="940">
        <v>45677</v>
      </c>
      <c r="I774" s="941"/>
      <c r="J774" s="55" t="s">
        <v>67</v>
      </c>
      <c r="K774" s="55" t="s">
        <v>68</v>
      </c>
      <c r="L774" s="67" t="s">
        <v>3475</v>
      </c>
      <c r="M774" s="70">
        <v>0.996</v>
      </c>
      <c r="N774" s="69">
        <v>1</v>
      </c>
      <c r="O774" s="30"/>
    </row>
    <row r="775" spans="2:15" ht="22.4" customHeight="1" x14ac:dyDescent="0.55000000000000004">
      <c r="B775" s="934">
        <f t="shared" ref="B775" si="100">1+B776</f>
        <v>749</v>
      </c>
      <c r="C775" s="935"/>
      <c r="D775" s="936" t="s">
        <v>3473</v>
      </c>
      <c r="E775" s="937"/>
      <c r="F775" s="938" t="s">
        <v>479</v>
      </c>
      <c r="G775" s="939"/>
      <c r="H775" s="940">
        <v>45637</v>
      </c>
      <c r="I775" s="941"/>
      <c r="J775" s="55" t="s">
        <v>67</v>
      </c>
      <c r="K775" s="55" t="s">
        <v>68</v>
      </c>
      <c r="L775" s="67" t="s">
        <v>1030</v>
      </c>
      <c r="M775" s="68">
        <v>2.34</v>
      </c>
      <c r="N775" s="69">
        <v>2.2999999999999998</v>
      </c>
      <c r="O775" s="30"/>
    </row>
    <row r="776" spans="2:15" ht="22.4" customHeight="1" x14ac:dyDescent="0.55000000000000004">
      <c r="B776" s="934">
        <f t="shared" ref="B776" si="101">1+B777</f>
        <v>748</v>
      </c>
      <c r="C776" s="935"/>
      <c r="D776" s="936" t="s">
        <v>3470</v>
      </c>
      <c r="E776" s="937"/>
      <c r="F776" s="938" t="s">
        <v>1267</v>
      </c>
      <c r="G776" s="939"/>
      <c r="H776" s="940">
        <v>45636</v>
      </c>
      <c r="I776" s="941"/>
      <c r="J776" s="55" t="s">
        <v>67</v>
      </c>
      <c r="K776" s="55" t="s">
        <v>68</v>
      </c>
      <c r="L776" s="67" t="s">
        <v>3471</v>
      </c>
      <c r="M776" s="68" t="s">
        <v>3472</v>
      </c>
      <c r="N776" s="69" t="s">
        <v>2596</v>
      </c>
      <c r="O776" s="30"/>
    </row>
    <row r="777" spans="2:15" ht="22.4" customHeight="1" x14ac:dyDescent="0.55000000000000004">
      <c r="B777" s="934">
        <f t="shared" ref="B777" si="102">1+B778</f>
        <v>747</v>
      </c>
      <c r="C777" s="935"/>
      <c r="D777" s="936" t="s">
        <v>3468</v>
      </c>
      <c r="E777" s="937"/>
      <c r="F777" s="938" t="s">
        <v>612</v>
      </c>
      <c r="G777" s="939"/>
      <c r="H777" s="940">
        <v>45635</v>
      </c>
      <c r="I777" s="941"/>
      <c r="J777" s="55" t="s">
        <v>67</v>
      </c>
      <c r="K777" s="55" t="s">
        <v>68</v>
      </c>
      <c r="L777" s="67" t="s">
        <v>3469</v>
      </c>
      <c r="M777" s="68">
        <v>2.0099999999999998</v>
      </c>
      <c r="N777" s="69">
        <v>2</v>
      </c>
      <c r="O777" s="30"/>
    </row>
    <row r="778" spans="2:15" ht="22.4" customHeight="1" x14ac:dyDescent="0.55000000000000004">
      <c r="B778" s="934">
        <f t="shared" ref="B778" si="103">1+B779</f>
        <v>746</v>
      </c>
      <c r="C778" s="935"/>
      <c r="D778" s="936" t="s">
        <v>3458</v>
      </c>
      <c r="E778" s="937"/>
      <c r="F778" s="938" t="s">
        <v>1426</v>
      </c>
      <c r="G778" s="939"/>
      <c r="H778" s="940">
        <v>45621</v>
      </c>
      <c r="I778" s="941"/>
      <c r="J778" s="55" t="s">
        <v>67</v>
      </c>
      <c r="K778" s="55" t="s">
        <v>68</v>
      </c>
      <c r="L778" s="706" t="s">
        <v>84</v>
      </c>
      <c r="M778" s="219">
        <v>4.8600000000000003</v>
      </c>
      <c r="N778" s="220">
        <v>4.9000000000000004</v>
      </c>
      <c r="O778" s="30"/>
    </row>
    <row r="779" spans="2:15" ht="22.4" customHeight="1" x14ac:dyDescent="0.55000000000000004">
      <c r="B779" s="918">
        <f t="shared" ref="B779:B780" si="104">1+B780</f>
        <v>745</v>
      </c>
      <c r="C779" s="919"/>
      <c r="D779" s="920" t="s">
        <v>3450</v>
      </c>
      <c r="E779" s="921"/>
      <c r="F779" s="924" t="s">
        <v>1500</v>
      </c>
      <c r="G779" s="925"/>
      <c r="H779" s="926">
        <v>45616</v>
      </c>
      <c r="I779" s="927"/>
      <c r="J779" s="31" t="s">
        <v>67</v>
      </c>
      <c r="K779" s="31" t="s">
        <v>68</v>
      </c>
      <c r="L779" s="32" t="s">
        <v>134</v>
      </c>
      <c r="M779" s="59">
        <v>6.4</v>
      </c>
      <c r="N779" s="60">
        <v>6.4</v>
      </c>
      <c r="O779" s="30"/>
    </row>
    <row r="780" spans="2:15" ht="22.4" customHeight="1" x14ac:dyDescent="0.55000000000000004">
      <c r="B780" s="1210">
        <f t="shared" si="104"/>
        <v>744</v>
      </c>
      <c r="C780" s="943"/>
      <c r="D780" s="942"/>
      <c r="E780" s="943"/>
      <c r="F780" s="1273" t="s">
        <v>276</v>
      </c>
      <c r="G780" s="1274"/>
      <c r="H780" s="1093">
        <v>45616</v>
      </c>
      <c r="I780" s="1094"/>
      <c r="J780" s="37" t="s">
        <v>67</v>
      </c>
      <c r="K780" s="37" t="s">
        <v>68</v>
      </c>
      <c r="L780" s="52" t="s">
        <v>509</v>
      </c>
      <c r="M780" s="53">
        <v>8.8800000000000008</v>
      </c>
      <c r="N780" s="54">
        <v>8.9</v>
      </c>
      <c r="O780" s="30"/>
    </row>
    <row r="781" spans="2:15" ht="22.4" customHeight="1" x14ac:dyDescent="0.55000000000000004">
      <c r="B781" s="934">
        <f t="shared" ref="B781" si="105">1+B782</f>
        <v>743</v>
      </c>
      <c r="C781" s="935"/>
      <c r="D781" s="936" t="s">
        <v>3446</v>
      </c>
      <c r="E781" s="937"/>
      <c r="F781" s="938" t="s">
        <v>1581</v>
      </c>
      <c r="G781" s="939"/>
      <c r="H781" s="940">
        <v>45615</v>
      </c>
      <c r="I781" s="941"/>
      <c r="J781" s="55" t="s">
        <v>67</v>
      </c>
      <c r="K781" s="55" t="s">
        <v>68</v>
      </c>
      <c r="L781" s="706" t="s">
        <v>3449</v>
      </c>
      <c r="M781" s="219">
        <v>1.73</v>
      </c>
      <c r="N781" s="220">
        <v>1.7</v>
      </c>
      <c r="O781" s="30"/>
    </row>
    <row r="782" spans="2:15" ht="22.4" customHeight="1" x14ac:dyDescent="0.55000000000000004">
      <c r="B782" s="918">
        <f t="shared" ref="B782:B783" si="106">1+B783</f>
        <v>742</v>
      </c>
      <c r="C782" s="919"/>
      <c r="D782" s="920" t="s">
        <v>3429</v>
      </c>
      <c r="E782" s="921"/>
      <c r="F782" s="924" t="s">
        <v>66</v>
      </c>
      <c r="G782" s="925"/>
      <c r="H782" s="926">
        <v>45610</v>
      </c>
      <c r="I782" s="927"/>
      <c r="J782" s="31" t="s">
        <v>67</v>
      </c>
      <c r="K782" s="31" t="s">
        <v>68</v>
      </c>
      <c r="L782" s="32" t="s">
        <v>2939</v>
      </c>
      <c r="M782" s="32">
        <v>1.02</v>
      </c>
      <c r="N782" s="60">
        <v>1</v>
      </c>
    </row>
    <row r="783" spans="2:15" ht="22.4" customHeight="1" x14ac:dyDescent="0.55000000000000004">
      <c r="B783" s="1202">
        <f t="shared" si="106"/>
        <v>741</v>
      </c>
      <c r="C783" s="923"/>
      <c r="D783" s="922"/>
      <c r="E783" s="923"/>
      <c r="F783" s="930" t="s">
        <v>481</v>
      </c>
      <c r="G783" s="931"/>
      <c r="H783" s="932">
        <v>45610</v>
      </c>
      <c r="I783" s="933"/>
      <c r="J783" s="51" t="s">
        <v>67</v>
      </c>
      <c r="K783" s="51" t="s">
        <v>68</v>
      </c>
      <c r="L783" s="52" t="s">
        <v>195</v>
      </c>
      <c r="M783" s="53">
        <v>7.84</v>
      </c>
      <c r="N783" s="54">
        <v>7.8</v>
      </c>
      <c r="O783" s="30"/>
    </row>
    <row r="784" spans="2:15" ht="22.4" customHeight="1" x14ac:dyDescent="0.55000000000000004">
      <c r="B784" s="1302">
        <f t="shared" ref="B784" si="107">1+B785</f>
        <v>740</v>
      </c>
      <c r="C784" s="1303"/>
      <c r="D784" s="942" t="s">
        <v>3422</v>
      </c>
      <c r="E784" s="943"/>
      <c r="F784" s="986" t="s">
        <v>1412</v>
      </c>
      <c r="G784" s="987"/>
      <c r="H784" s="988">
        <v>45608</v>
      </c>
      <c r="I784" s="989"/>
      <c r="J784" s="51" t="s">
        <v>67</v>
      </c>
      <c r="K784" s="37" t="s">
        <v>68</v>
      </c>
      <c r="L784" s="52" t="s">
        <v>3019</v>
      </c>
      <c r="M784" s="87">
        <v>16.399999999999999</v>
      </c>
      <c r="N784" s="88">
        <v>16</v>
      </c>
      <c r="O784" s="30"/>
    </row>
    <row r="785" spans="2:15" ht="22.4" customHeight="1" x14ac:dyDescent="0.55000000000000004">
      <c r="B785" s="1275">
        <f t="shared" ref="B785:B787" si="108">1+B786</f>
        <v>739</v>
      </c>
      <c r="C785" s="1276"/>
      <c r="D785" s="936" t="s">
        <v>3419</v>
      </c>
      <c r="E785" s="937"/>
      <c r="F785" s="924" t="s">
        <v>316</v>
      </c>
      <c r="G785" s="925"/>
      <c r="H785" s="926">
        <v>45602</v>
      </c>
      <c r="I785" s="927"/>
      <c r="J785" s="31" t="s">
        <v>67</v>
      </c>
      <c r="K785" s="31" t="s">
        <v>68</v>
      </c>
      <c r="L785" s="32" t="s">
        <v>3418</v>
      </c>
      <c r="M785" s="94">
        <v>3.4</v>
      </c>
      <c r="N785" s="60">
        <v>3.4</v>
      </c>
      <c r="O785" s="30"/>
    </row>
    <row r="786" spans="2:15" ht="22.4" customHeight="1" x14ac:dyDescent="0.55000000000000004">
      <c r="B786" s="918">
        <f t="shared" si="108"/>
        <v>738</v>
      </c>
      <c r="C786" s="919"/>
      <c r="D786" s="920" t="s">
        <v>3416</v>
      </c>
      <c r="E786" s="921"/>
      <c r="F786" s="924" t="s">
        <v>60</v>
      </c>
      <c r="G786" s="925"/>
      <c r="H786" s="926">
        <v>45601</v>
      </c>
      <c r="I786" s="927"/>
      <c r="J786" s="31" t="s">
        <v>67</v>
      </c>
      <c r="K786" s="31" t="s">
        <v>68</v>
      </c>
      <c r="L786" s="32" t="s">
        <v>2451</v>
      </c>
      <c r="M786" s="32" t="s">
        <v>3357</v>
      </c>
      <c r="N786" s="60" t="s">
        <v>3129</v>
      </c>
      <c r="O786" s="30"/>
    </row>
    <row r="787" spans="2:15" ht="22.4" customHeight="1" x14ac:dyDescent="0.55000000000000004">
      <c r="B787" s="1202">
        <f t="shared" si="108"/>
        <v>737</v>
      </c>
      <c r="C787" s="923"/>
      <c r="D787" s="922"/>
      <c r="E787" s="923"/>
      <c r="F787" s="986" t="s">
        <v>363</v>
      </c>
      <c r="G787" s="987"/>
      <c r="H787" s="988">
        <v>45597</v>
      </c>
      <c r="I787" s="989"/>
      <c r="J787" s="51" t="s">
        <v>67</v>
      </c>
      <c r="K787" s="37" t="s">
        <v>68</v>
      </c>
      <c r="L787" s="90" t="s">
        <v>3417</v>
      </c>
      <c r="M787" s="93" t="s">
        <v>2333</v>
      </c>
      <c r="N787" s="92" t="s">
        <v>269</v>
      </c>
      <c r="O787" s="30"/>
    </row>
    <row r="788" spans="2:15" ht="22.4" customHeight="1" x14ac:dyDescent="0.55000000000000004">
      <c r="B788" s="994">
        <f t="shared" ref="B788" si="109">1+B789</f>
        <v>736</v>
      </c>
      <c r="C788" s="937"/>
      <c r="D788" s="936" t="s">
        <v>3412</v>
      </c>
      <c r="E788" s="937"/>
      <c r="F788" s="995" t="s">
        <v>3149</v>
      </c>
      <c r="G788" s="996"/>
      <c r="H788" s="997">
        <v>45596</v>
      </c>
      <c r="I788" s="998"/>
      <c r="J788" s="55" t="s">
        <v>67</v>
      </c>
      <c r="K788" s="55" t="s">
        <v>68</v>
      </c>
      <c r="L788" s="94" t="s">
        <v>84</v>
      </c>
      <c r="M788" s="94" t="s">
        <v>1150</v>
      </c>
      <c r="N788" s="95" t="s">
        <v>86</v>
      </c>
      <c r="O788" s="30"/>
    </row>
    <row r="789" spans="2:15" ht="22.4" customHeight="1" x14ac:dyDescent="0.55000000000000004">
      <c r="B789" s="994">
        <f t="shared" ref="B789" si="110">1+B790</f>
        <v>735</v>
      </c>
      <c r="C789" s="937"/>
      <c r="D789" s="936" t="s">
        <v>3410</v>
      </c>
      <c r="E789" s="937"/>
      <c r="F789" s="995" t="s">
        <v>63</v>
      </c>
      <c r="G789" s="996"/>
      <c r="H789" s="997">
        <v>45589</v>
      </c>
      <c r="I789" s="998"/>
      <c r="J789" s="55" t="s">
        <v>67</v>
      </c>
      <c r="K789" s="55" t="s">
        <v>68</v>
      </c>
      <c r="L789" s="94" t="s">
        <v>3411</v>
      </c>
      <c r="M789" s="94">
        <v>2.8</v>
      </c>
      <c r="N789" s="95">
        <v>2.8</v>
      </c>
      <c r="O789" s="30"/>
    </row>
    <row r="790" spans="2:15" ht="22.4" customHeight="1" x14ac:dyDescent="0.55000000000000004">
      <c r="B790" s="994">
        <f t="shared" ref="B790:B792" si="111">1+B791</f>
        <v>734</v>
      </c>
      <c r="C790" s="937"/>
      <c r="D790" s="936" t="s">
        <v>3406</v>
      </c>
      <c r="E790" s="937"/>
      <c r="F790" s="995" t="s">
        <v>769</v>
      </c>
      <c r="G790" s="996"/>
      <c r="H790" s="997">
        <v>45587</v>
      </c>
      <c r="I790" s="998"/>
      <c r="J790" s="55" t="s">
        <v>67</v>
      </c>
      <c r="K790" s="55" t="s">
        <v>68</v>
      </c>
      <c r="L790" s="64" t="s">
        <v>3407</v>
      </c>
      <c r="M790" s="65">
        <v>2.17</v>
      </c>
      <c r="N790" s="66">
        <v>2.2000000000000002</v>
      </c>
      <c r="O790" s="30"/>
    </row>
    <row r="791" spans="2:15" ht="22.4" customHeight="1" x14ac:dyDescent="0.55000000000000004">
      <c r="B791" s="994">
        <f t="shared" si="111"/>
        <v>733</v>
      </c>
      <c r="C791" s="937"/>
      <c r="D791" s="936" t="s">
        <v>3397</v>
      </c>
      <c r="E791" s="937"/>
      <c r="F791" s="995" t="s">
        <v>247</v>
      </c>
      <c r="G791" s="996"/>
      <c r="H791" s="997">
        <v>45582</v>
      </c>
      <c r="I791" s="998"/>
      <c r="J791" s="55" t="s">
        <v>67</v>
      </c>
      <c r="K791" s="55" t="s">
        <v>68</v>
      </c>
      <c r="L791" s="94" t="s">
        <v>3400</v>
      </c>
      <c r="M791" s="94">
        <v>1.43</v>
      </c>
      <c r="N791" s="95">
        <v>1.4</v>
      </c>
      <c r="O791" s="30"/>
    </row>
    <row r="792" spans="2:15" ht="22.4" customHeight="1" x14ac:dyDescent="0.55000000000000004">
      <c r="B792" s="994">
        <f t="shared" si="111"/>
        <v>732</v>
      </c>
      <c r="C792" s="937"/>
      <c r="D792" s="936" t="s">
        <v>3396</v>
      </c>
      <c r="E792" s="937"/>
      <c r="F792" s="995" t="s">
        <v>352</v>
      </c>
      <c r="G792" s="996"/>
      <c r="H792" s="997">
        <v>45581</v>
      </c>
      <c r="I792" s="998"/>
      <c r="J792" s="55" t="s">
        <v>67</v>
      </c>
      <c r="K792" s="55" t="s">
        <v>68</v>
      </c>
      <c r="L792" s="94" t="s">
        <v>268</v>
      </c>
      <c r="M792" s="114">
        <v>0.78200000000000003</v>
      </c>
      <c r="N792" s="115">
        <v>0.78</v>
      </c>
      <c r="O792" s="30"/>
    </row>
    <row r="793" spans="2:15" ht="22.4" customHeight="1" x14ac:dyDescent="0.55000000000000004">
      <c r="B793" s="918">
        <f t="shared" ref="B793:B794" si="112">1+B794</f>
        <v>731</v>
      </c>
      <c r="C793" s="919"/>
      <c r="D793" s="920" t="s">
        <v>3395</v>
      </c>
      <c r="E793" s="921"/>
      <c r="F793" s="992" t="s">
        <v>311</v>
      </c>
      <c r="G793" s="993"/>
      <c r="H793" s="946">
        <v>45575</v>
      </c>
      <c r="I793" s="947"/>
      <c r="J793" s="31" t="s">
        <v>67</v>
      </c>
      <c r="K793" s="31" t="s">
        <v>68</v>
      </c>
      <c r="L793" s="96" t="s">
        <v>3291</v>
      </c>
      <c r="M793" s="96">
        <v>1.0900000000000001</v>
      </c>
      <c r="N793" s="97">
        <v>1.1000000000000001</v>
      </c>
      <c r="O793" s="30"/>
    </row>
    <row r="794" spans="2:15" ht="22.4" customHeight="1" x14ac:dyDescent="0.55000000000000004">
      <c r="B794" s="1202">
        <f t="shared" si="112"/>
        <v>730</v>
      </c>
      <c r="C794" s="923"/>
      <c r="D794" s="922"/>
      <c r="E794" s="923"/>
      <c r="F794" s="999" t="s">
        <v>1465</v>
      </c>
      <c r="G794" s="1000"/>
      <c r="H794" s="960">
        <v>45580</v>
      </c>
      <c r="I794" s="964"/>
      <c r="J794" s="51" t="s">
        <v>67</v>
      </c>
      <c r="K794" s="37" t="s">
        <v>68</v>
      </c>
      <c r="L794" s="109" t="s">
        <v>239</v>
      </c>
      <c r="M794" s="112">
        <v>1.34</v>
      </c>
      <c r="N794" s="113">
        <v>1.3</v>
      </c>
      <c r="O794" s="30"/>
    </row>
    <row r="795" spans="2:15" ht="22.4" customHeight="1" x14ac:dyDescent="0.55000000000000004">
      <c r="B795" s="994">
        <f t="shared" ref="B795" si="113">1+B796</f>
        <v>729</v>
      </c>
      <c r="C795" s="937"/>
      <c r="D795" s="936" t="s">
        <v>3392</v>
      </c>
      <c r="E795" s="937"/>
      <c r="F795" s="995" t="s">
        <v>627</v>
      </c>
      <c r="G795" s="996"/>
      <c r="H795" s="997">
        <v>45575</v>
      </c>
      <c r="I795" s="998"/>
      <c r="J795" s="55" t="s">
        <v>67</v>
      </c>
      <c r="K795" s="55" t="s">
        <v>68</v>
      </c>
      <c r="L795" s="94" t="s">
        <v>3393</v>
      </c>
      <c r="M795" s="94">
        <v>3.04</v>
      </c>
      <c r="N795" s="95">
        <v>3</v>
      </c>
      <c r="O795" s="30"/>
    </row>
    <row r="796" spans="2:15" ht="22.4" customHeight="1" x14ac:dyDescent="0.55000000000000004">
      <c r="B796" s="994">
        <f t="shared" ref="B796" si="114">1+B797</f>
        <v>728</v>
      </c>
      <c r="C796" s="937"/>
      <c r="D796" s="936" t="s">
        <v>3391</v>
      </c>
      <c r="E796" s="937"/>
      <c r="F796" s="995" t="s">
        <v>377</v>
      </c>
      <c r="G796" s="996"/>
      <c r="H796" s="997">
        <v>45574</v>
      </c>
      <c r="I796" s="998"/>
      <c r="J796" s="55" t="s">
        <v>67</v>
      </c>
      <c r="K796" s="55" t="s">
        <v>68</v>
      </c>
      <c r="L796" s="94" t="s">
        <v>337</v>
      </c>
      <c r="M796" s="94">
        <v>1.76</v>
      </c>
      <c r="N796" s="95">
        <v>1.8</v>
      </c>
      <c r="O796" s="30"/>
    </row>
    <row r="797" spans="2:15" ht="22.4" customHeight="1" x14ac:dyDescent="0.55000000000000004">
      <c r="B797" s="994">
        <f t="shared" ref="B797" si="115">1+B798</f>
        <v>727</v>
      </c>
      <c r="C797" s="937"/>
      <c r="D797" s="936" t="s">
        <v>3385</v>
      </c>
      <c r="E797" s="937"/>
      <c r="F797" s="995" t="s">
        <v>1049</v>
      </c>
      <c r="G797" s="996"/>
      <c r="H797" s="997">
        <v>45568</v>
      </c>
      <c r="I797" s="998"/>
      <c r="J797" s="55" t="s">
        <v>67</v>
      </c>
      <c r="K797" s="55" t="s">
        <v>68</v>
      </c>
      <c r="L797" s="94" t="s">
        <v>3386</v>
      </c>
      <c r="M797" s="94" t="s">
        <v>401</v>
      </c>
      <c r="N797" s="95" t="s">
        <v>3388</v>
      </c>
      <c r="O797" s="30"/>
    </row>
    <row r="798" spans="2:15" ht="22.4" customHeight="1" x14ac:dyDescent="0.55000000000000004">
      <c r="B798" s="918">
        <f t="shared" ref="B798:B799" si="116">1+B799</f>
        <v>726</v>
      </c>
      <c r="C798" s="919"/>
      <c r="D798" s="920" t="s">
        <v>3378</v>
      </c>
      <c r="E798" s="921"/>
      <c r="F798" s="992" t="s">
        <v>3224</v>
      </c>
      <c r="G798" s="993"/>
      <c r="H798" s="946">
        <v>45567</v>
      </c>
      <c r="I798" s="947"/>
      <c r="J798" s="31" t="s">
        <v>67</v>
      </c>
      <c r="K798" s="31" t="s">
        <v>68</v>
      </c>
      <c r="L798" s="96" t="s">
        <v>470</v>
      </c>
      <c r="M798" s="96">
        <v>3.26</v>
      </c>
      <c r="N798" s="97">
        <v>3.3</v>
      </c>
      <c r="O798" s="30"/>
    </row>
    <row r="799" spans="2:15" ht="22.4" customHeight="1" x14ac:dyDescent="0.55000000000000004">
      <c r="B799" s="1202">
        <f t="shared" si="116"/>
        <v>725</v>
      </c>
      <c r="C799" s="923"/>
      <c r="D799" s="922"/>
      <c r="E799" s="923"/>
      <c r="F799" s="999" t="s">
        <v>577</v>
      </c>
      <c r="G799" s="1000"/>
      <c r="H799" s="960">
        <v>45567</v>
      </c>
      <c r="I799" s="964"/>
      <c r="J799" s="51" t="s">
        <v>67</v>
      </c>
      <c r="K799" s="37" t="s">
        <v>68</v>
      </c>
      <c r="L799" s="140" t="s">
        <v>849</v>
      </c>
      <c r="M799" s="141" t="s">
        <v>513</v>
      </c>
      <c r="N799" s="142" t="s">
        <v>3382</v>
      </c>
      <c r="O799" s="30"/>
    </row>
    <row r="800" spans="2:15" ht="22.4" customHeight="1" x14ac:dyDescent="0.55000000000000004">
      <c r="B800" s="994">
        <f t="shared" ref="B800:B801" si="117">1+B801</f>
        <v>724</v>
      </c>
      <c r="C800" s="937"/>
      <c r="D800" s="936" t="s">
        <v>3376</v>
      </c>
      <c r="E800" s="937"/>
      <c r="F800" s="995" t="s">
        <v>247</v>
      </c>
      <c r="G800" s="996"/>
      <c r="H800" s="997">
        <v>45559</v>
      </c>
      <c r="I800" s="998"/>
      <c r="J800" s="55" t="s">
        <v>67</v>
      </c>
      <c r="K800" s="55" t="s">
        <v>68</v>
      </c>
      <c r="L800" s="94" t="s">
        <v>3377</v>
      </c>
      <c r="M800" s="94">
        <v>2.38</v>
      </c>
      <c r="N800" s="95">
        <v>2.4</v>
      </c>
      <c r="O800" s="30"/>
    </row>
    <row r="801" spans="2:15" ht="22.4" customHeight="1" x14ac:dyDescent="0.55000000000000004">
      <c r="B801" s="994">
        <f t="shared" si="117"/>
        <v>723</v>
      </c>
      <c r="C801" s="937"/>
      <c r="D801" s="936" t="s">
        <v>3375</v>
      </c>
      <c r="E801" s="937"/>
      <c r="F801" s="995" t="s">
        <v>247</v>
      </c>
      <c r="G801" s="996"/>
      <c r="H801" s="997">
        <v>45547</v>
      </c>
      <c r="I801" s="998"/>
      <c r="J801" s="55" t="s">
        <v>67</v>
      </c>
      <c r="K801" s="55" t="s">
        <v>68</v>
      </c>
      <c r="L801" s="94" t="s">
        <v>1163</v>
      </c>
      <c r="M801" s="94">
        <v>5.61</v>
      </c>
      <c r="N801" s="95">
        <v>5.6</v>
      </c>
      <c r="O801" s="30"/>
    </row>
    <row r="802" spans="2:15" ht="22" customHeight="1" x14ac:dyDescent="0.55000000000000004">
      <c r="B802" s="994">
        <f t="shared" ref="B802" si="118">1+B803</f>
        <v>722</v>
      </c>
      <c r="C802" s="937"/>
      <c r="D802" s="936" t="s">
        <v>3373</v>
      </c>
      <c r="E802" s="937"/>
      <c r="F802" s="995" t="s">
        <v>247</v>
      </c>
      <c r="G802" s="996"/>
      <c r="H802" s="997">
        <v>45481</v>
      </c>
      <c r="I802" s="998"/>
      <c r="J802" s="55" t="s">
        <v>67</v>
      </c>
      <c r="K802" s="55" t="s">
        <v>68</v>
      </c>
      <c r="L802" s="94" t="s">
        <v>3365</v>
      </c>
      <c r="M802" s="94" t="s">
        <v>2343</v>
      </c>
      <c r="N802" s="95" t="s">
        <v>3374</v>
      </c>
      <c r="O802" s="30"/>
    </row>
    <row r="803" spans="2:15" ht="22.4" customHeight="1" x14ac:dyDescent="0.55000000000000004">
      <c r="B803" s="918">
        <f t="shared" ref="B803:B804" si="119">1+B804</f>
        <v>721</v>
      </c>
      <c r="C803" s="919"/>
      <c r="D803" s="920" t="s">
        <v>3367</v>
      </c>
      <c r="E803" s="921"/>
      <c r="F803" s="992" t="s">
        <v>3222</v>
      </c>
      <c r="G803" s="993"/>
      <c r="H803" s="946">
        <v>45455</v>
      </c>
      <c r="I803" s="947"/>
      <c r="J803" s="31" t="s">
        <v>67</v>
      </c>
      <c r="K803" s="31" t="s">
        <v>68</v>
      </c>
      <c r="L803" s="96" t="s">
        <v>148</v>
      </c>
      <c r="M803" s="96">
        <v>1.04</v>
      </c>
      <c r="N803" s="97">
        <v>1</v>
      </c>
      <c r="O803" s="30"/>
    </row>
    <row r="804" spans="2:15" ht="22.4" customHeight="1" x14ac:dyDescent="0.55000000000000004">
      <c r="B804" s="1202">
        <f t="shared" si="119"/>
        <v>720</v>
      </c>
      <c r="C804" s="923"/>
      <c r="D804" s="922"/>
      <c r="E804" s="923"/>
      <c r="F804" s="999" t="s">
        <v>481</v>
      </c>
      <c r="G804" s="1000"/>
      <c r="H804" s="960">
        <v>45455</v>
      </c>
      <c r="I804" s="964"/>
      <c r="J804" s="51" t="s">
        <v>67</v>
      </c>
      <c r="K804" s="37" t="s">
        <v>68</v>
      </c>
      <c r="L804" s="140" t="s">
        <v>3368</v>
      </c>
      <c r="M804" s="141">
        <v>2.23</v>
      </c>
      <c r="N804" s="142">
        <v>2.2000000000000002</v>
      </c>
      <c r="O804" s="30"/>
    </row>
    <row r="805" spans="2:15" ht="22.4" customHeight="1" x14ac:dyDescent="0.55000000000000004">
      <c r="B805" s="994">
        <f t="shared" ref="B805" si="120">1+B806</f>
        <v>719</v>
      </c>
      <c r="C805" s="937"/>
      <c r="D805" s="936" t="s">
        <v>3352</v>
      </c>
      <c r="E805" s="937"/>
      <c r="F805" s="995" t="s">
        <v>3224</v>
      </c>
      <c r="G805" s="996"/>
      <c r="H805" s="997">
        <v>45427</v>
      </c>
      <c r="I805" s="998"/>
      <c r="J805" s="55" t="s">
        <v>67</v>
      </c>
      <c r="K805" s="55" t="s">
        <v>68</v>
      </c>
      <c r="L805" s="94" t="s">
        <v>3353</v>
      </c>
      <c r="M805" s="94">
        <v>1.58</v>
      </c>
      <c r="N805" s="95">
        <v>1.6</v>
      </c>
      <c r="O805" s="30"/>
    </row>
    <row r="806" spans="2:15" ht="22.4" customHeight="1" x14ac:dyDescent="0.55000000000000004">
      <c r="B806" s="994">
        <f t="shared" ref="B806" si="121">1+B807</f>
        <v>718</v>
      </c>
      <c r="C806" s="937"/>
      <c r="D806" s="936" t="s">
        <v>3342</v>
      </c>
      <c r="E806" s="937"/>
      <c r="F806" s="995" t="s">
        <v>3209</v>
      </c>
      <c r="G806" s="996"/>
      <c r="H806" s="997">
        <v>45425</v>
      </c>
      <c r="I806" s="998"/>
      <c r="J806" s="55" t="s">
        <v>67</v>
      </c>
      <c r="K806" s="55" t="s">
        <v>68</v>
      </c>
      <c r="L806" s="94" t="s">
        <v>3343</v>
      </c>
      <c r="M806" s="94" t="s">
        <v>3344</v>
      </c>
      <c r="N806" s="95" t="s">
        <v>269</v>
      </c>
      <c r="O806" s="30"/>
    </row>
    <row r="807" spans="2:15" ht="22.4" customHeight="1" x14ac:dyDescent="0.55000000000000004">
      <c r="B807" s="994">
        <f t="shared" ref="B807:B809" si="122">1+B808</f>
        <v>717</v>
      </c>
      <c r="C807" s="937"/>
      <c r="D807" s="936" t="s">
        <v>3318</v>
      </c>
      <c r="E807" s="937"/>
      <c r="F807" s="995" t="s">
        <v>3222</v>
      </c>
      <c r="G807" s="996"/>
      <c r="H807" s="997">
        <v>45399</v>
      </c>
      <c r="I807" s="998"/>
      <c r="J807" s="55" t="s">
        <v>67</v>
      </c>
      <c r="K807" s="55" t="s">
        <v>68</v>
      </c>
      <c r="L807" s="94" t="s">
        <v>338</v>
      </c>
      <c r="M807" s="94">
        <v>3.2</v>
      </c>
      <c r="N807" s="95">
        <v>3.2</v>
      </c>
      <c r="O807" s="30"/>
    </row>
    <row r="808" spans="2:15" ht="22.4" customHeight="1" x14ac:dyDescent="0.55000000000000004">
      <c r="B808" s="994">
        <f t="shared" si="122"/>
        <v>716</v>
      </c>
      <c r="C808" s="937"/>
      <c r="D808" s="936" t="s">
        <v>3309</v>
      </c>
      <c r="E808" s="937"/>
      <c r="F808" s="995" t="s">
        <v>481</v>
      </c>
      <c r="G808" s="996"/>
      <c r="H808" s="997">
        <v>45392</v>
      </c>
      <c r="I808" s="998"/>
      <c r="J808" s="55" t="s">
        <v>67</v>
      </c>
      <c r="K808" s="55" t="s">
        <v>68</v>
      </c>
      <c r="L808" s="94" t="s">
        <v>2617</v>
      </c>
      <c r="M808" s="114">
        <v>0.92300000000000004</v>
      </c>
      <c r="N808" s="115">
        <v>0.92</v>
      </c>
      <c r="O808" s="30"/>
    </row>
    <row r="809" spans="2:15" ht="22.4" customHeight="1" x14ac:dyDescent="0.55000000000000004">
      <c r="B809" s="994">
        <f t="shared" si="122"/>
        <v>715</v>
      </c>
      <c r="C809" s="937"/>
      <c r="D809" s="936" t="s">
        <v>3273</v>
      </c>
      <c r="E809" s="937"/>
      <c r="F809" s="995" t="s">
        <v>2900</v>
      </c>
      <c r="G809" s="996"/>
      <c r="H809" s="997">
        <v>45370</v>
      </c>
      <c r="I809" s="998"/>
      <c r="J809" s="55" t="s">
        <v>67</v>
      </c>
      <c r="K809" s="55" t="s">
        <v>68</v>
      </c>
      <c r="L809" s="94" t="s">
        <v>3274</v>
      </c>
      <c r="M809" s="94">
        <v>2.95</v>
      </c>
      <c r="N809" s="95">
        <v>3</v>
      </c>
      <c r="O809" s="30"/>
    </row>
    <row r="810" spans="2:15" ht="22.4" customHeight="1" x14ac:dyDescent="0.55000000000000004">
      <c r="B810" s="918">
        <f t="shared" ref="B810:B811" si="123">1+B811</f>
        <v>714</v>
      </c>
      <c r="C810" s="919"/>
      <c r="D810" s="920" t="s">
        <v>3266</v>
      </c>
      <c r="E810" s="921"/>
      <c r="F810" s="992" t="s">
        <v>3222</v>
      </c>
      <c r="G810" s="993"/>
      <c r="H810" s="946">
        <v>45364</v>
      </c>
      <c r="I810" s="947"/>
      <c r="J810" s="31" t="s">
        <v>67</v>
      </c>
      <c r="K810" s="31" t="s">
        <v>68</v>
      </c>
      <c r="L810" s="96" t="s">
        <v>461</v>
      </c>
      <c r="M810" s="96">
        <v>4.6900000000000004</v>
      </c>
      <c r="N810" s="97">
        <v>4.7</v>
      </c>
      <c r="O810" s="30"/>
    </row>
    <row r="811" spans="2:15" ht="22.4" customHeight="1" x14ac:dyDescent="0.55000000000000004">
      <c r="B811" s="1202">
        <f t="shared" si="123"/>
        <v>713</v>
      </c>
      <c r="C811" s="923"/>
      <c r="D811" s="922"/>
      <c r="E811" s="923"/>
      <c r="F811" s="999" t="s">
        <v>481</v>
      </c>
      <c r="G811" s="1000"/>
      <c r="H811" s="960">
        <v>45364</v>
      </c>
      <c r="I811" s="964"/>
      <c r="J811" s="51" t="s">
        <v>67</v>
      </c>
      <c r="K811" s="37" t="s">
        <v>68</v>
      </c>
      <c r="L811" s="140" t="s">
        <v>3267</v>
      </c>
      <c r="M811" s="141">
        <v>1.8</v>
      </c>
      <c r="N811" s="142">
        <v>1.8</v>
      </c>
      <c r="O811" s="30"/>
    </row>
    <row r="812" spans="2:15" ht="22.4" customHeight="1" x14ac:dyDescent="0.55000000000000004">
      <c r="B812" s="994">
        <f t="shared" ref="B812" si="124">1+B813</f>
        <v>712</v>
      </c>
      <c r="C812" s="937"/>
      <c r="D812" s="936" t="s">
        <v>3225</v>
      </c>
      <c r="E812" s="937"/>
      <c r="F812" s="995" t="s">
        <v>235</v>
      </c>
      <c r="G812" s="996"/>
      <c r="H812" s="997">
        <v>45337</v>
      </c>
      <c r="I812" s="998"/>
      <c r="J812" s="55" t="s">
        <v>67</v>
      </c>
      <c r="K812" s="55" t="s">
        <v>68</v>
      </c>
      <c r="L812" s="94" t="s">
        <v>172</v>
      </c>
      <c r="M812" s="94">
        <v>2.31</v>
      </c>
      <c r="N812" s="95">
        <v>2.2999999999999998</v>
      </c>
      <c r="O812" s="30"/>
    </row>
    <row r="813" spans="2:15" ht="22.4" customHeight="1" x14ac:dyDescent="0.55000000000000004">
      <c r="B813" s="918">
        <f t="shared" ref="B813:B814" si="125">1+B814</f>
        <v>711</v>
      </c>
      <c r="C813" s="919"/>
      <c r="D813" s="920" t="s">
        <v>3221</v>
      </c>
      <c r="E813" s="921"/>
      <c r="F813" s="992" t="s">
        <v>3222</v>
      </c>
      <c r="G813" s="993"/>
      <c r="H813" s="946">
        <v>45336</v>
      </c>
      <c r="I813" s="947"/>
      <c r="J813" s="31" t="s">
        <v>67</v>
      </c>
      <c r="K813" s="31" t="s">
        <v>68</v>
      </c>
      <c r="L813" s="96" t="s">
        <v>3146</v>
      </c>
      <c r="M813" s="96">
        <v>3.79</v>
      </c>
      <c r="N813" s="97">
        <v>3.8</v>
      </c>
      <c r="O813" s="30"/>
    </row>
    <row r="814" spans="2:15" ht="22.4" customHeight="1" x14ac:dyDescent="0.55000000000000004">
      <c r="B814" s="1203">
        <f t="shared" si="125"/>
        <v>710</v>
      </c>
      <c r="C814" s="1019"/>
      <c r="D814" s="922"/>
      <c r="E814" s="923"/>
      <c r="F814" s="999" t="s">
        <v>481</v>
      </c>
      <c r="G814" s="1000"/>
      <c r="H814" s="960">
        <v>45336</v>
      </c>
      <c r="I814" s="964"/>
      <c r="J814" s="51" t="s">
        <v>67</v>
      </c>
      <c r="K814" s="37" t="s">
        <v>68</v>
      </c>
      <c r="L814" s="109" t="s">
        <v>2928</v>
      </c>
      <c r="M814" s="109">
        <v>8.02</v>
      </c>
      <c r="N814" s="113">
        <v>8</v>
      </c>
      <c r="O814" s="30"/>
    </row>
    <row r="815" spans="2:15" ht="22.4" customHeight="1" x14ac:dyDescent="0.55000000000000004">
      <c r="B815" s="994">
        <f t="shared" ref="B815" si="126">1+B816</f>
        <v>709</v>
      </c>
      <c r="C815" s="937"/>
      <c r="D815" s="936" t="s">
        <v>3218</v>
      </c>
      <c r="E815" s="937"/>
      <c r="F815" s="995" t="s">
        <v>3219</v>
      </c>
      <c r="G815" s="996"/>
      <c r="H815" s="997">
        <v>45330</v>
      </c>
      <c r="I815" s="998"/>
      <c r="J815" s="55" t="s">
        <v>67</v>
      </c>
      <c r="K815" s="55" t="s">
        <v>68</v>
      </c>
      <c r="L815" s="94" t="s">
        <v>236</v>
      </c>
      <c r="M815" s="94">
        <v>1.47</v>
      </c>
      <c r="N815" s="95">
        <v>1.5</v>
      </c>
      <c r="O815" s="30"/>
    </row>
    <row r="816" spans="2:15" ht="22.4" customHeight="1" x14ac:dyDescent="0.55000000000000004">
      <c r="B816" s="918">
        <f t="shared" ref="B816:B817" si="127">1+B817</f>
        <v>708</v>
      </c>
      <c r="C816" s="919"/>
      <c r="D816" s="920" t="s">
        <v>3210</v>
      </c>
      <c r="E816" s="921"/>
      <c r="F816" s="992" t="s">
        <v>858</v>
      </c>
      <c r="G816" s="993"/>
      <c r="H816" s="946">
        <v>45323</v>
      </c>
      <c r="I816" s="947"/>
      <c r="J816" s="31" t="s">
        <v>67</v>
      </c>
      <c r="K816" s="31" t="s">
        <v>68</v>
      </c>
      <c r="L816" s="32" t="s">
        <v>3216</v>
      </c>
      <c r="M816" s="32">
        <v>9.9700000000000006</v>
      </c>
      <c r="N816" s="145">
        <v>10</v>
      </c>
      <c r="O816" s="30"/>
    </row>
    <row r="817" spans="2:15" ht="22.4" customHeight="1" x14ac:dyDescent="0.55000000000000004">
      <c r="B817" s="1203">
        <f t="shared" si="127"/>
        <v>707</v>
      </c>
      <c r="C817" s="1019"/>
      <c r="D817" s="922"/>
      <c r="E817" s="923"/>
      <c r="F817" s="1207" t="s">
        <v>255</v>
      </c>
      <c r="G817" s="1208"/>
      <c r="H817" s="960">
        <v>45322</v>
      </c>
      <c r="I817" s="964"/>
      <c r="J817" s="51" t="s">
        <v>67</v>
      </c>
      <c r="K817" s="37" t="s">
        <v>68</v>
      </c>
      <c r="L817" s="90" t="s">
        <v>2919</v>
      </c>
      <c r="M817" s="90" t="s">
        <v>3147</v>
      </c>
      <c r="N817" s="92" t="s">
        <v>402</v>
      </c>
      <c r="O817" s="30"/>
    </row>
    <row r="818" spans="2:15" ht="22.4" customHeight="1" x14ac:dyDescent="0.55000000000000004">
      <c r="B818" s="994">
        <f t="shared" ref="B818" si="128">1+B819</f>
        <v>706</v>
      </c>
      <c r="C818" s="937"/>
      <c r="D818" s="936" t="s">
        <v>3208</v>
      </c>
      <c r="E818" s="937"/>
      <c r="F818" s="995" t="s">
        <v>3209</v>
      </c>
      <c r="G818" s="996"/>
      <c r="H818" s="997">
        <v>45314</v>
      </c>
      <c r="I818" s="998"/>
      <c r="J818" s="55" t="s">
        <v>67</v>
      </c>
      <c r="K818" s="55" t="s">
        <v>68</v>
      </c>
      <c r="L818" s="94" t="s">
        <v>2447</v>
      </c>
      <c r="M818" s="94">
        <v>2.04</v>
      </c>
      <c r="N818" s="95">
        <v>2</v>
      </c>
      <c r="O818" s="30"/>
    </row>
    <row r="819" spans="2:15" ht="22.4" customHeight="1" x14ac:dyDescent="0.55000000000000004">
      <c r="B819" s="994">
        <f t="shared" ref="B819" si="129">1+B820</f>
        <v>705</v>
      </c>
      <c r="C819" s="937"/>
      <c r="D819" s="936" t="s">
        <v>3203</v>
      </c>
      <c r="E819" s="937"/>
      <c r="F819" s="995" t="s">
        <v>3202</v>
      </c>
      <c r="G819" s="996"/>
      <c r="H819" s="997">
        <v>45309</v>
      </c>
      <c r="I819" s="998"/>
      <c r="J819" s="55" t="s">
        <v>67</v>
      </c>
      <c r="K819" s="55" t="s">
        <v>68</v>
      </c>
      <c r="L819" s="94" t="s">
        <v>2503</v>
      </c>
      <c r="M819" s="124">
        <v>13.4</v>
      </c>
      <c r="N819" s="125">
        <v>13</v>
      </c>
      <c r="O819" s="30"/>
    </row>
    <row r="820" spans="2:15" ht="22.4" customHeight="1" x14ac:dyDescent="0.55000000000000004">
      <c r="B820" s="918">
        <f t="shared" ref="B820:B821" si="130">1+B821</f>
        <v>704</v>
      </c>
      <c r="C820" s="919"/>
      <c r="D820" s="920" t="s">
        <v>3197</v>
      </c>
      <c r="E820" s="921"/>
      <c r="F820" s="992" t="s">
        <v>3166</v>
      </c>
      <c r="G820" s="993"/>
      <c r="H820" s="946">
        <v>45308</v>
      </c>
      <c r="I820" s="947"/>
      <c r="J820" s="31" t="s">
        <v>67</v>
      </c>
      <c r="K820" s="31" t="s">
        <v>68</v>
      </c>
      <c r="L820" s="32" t="s">
        <v>292</v>
      </c>
      <c r="M820" s="32">
        <v>0.86599999999999999</v>
      </c>
      <c r="N820" s="146">
        <v>0.87</v>
      </c>
      <c r="O820" s="30"/>
    </row>
    <row r="821" spans="2:15" ht="22.4" customHeight="1" x14ac:dyDescent="0.55000000000000004">
      <c r="B821" s="1203">
        <f t="shared" si="130"/>
        <v>703</v>
      </c>
      <c r="C821" s="1019"/>
      <c r="D821" s="922"/>
      <c r="E821" s="923"/>
      <c r="F821" s="1207" t="s">
        <v>3198</v>
      </c>
      <c r="G821" s="1208"/>
      <c r="H821" s="960">
        <v>45308</v>
      </c>
      <c r="I821" s="964"/>
      <c r="J821" s="51" t="s">
        <v>67</v>
      </c>
      <c r="K821" s="37" t="s">
        <v>68</v>
      </c>
      <c r="L821" s="90" t="s">
        <v>869</v>
      </c>
      <c r="M821" s="90">
        <v>8.02</v>
      </c>
      <c r="N821" s="92">
        <v>8</v>
      </c>
      <c r="O821" s="30"/>
    </row>
    <row r="822" spans="2:15" ht="22.4" customHeight="1" x14ac:dyDescent="0.55000000000000004">
      <c r="B822" s="994">
        <f t="shared" ref="B822" si="131">1+B823</f>
        <v>702</v>
      </c>
      <c r="C822" s="937"/>
      <c r="D822" s="936" t="s">
        <v>3195</v>
      </c>
      <c r="E822" s="937"/>
      <c r="F822" s="995" t="s">
        <v>3196</v>
      </c>
      <c r="G822" s="996"/>
      <c r="H822" s="997">
        <v>45307</v>
      </c>
      <c r="I822" s="998"/>
      <c r="J822" s="55" t="s">
        <v>67</v>
      </c>
      <c r="K822" s="55" t="s">
        <v>68</v>
      </c>
      <c r="L822" s="94" t="s">
        <v>332</v>
      </c>
      <c r="M822" s="94" t="s">
        <v>503</v>
      </c>
      <c r="N822" s="95" t="s">
        <v>315</v>
      </c>
      <c r="O822" s="30"/>
    </row>
    <row r="823" spans="2:15" ht="22.4" customHeight="1" x14ac:dyDescent="0.55000000000000004">
      <c r="B823" s="994">
        <f t="shared" ref="B823" si="132">1+B824</f>
        <v>701</v>
      </c>
      <c r="C823" s="937"/>
      <c r="D823" s="936" t="s">
        <v>3192</v>
      </c>
      <c r="E823" s="937"/>
      <c r="F823" s="995" t="s">
        <v>3193</v>
      </c>
      <c r="G823" s="996"/>
      <c r="H823" s="997">
        <v>45301</v>
      </c>
      <c r="I823" s="998"/>
      <c r="J823" s="55" t="s">
        <v>67</v>
      </c>
      <c r="K823" s="55" t="s">
        <v>68</v>
      </c>
      <c r="L823" s="94" t="s">
        <v>168</v>
      </c>
      <c r="M823" s="94">
        <v>9.5299999999999994</v>
      </c>
      <c r="N823" s="95">
        <v>9.5</v>
      </c>
      <c r="O823" s="30"/>
    </row>
    <row r="824" spans="2:15" ht="22.4" customHeight="1" x14ac:dyDescent="0.55000000000000004">
      <c r="B824" s="994">
        <f t="shared" ref="B824" si="133">1+B825</f>
        <v>700</v>
      </c>
      <c r="C824" s="937"/>
      <c r="D824" s="936" t="s">
        <v>3190</v>
      </c>
      <c r="E824" s="937"/>
      <c r="F824" s="995" t="s">
        <v>2786</v>
      </c>
      <c r="G824" s="996"/>
      <c r="H824" s="997">
        <v>45280</v>
      </c>
      <c r="I824" s="998"/>
      <c r="J824" s="55" t="s">
        <v>67</v>
      </c>
      <c r="K824" s="55" t="s">
        <v>68</v>
      </c>
      <c r="L824" s="94" t="s">
        <v>202</v>
      </c>
      <c r="M824" s="94">
        <v>8.61</v>
      </c>
      <c r="N824" s="95">
        <v>8.6</v>
      </c>
      <c r="O824" s="30"/>
    </row>
    <row r="825" spans="2:15" ht="22.4" customHeight="1" x14ac:dyDescent="0.55000000000000004">
      <c r="B825" s="994">
        <f t="shared" ref="B825" si="134">1+B826</f>
        <v>699</v>
      </c>
      <c r="C825" s="937"/>
      <c r="D825" s="936" t="s">
        <v>3182</v>
      </c>
      <c r="E825" s="937"/>
      <c r="F825" s="995" t="s">
        <v>349</v>
      </c>
      <c r="G825" s="996"/>
      <c r="H825" s="997">
        <v>45265</v>
      </c>
      <c r="I825" s="998"/>
      <c r="J825" s="55" t="s">
        <v>67</v>
      </c>
      <c r="K825" s="55" t="s">
        <v>68</v>
      </c>
      <c r="L825" s="94" t="s">
        <v>3183</v>
      </c>
      <c r="M825" s="94">
        <v>5.0999999999999996</v>
      </c>
      <c r="N825" s="95">
        <v>5.0999999999999996</v>
      </c>
      <c r="O825" s="30"/>
    </row>
    <row r="826" spans="2:15" ht="22.5" customHeight="1" x14ac:dyDescent="0.55000000000000004">
      <c r="B826" s="918">
        <f t="shared" ref="B826:B827" si="135">1+B827</f>
        <v>698</v>
      </c>
      <c r="C826" s="919"/>
      <c r="D826" s="920" t="s">
        <v>3178</v>
      </c>
      <c r="E826" s="921"/>
      <c r="F826" s="967" t="s">
        <v>66</v>
      </c>
      <c r="G826" s="919"/>
      <c r="H826" s="926">
        <v>45264</v>
      </c>
      <c r="I826" s="927"/>
      <c r="J826" s="31" t="s">
        <v>67</v>
      </c>
      <c r="K826" s="31" t="s">
        <v>68</v>
      </c>
      <c r="L826" s="158" t="s">
        <v>2727</v>
      </c>
      <c r="M826" s="158">
        <v>2.5</v>
      </c>
      <c r="N826" s="161">
        <v>2.5</v>
      </c>
      <c r="O826" s="30"/>
    </row>
    <row r="827" spans="2:15" ht="22.5" customHeight="1" x14ac:dyDescent="0.55000000000000004">
      <c r="B827" s="928">
        <f t="shared" si="135"/>
        <v>697</v>
      </c>
      <c r="C827" s="929"/>
      <c r="D827" s="922"/>
      <c r="E827" s="923"/>
      <c r="F827" s="922" t="s">
        <v>2501</v>
      </c>
      <c r="G827" s="923"/>
      <c r="H827" s="932">
        <v>45264</v>
      </c>
      <c r="I827" s="933"/>
      <c r="J827" s="51" t="s">
        <v>67</v>
      </c>
      <c r="K827" s="51" t="s">
        <v>68</v>
      </c>
      <c r="L827" s="166" t="s">
        <v>2492</v>
      </c>
      <c r="M827" s="166">
        <v>6.47</v>
      </c>
      <c r="N827" s="167">
        <v>6.5</v>
      </c>
      <c r="O827" s="30"/>
    </row>
    <row r="828" spans="2:15" ht="22.4" customHeight="1" x14ac:dyDescent="0.55000000000000004">
      <c r="B828" s="994">
        <f t="shared" ref="B828" si="136">1+B829</f>
        <v>696</v>
      </c>
      <c r="C828" s="937"/>
      <c r="D828" s="936" t="s">
        <v>3175</v>
      </c>
      <c r="E828" s="937"/>
      <c r="F828" s="995" t="s">
        <v>150</v>
      </c>
      <c r="G828" s="996"/>
      <c r="H828" s="997">
        <v>45257</v>
      </c>
      <c r="I828" s="998"/>
      <c r="J828" s="55" t="s">
        <v>67</v>
      </c>
      <c r="K828" s="55" t="s">
        <v>68</v>
      </c>
      <c r="L828" s="94" t="s">
        <v>3176</v>
      </c>
      <c r="M828" s="94">
        <v>1.47</v>
      </c>
      <c r="N828" s="95">
        <v>1.5</v>
      </c>
      <c r="O828" s="30"/>
    </row>
    <row r="829" spans="2:15" ht="22.5" customHeight="1" x14ac:dyDescent="0.55000000000000004">
      <c r="B829" s="1203">
        <f t="shared" ref="B829:B831" si="137">1+B830</f>
        <v>695</v>
      </c>
      <c r="C829" s="1019"/>
      <c r="D829" s="942" t="s">
        <v>3171</v>
      </c>
      <c r="E829" s="943"/>
      <c r="F829" s="1064" t="s">
        <v>271</v>
      </c>
      <c r="G829" s="1064"/>
      <c r="H829" s="1093">
        <v>45251</v>
      </c>
      <c r="I829" s="1094"/>
      <c r="J829" s="102" t="s">
        <v>5</v>
      </c>
      <c r="K829" s="102" t="s">
        <v>68</v>
      </c>
      <c r="L829" s="103" t="s">
        <v>3172</v>
      </c>
      <c r="M829" s="120">
        <v>0.75700000000000001</v>
      </c>
      <c r="N829" s="121">
        <v>0.76</v>
      </c>
      <c r="O829" s="30"/>
    </row>
    <row r="830" spans="2:15" ht="22.5" customHeight="1" x14ac:dyDescent="0.55000000000000004">
      <c r="B830" s="1203">
        <f t="shared" si="137"/>
        <v>694</v>
      </c>
      <c r="C830" s="1019"/>
      <c r="D830" s="942"/>
      <c r="E830" s="943"/>
      <c r="F830" s="1031" t="s">
        <v>592</v>
      </c>
      <c r="G830" s="1031"/>
      <c r="H830" s="1089">
        <v>45251</v>
      </c>
      <c r="I830" s="1090"/>
      <c r="J830" s="76" t="s">
        <v>5</v>
      </c>
      <c r="K830" s="76" t="s">
        <v>68</v>
      </c>
      <c r="L830" s="64" t="s">
        <v>3173</v>
      </c>
      <c r="M830" s="65">
        <v>1.21</v>
      </c>
      <c r="N830" s="66">
        <v>1.2</v>
      </c>
      <c r="O830" s="30"/>
    </row>
    <row r="831" spans="2:15" ht="22.5" customHeight="1" x14ac:dyDescent="0.55000000000000004">
      <c r="B831" s="1202">
        <f t="shared" si="137"/>
        <v>693</v>
      </c>
      <c r="C831" s="923"/>
      <c r="D831" s="922"/>
      <c r="E831" s="923"/>
      <c r="F831" s="968" t="s">
        <v>118</v>
      </c>
      <c r="G831" s="1126"/>
      <c r="H831" s="1089">
        <v>45251</v>
      </c>
      <c r="I831" s="1090"/>
      <c r="J831" s="43" t="s">
        <v>5</v>
      </c>
      <c r="K831" s="43" t="s">
        <v>68</v>
      </c>
      <c r="L831" s="64" t="s">
        <v>3174</v>
      </c>
      <c r="M831" s="65">
        <v>3.73</v>
      </c>
      <c r="N831" s="66">
        <v>3.7</v>
      </c>
      <c r="O831" s="30"/>
    </row>
    <row r="832" spans="2:15" ht="22.4" customHeight="1" x14ac:dyDescent="0.55000000000000004">
      <c r="B832" s="918">
        <f t="shared" ref="B832" si="138">1+B833</f>
        <v>692</v>
      </c>
      <c r="C832" s="919"/>
      <c r="D832" s="936" t="s">
        <v>3167</v>
      </c>
      <c r="E832" s="937"/>
      <c r="F832" s="944" t="s">
        <v>3168</v>
      </c>
      <c r="G832" s="945"/>
      <c r="H832" s="946">
        <v>45247</v>
      </c>
      <c r="I832" s="947"/>
      <c r="J832" s="31" t="s">
        <v>67</v>
      </c>
      <c r="K832" s="31" t="s">
        <v>68</v>
      </c>
      <c r="L832" s="148" t="s">
        <v>325</v>
      </c>
      <c r="M832" s="148">
        <v>4.5599999999999996</v>
      </c>
      <c r="N832" s="149">
        <v>4.5999999999999996</v>
      </c>
      <c r="O832" s="30"/>
    </row>
    <row r="833" spans="2:15" ht="22.4" customHeight="1" x14ac:dyDescent="0.55000000000000004">
      <c r="B833" s="994">
        <f t="shared" ref="B833" si="139">1+B834</f>
        <v>691</v>
      </c>
      <c r="C833" s="937"/>
      <c r="D833" s="936" t="s">
        <v>3160</v>
      </c>
      <c r="E833" s="937"/>
      <c r="F833" s="995" t="s">
        <v>316</v>
      </c>
      <c r="G833" s="996"/>
      <c r="H833" s="997">
        <v>45238</v>
      </c>
      <c r="I833" s="998"/>
      <c r="J833" s="55" t="s">
        <v>67</v>
      </c>
      <c r="K833" s="55" t="s">
        <v>68</v>
      </c>
      <c r="L833" s="94" t="s">
        <v>3119</v>
      </c>
      <c r="M833" s="94">
        <v>8.14</v>
      </c>
      <c r="N833" s="95">
        <v>8.1</v>
      </c>
      <c r="O833" s="30"/>
    </row>
    <row r="834" spans="2:15" ht="22.4" customHeight="1" x14ac:dyDescent="0.55000000000000004">
      <c r="B834" s="918">
        <f t="shared" ref="B834:B835" si="140">1+B835</f>
        <v>690</v>
      </c>
      <c r="C834" s="919"/>
      <c r="D834" s="936" t="s">
        <v>3157</v>
      </c>
      <c r="E834" s="937"/>
      <c r="F834" s="995" t="s">
        <v>1056</v>
      </c>
      <c r="G834" s="996"/>
      <c r="H834" s="997">
        <v>45237</v>
      </c>
      <c r="I834" s="998"/>
      <c r="J834" s="55" t="s">
        <v>67</v>
      </c>
      <c r="K834" s="55" t="s">
        <v>68</v>
      </c>
      <c r="L834" s="61" t="s">
        <v>2373</v>
      </c>
      <c r="M834" s="62">
        <v>1.1499999999999999</v>
      </c>
      <c r="N834" s="63">
        <v>1.2</v>
      </c>
      <c r="O834" s="30"/>
    </row>
    <row r="835" spans="2:15" ht="22.4" customHeight="1" x14ac:dyDescent="0.55000000000000004">
      <c r="B835" s="918">
        <f t="shared" si="140"/>
        <v>689</v>
      </c>
      <c r="C835" s="919"/>
      <c r="D835" s="936" t="s">
        <v>3148</v>
      </c>
      <c r="E835" s="937"/>
      <c r="F835" s="995" t="s">
        <v>3149</v>
      </c>
      <c r="G835" s="996"/>
      <c r="H835" s="997">
        <v>45231</v>
      </c>
      <c r="I835" s="998"/>
      <c r="J835" s="55" t="s">
        <v>67</v>
      </c>
      <c r="K835" s="55" t="s">
        <v>68</v>
      </c>
      <c r="L835" s="94" t="s">
        <v>514</v>
      </c>
      <c r="M835" s="94">
        <v>1.32</v>
      </c>
      <c r="N835" s="95">
        <v>1.3</v>
      </c>
      <c r="O835" s="30"/>
    </row>
    <row r="836" spans="2:15" ht="22.4" customHeight="1" x14ac:dyDescent="0.55000000000000004">
      <c r="B836" s="918">
        <f t="shared" ref="B836:B839" si="141">1+B837</f>
        <v>688</v>
      </c>
      <c r="C836" s="919"/>
      <c r="D836" s="922" t="s">
        <v>3140</v>
      </c>
      <c r="E836" s="923"/>
      <c r="F836" s="954" t="s">
        <v>311</v>
      </c>
      <c r="G836" s="955"/>
      <c r="H836" s="960">
        <v>45224</v>
      </c>
      <c r="I836" s="964"/>
      <c r="J836" s="102" t="s">
        <v>67</v>
      </c>
      <c r="K836" s="102" t="s">
        <v>68</v>
      </c>
      <c r="L836" s="52" t="s">
        <v>3141</v>
      </c>
      <c r="M836" s="52" t="s">
        <v>2565</v>
      </c>
      <c r="N836" s="139" t="s">
        <v>146</v>
      </c>
      <c r="O836" s="30"/>
    </row>
    <row r="837" spans="2:15" ht="22.4" customHeight="1" x14ac:dyDescent="0.55000000000000004">
      <c r="B837" s="918">
        <f t="shared" si="141"/>
        <v>687</v>
      </c>
      <c r="C837" s="919"/>
      <c r="D837" s="936" t="s">
        <v>3138</v>
      </c>
      <c r="E837" s="937"/>
      <c r="F837" s="944" t="s">
        <v>807</v>
      </c>
      <c r="G837" s="945"/>
      <c r="H837" s="946">
        <v>45223</v>
      </c>
      <c r="I837" s="947"/>
      <c r="J837" s="31" t="s">
        <v>67</v>
      </c>
      <c r="K837" s="31" t="s">
        <v>68</v>
      </c>
      <c r="L837" s="52" t="s">
        <v>305</v>
      </c>
      <c r="M837" s="52">
        <v>1.17</v>
      </c>
      <c r="N837" s="139">
        <v>1.2</v>
      </c>
      <c r="O837" s="30"/>
    </row>
    <row r="838" spans="2:15" ht="22.4" customHeight="1" x14ac:dyDescent="0.55000000000000004">
      <c r="B838" s="918">
        <f t="shared" si="141"/>
        <v>686</v>
      </c>
      <c r="C838" s="919"/>
      <c r="D838" s="936" t="s">
        <v>3136</v>
      </c>
      <c r="E838" s="937"/>
      <c r="F838" s="944" t="s">
        <v>377</v>
      </c>
      <c r="G838" s="945"/>
      <c r="H838" s="946">
        <v>45222</v>
      </c>
      <c r="I838" s="947"/>
      <c r="J838" s="31" t="s">
        <v>67</v>
      </c>
      <c r="K838" s="31" t="s">
        <v>68</v>
      </c>
      <c r="L838" s="52" t="s">
        <v>312</v>
      </c>
      <c r="M838" s="52" t="s">
        <v>236</v>
      </c>
      <c r="N838" s="139" t="s">
        <v>844</v>
      </c>
      <c r="O838" s="30"/>
    </row>
    <row r="839" spans="2:15" ht="22.4" customHeight="1" x14ac:dyDescent="0.55000000000000004">
      <c r="B839" s="918">
        <f t="shared" si="141"/>
        <v>685</v>
      </c>
      <c r="C839" s="919"/>
      <c r="D839" s="936" t="s">
        <v>3121</v>
      </c>
      <c r="E839" s="937"/>
      <c r="F839" s="944" t="s">
        <v>287</v>
      </c>
      <c r="G839" s="945"/>
      <c r="H839" s="946">
        <v>45218</v>
      </c>
      <c r="I839" s="947"/>
      <c r="J839" s="31" t="s">
        <v>67</v>
      </c>
      <c r="K839" s="31" t="s">
        <v>68</v>
      </c>
      <c r="L839" s="158" t="s">
        <v>3132</v>
      </c>
      <c r="M839" s="159" t="s">
        <v>3131</v>
      </c>
      <c r="N839" s="160" t="s">
        <v>3133</v>
      </c>
      <c r="O839" s="30"/>
    </row>
    <row r="840" spans="2:15" ht="22.5" customHeight="1" x14ac:dyDescent="0.55000000000000004">
      <c r="B840" s="918">
        <f t="shared" ref="B840:B841" si="142">1+B841</f>
        <v>684</v>
      </c>
      <c r="C840" s="919"/>
      <c r="D840" s="920" t="s">
        <v>3116</v>
      </c>
      <c r="E840" s="921"/>
      <c r="F840" s="967" t="s">
        <v>479</v>
      </c>
      <c r="G840" s="919"/>
      <c r="H840" s="926">
        <v>45216</v>
      </c>
      <c r="I840" s="927"/>
      <c r="J840" s="31" t="s">
        <v>67</v>
      </c>
      <c r="K840" s="31" t="s">
        <v>68</v>
      </c>
      <c r="L840" s="158" t="s">
        <v>2919</v>
      </c>
      <c r="M840" s="158">
        <v>2.06</v>
      </c>
      <c r="N840" s="161">
        <v>2.1</v>
      </c>
      <c r="O840" s="30"/>
    </row>
    <row r="841" spans="2:15" ht="22.5" customHeight="1" x14ac:dyDescent="0.55000000000000004">
      <c r="B841" s="928">
        <f t="shared" si="142"/>
        <v>683</v>
      </c>
      <c r="C841" s="929"/>
      <c r="D841" s="922"/>
      <c r="E841" s="923"/>
      <c r="F841" s="922" t="s">
        <v>769</v>
      </c>
      <c r="G841" s="923"/>
      <c r="H841" s="932">
        <v>45216</v>
      </c>
      <c r="I841" s="933"/>
      <c r="J841" s="51" t="s">
        <v>67</v>
      </c>
      <c r="K841" s="51" t="s">
        <v>68</v>
      </c>
      <c r="L841" s="166" t="s">
        <v>346</v>
      </c>
      <c r="M841" s="166">
        <v>2.29</v>
      </c>
      <c r="N841" s="167">
        <v>2.2999999999999998</v>
      </c>
      <c r="O841" s="30"/>
    </row>
    <row r="842" spans="2:15" ht="22.4" customHeight="1" x14ac:dyDescent="0.55000000000000004">
      <c r="B842" s="918">
        <f t="shared" ref="B842:B845" si="143">1+B843</f>
        <v>682</v>
      </c>
      <c r="C842" s="919"/>
      <c r="D842" s="920" t="s">
        <v>3104</v>
      </c>
      <c r="E842" s="921"/>
      <c r="F842" s="944" t="s">
        <v>741</v>
      </c>
      <c r="G842" s="945"/>
      <c r="H842" s="946">
        <v>45210</v>
      </c>
      <c r="I842" s="947"/>
      <c r="J842" s="31" t="s">
        <v>67</v>
      </c>
      <c r="K842" s="31" t="s">
        <v>68</v>
      </c>
      <c r="L842" s="32" t="s">
        <v>3107</v>
      </c>
      <c r="M842" s="32" t="s">
        <v>3108</v>
      </c>
      <c r="N842" s="60" t="s">
        <v>3109</v>
      </c>
      <c r="O842" s="30"/>
    </row>
    <row r="843" spans="2:15" ht="22.4" customHeight="1" x14ac:dyDescent="0.55000000000000004">
      <c r="B843" s="1203">
        <f t="shared" si="143"/>
        <v>681</v>
      </c>
      <c r="C843" s="1019"/>
      <c r="D843" s="922"/>
      <c r="E843" s="923"/>
      <c r="F843" s="954" t="s">
        <v>881</v>
      </c>
      <c r="G843" s="955"/>
      <c r="H843" s="960">
        <v>45210</v>
      </c>
      <c r="I843" s="964"/>
      <c r="J843" s="51" t="s">
        <v>67</v>
      </c>
      <c r="K843" s="37" t="s">
        <v>68</v>
      </c>
      <c r="L843" s="90" t="s">
        <v>2618</v>
      </c>
      <c r="M843" s="90">
        <v>2.5299999999999998</v>
      </c>
      <c r="N843" s="92">
        <v>2.5</v>
      </c>
      <c r="O843" s="30"/>
    </row>
    <row r="844" spans="2:15" ht="22.4" customHeight="1" x14ac:dyDescent="0.55000000000000004">
      <c r="B844" s="918">
        <f t="shared" si="143"/>
        <v>680</v>
      </c>
      <c r="C844" s="919"/>
      <c r="D844" s="920" t="s">
        <v>3101</v>
      </c>
      <c r="E844" s="921"/>
      <c r="F844" s="944" t="s">
        <v>150</v>
      </c>
      <c r="G844" s="945"/>
      <c r="H844" s="946">
        <v>45209</v>
      </c>
      <c r="I844" s="947"/>
      <c r="J844" s="31" t="s">
        <v>67</v>
      </c>
      <c r="K844" s="31" t="s">
        <v>68</v>
      </c>
      <c r="L844" s="32" t="s">
        <v>3103</v>
      </c>
      <c r="M844" s="32">
        <v>3.14</v>
      </c>
      <c r="N844" s="60">
        <v>3.1</v>
      </c>
      <c r="O844" s="30"/>
    </row>
    <row r="845" spans="2:15" ht="22.4" customHeight="1" x14ac:dyDescent="0.55000000000000004">
      <c r="B845" s="1203">
        <f t="shared" si="143"/>
        <v>679</v>
      </c>
      <c r="C845" s="1019"/>
      <c r="D845" s="922"/>
      <c r="E845" s="923"/>
      <c r="F845" s="954" t="s">
        <v>63</v>
      </c>
      <c r="G845" s="955"/>
      <c r="H845" s="960">
        <v>45209</v>
      </c>
      <c r="I845" s="964"/>
      <c r="J845" s="51" t="s">
        <v>67</v>
      </c>
      <c r="K845" s="37" t="s">
        <v>68</v>
      </c>
      <c r="L845" s="90" t="s">
        <v>3102</v>
      </c>
      <c r="M845" s="90">
        <v>1.1499999999999999</v>
      </c>
      <c r="N845" s="92">
        <v>1.2</v>
      </c>
      <c r="O845" s="30"/>
    </row>
    <row r="846" spans="2:15" ht="22.4" customHeight="1" x14ac:dyDescent="0.55000000000000004">
      <c r="B846" s="918">
        <f t="shared" ref="B846:B847" si="144">1+B847</f>
        <v>678</v>
      </c>
      <c r="C846" s="919"/>
      <c r="D846" s="920" t="s">
        <v>3098</v>
      </c>
      <c r="E846" s="921"/>
      <c r="F846" s="944" t="s">
        <v>592</v>
      </c>
      <c r="G846" s="945"/>
      <c r="H846" s="946">
        <v>45189</v>
      </c>
      <c r="I846" s="947"/>
      <c r="J846" s="31" t="s">
        <v>67</v>
      </c>
      <c r="K846" s="31" t="s">
        <v>68</v>
      </c>
      <c r="L846" s="32" t="s">
        <v>2727</v>
      </c>
      <c r="M846" s="32">
        <v>2.64</v>
      </c>
      <c r="N846" s="60">
        <v>2.6</v>
      </c>
      <c r="O846" s="30"/>
    </row>
    <row r="847" spans="2:15" ht="22.4" customHeight="1" x14ac:dyDescent="0.55000000000000004">
      <c r="B847" s="1203">
        <f t="shared" si="144"/>
        <v>677</v>
      </c>
      <c r="C847" s="1019"/>
      <c r="D847" s="922"/>
      <c r="E847" s="923"/>
      <c r="F847" s="954" t="s">
        <v>379</v>
      </c>
      <c r="G847" s="955"/>
      <c r="H847" s="960">
        <v>45189</v>
      </c>
      <c r="I847" s="964"/>
      <c r="J847" s="51" t="s">
        <v>67</v>
      </c>
      <c r="K847" s="37" t="s">
        <v>68</v>
      </c>
      <c r="L847" s="90" t="s">
        <v>2494</v>
      </c>
      <c r="M847" s="90">
        <v>3.95</v>
      </c>
      <c r="N847" s="92">
        <v>4</v>
      </c>
      <c r="O847" s="30"/>
    </row>
    <row r="848" spans="2:15" ht="22.4" customHeight="1" x14ac:dyDescent="0.55000000000000004">
      <c r="B848" s="918">
        <f t="shared" ref="B848" si="145">1+B849</f>
        <v>676</v>
      </c>
      <c r="C848" s="919"/>
      <c r="D848" s="936" t="s">
        <v>3095</v>
      </c>
      <c r="E848" s="937"/>
      <c r="F848" s="944" t="s">
        <v>150</v>
      </c>
      <c r="G848" s="945"/>
      <c r="H848" s="946">
        <v>45183</v>
      </c>
      <c r="I848" s="947"/>
      <c r="J848" s="31" t="s">
        <v>67</v>
      </c>
      <c r="K848" s="31" t="s">
        <v>68</v>
      </c>
      <c r="L848" s="158" t="s">
        <v>3096</v>
      </c>
      <c r="M848" s="159">
        <v>13.6</v>
      </c>
      <c r="N848" s="160">
        <v>14</v>
      </c>
      <c r="O848" s="30"/>
    </row>
    <row r="849" spans="2:15" ht="22.4" customHeight="1" x14ac:dyDescent="0.55000000000000004">
      <c r="B849" s="918">
        <f t="shared" ref="B849" si="146">1+B850</f>
        <v>675</v>
      </c>
      <c r="C849" s="919"/>
      <c r="D849" s="936" t="s">
        <v>3092</v>
      </c>
      <c r="E849" s="937"/>
      <c r="F849" s="944" t="s">
        <v>70</v>
      </c>
      <c r="G849" s="945"/>
      <c r="H849" s="946">
        <v>45146</v>
      </c>
      <c r="I849" s="947"/>
      <c r="J849" s="31" t="s">
        <v>67</v>
      </c>
      <c r="K849" s="31" t="s">
        <v>68</v>
      </c>
      <c r="L849" s="158" t="s">
        <v>3093</v>
      </c>
      <c r="M849" s="158">
        <v>3.53</v>
      </c>
      <c r="N849" s="161">
        <v>3.5</v>
      </c>
      <c r="O849" s="30"/>
    </row>
    <row r="850" spans="2:15" ht="22.4" customHeight="1" x14ac:dyDescent="0.55000000000000004">
      <c r="B850" s="918">
        <f t="shared" ref="B850" si="147">1+B851</f>
        <v>674</v>
      </c>
      <c r="C850" s="919"/>
      <c r="D850" s="936" t="s">
        <v>3090</v>
      </c>
      <c r="E850" s="937"/>
      <c r="F850" s="944" t="s">
        <v>150</v>
      </c>
      <c r="G850" s="945"/>
      <c r="H850" s="946">
        <v>45139</v>
      </c>
      <c r="I850" s="947"/>
      <c r="J850" s="31" t="s">
        <v>67</v>
      </c>
      <c r="K850" s="31" t="s">
        <v>68</v>
      </c>
      <c r="L850" s="158" t="s">
        <v>3091</v>
      </c>
      <c r="M850" s="159">
        <v>18.5</v>
      </c>
      <c r="N850" s="160">
        <v>19</v>
      </c>
      <c r="O850" s="30"/>
    </row>
    <row r="851" spans="2:15" ht="22.4" customHeight="1" x14ac:dyDescent="0.55000000000000004">
      <c r="B851" s="918">
        <f t="shared" ref="B851" si="148">1+B852</f>
        <v>673</v>
      </c>
      <c r="C851" s="919"/>
      <c r="D851" s="936" t="s">
        <v>3089</v>
      </c>
      <c r="E851" s="937"/>
      <c r="F851" s="944" t="s">
        <v>70</v>
      </c>
      <c r="G851" s="945"/>
      <c r="H851" s="946">
        <v>45125</v>
      </c>
      <c r="I851" s="947"/>
      <c r="J851" s="31" t="s">
        <v>67</v>
      </c>
      <c r="K851" s="31" t="s">
        <v>68</v>
      </c>
      <c r="L851" s="158" t="s">
        <v>333</v>
      </c>
      <c r="M851" s="158">
        <v>3.62</v>
      </c>
      <c r="N851" s="161">
        <v>3.6</v>
      </c>
      <c r="O851" s="30"/>
    </row>
    <row r="852" spans="2:15" ht="22.4" customHeight="1" x14ac:dyDescent="0.55000000000000004">
      <c r="B852" s="918">
        <f t="shared" ref="B852" si="149">1+B853</f>
        <v>672</v>
      </c>
      <c r="C852" s="919"/>
      <c r="D852" s="936" t="s">
        <v>3086</v>
      </c>
      <c r="E852" s="937"/>
      <c r="F852" s="944" t="s">
        <v>150</v>
      </c>
      <c r="G852" s="945"/>
      <c r="H852" s="946">
        <v>45119</v>
      </c>
      <c r="I852" s="947"/>
      <c r="J852" s="31" t="s">
        <v>67</v>
      </c>
      <c r="K852" s="31" t="s">
        <v>68</v>
      </c>
      <c r="L852" s="158" t="s">
        <v>3087</v>
      </c>
      <c r="M852" s="158">
        <v>2.2799999999999998</v>
      </c>
      <c r="N852" s="161">
        <v>2.2999999999999998</v>
      </c>
      <c r="O852" s="30"/>
    </row>
    <row r="853" spans="2:15" ht="22.4" customHeight="1" x14ac:dyDescent="0.55000000000000004">
      <c r="B853" s="918">
        <f t="shared" ref="B853" si="150">1+B854</f>
        <v>671</v>
      </c>
      <c r="C853" s="919"/>
      <c r="D853" s="936" t="s">
        <v>3082</v>
      </c>
      <c r="E853" s="937"/>
      <c r="F853" s="944" t="s">
        <v>150</v>
      </c>
      <c r="G853" s="945"/>
      <c r="H853" s="946">
        <v>45091</v>
      </c>
      <c r="I853" s="947"/>
      <c r="J853" s="31" t="s">
        <v>67</v>
      </c>
      <c r="K853" s="31" t="s">
        <v>68</v>
      </c>
      <c r="L853" s="158" t="s">
        <v>3083</v>
      </c>
      <c r="M853" s="158">
        <v>2.04</v>
      </c>
      <c r="N853" s="161">
        <v>2</v>
      </c>
      <c r="O853" s="30"/>
    </row>
    <row r="854" spans="2:15" ht="22.75" customHeight="1" x14ac:dyDescent="0.55000000000000004">
      <c r="B854" s="918">
        <f t="shared" ref="B854:B856" si="151">1+B855</f>
        <v>670</v>
      </c>
      <c r="C854" s="919"/>
      <c r="D854" s="936" t="s">
        <v>3078</v>
      </c>
      <c r="E854" s="937"/>
      <c r="F854" s="944" t="s">
        <v>592</v>
      </c>
      <c r="G854" s="945"/>
      <c r="H854" s="946">
        <v>45089</v>
      </c>
      <c r="I854" s="947"/>
      <c r="J854" s="31" t="s">
        <v>67</v>
      </c>
      <c r="K854" s="31" t="s">
        <v>68</v>
      </c>
      <c r="L854" s="32" t="s">
        <v>3079</v>
      </c>
      <c r="M854" s="32">
        <v>2.13</v>
      </c>
      <c r="N854" s="60">
        <v>2.1</v>
      </c>
      <c r="O854" s="30"/>
    </row>
    <row r="855" spans="2:15" ht="22.75" customHeight="1" x14ac:dyDescent="0.55000000000000004">
      <c r="B855" s="918">
        <f t="shared" si="151"/>
        <v>669</v>
      </c>
      <c r="C855" s="919"/>
      <c r="D855" s="936" t="s">
        <v>3069</v>
      </c>
      <c r="E855" s="937"/>
      <c r="F855" s="944" t="s">
        <v>592</v>
      </c>
      <c r="G855" s="945"/>
      <c r="H855" s="946">
        <v>45068</v>
      </c>
      <c r="I855" s="947"/>
      <c r="J855" s="31" t="s">
        <v>67</v>
      </c>
      <c r="K855" s="31" t="s">
        <v>68</v>
      </c>
      <c r="L855" s="32" t="s">
        <v>430</v>
      </c>
      <c r="M855" s="32">
        <v>2.81</v>
      </c>
      <c r="N855" s="60">
        <v>2.8</v>
      </c>
      <c r="O855" s="30"/>
    </row>
    <row r="856" spans="2:15" ht="22.75" customHeight="1" x14ac:dyDescent="0.55000000000000004">
      <c r="B856" s="918">
        <f t="shared" si="151"/>
        <v>668</v>
      </c>
      <c r="C856" s="919"/>
      <c r="D856" s="936" t="s">
        <v>3056</v>
      </c>
      <c r="E856" s="937"/>
      <c r="F856" s="944" t="s">
        <v>150</v>
      </c>
      <c r="G856" s="945"/>
      <c r="H856" s="946">
        <v>45056</v>
      </c>
      <c r="I856" s="947"/>
      <c r="J856" s="31" t="s">
        <v>67</v>
      </c>
      <c r="K856" s="31" t="s">
        <v>68</v>
      </c>
      <c r="L856" s="158" t="s">
        <v>3057</v>
      </c>
      <c r="M856" s="158" t="s">
        <v>3058</v>
      </c>
      <c r="N856" s="161" t="s">
        <v>3059</v>
      </c>
      <c r="O856" s="30"/>
    </row>
    <row r="857" spans="2:15" ht="22.75" customHeight="1" x14ac:dyDescent="0.55000000000000004">
      <c r="B857" s="918">
        <f t="shared" ref="B857:B858" si="152">1+B858</f>
        <v>667</v>
      </c>
      <c r="C857" s="919"/>
      <c r="D857" s="936" t="s">
        <v>3013</v>
      </c>
      <c r="E857" s="937"/>
      <c r="F857" s="967" t="s">
        <v>150</v>
      </c>
      <c r="G857" s="919"/>
      <c r="H857" s="926">
        <v>45028</v>
      </c>
      <c r="I857" s="927"/>
      <c r="J857" s="31" t="s">
        <v>67</v>
      </c>
      <c r="K857" s="55" t="s">
        <v>68</v>
      </c>
      <c r="L857" s="706" t="s">
        <v>3014</v>
      </c>
      <c r="M857" s="219">
        <v>2.66</v>
      </c>
      <c r="N857" s="220">
        <v>2.7</v>
      </c>
      <c r="O857" s="30"/>
    </row>
    <row r="858" spans="2:15" ht="22.75" customHeight="1" x14ac:dyDescent="0.55000000000000004">
      <c r="B858" s="918">
        <f t="shared" si="152"/>
        <v>666</v>
      </c>
      <c r="C858" s="919"/>
      <c r="D858" s="936" t="s">
        <v>2980</v>
      </c>
      <c r="E858" s="937"/>
      <c r="F858" s="967" t="s">
        <v>479</v>
      </c>
      <c r="G858" s="919"/>
      <c r="H858" s="926">
        <v>45020</v>
      </c>
      <c r="I858" s="927"/>
      <c r="J858" s="31" t="s">
        <v>67</v>
      </c>
      <c r="K858" s="102" t="s">
        <v>68</v>
      </c>
      <c r="L858" s="136" t="s">
        <v>2983</v>
      </c>
      <c r="M858" s="136">
        <v>12.2</v>
      </c>
      <c r="N858" s="767">
        <v>12</v>
      </c>
      <c r="O858" s="30"/>
    </row>
    <row r="859" spans="2:15" ht="22.75" customHeight="1" x14ac:dyDescent="0.55000000000000004">
      <c r="B859" s="994">
        <f t="shared" ref="B859:B862" si="153">1+B860</f>
        <v>665</v>
      </c>
      <c r="C859" s="937"/>
      <c r="D859" s="936" t="s">
        <v>2924</v>
      </c>
      <c r="E859" s="937"/>
      <c r="F859" s="967" t="s">
        <v>150</v>
      </c>
      <c r="G859" s="919"/>
      <c r="H859" s="926">
        <v>44993</v>
      </c>
      <c r="I859" s="927"/>
      <c r="J859" s="55" t="s">
        <v>67</v>
      </c>
      <c r="K859" s="55" t="s">
        <v>68</v>
      </c>
      <c r="L859" s="162" t="s">
        <v>2925</v>
      </c>
      <c r="M859" s="162">
        <v>1.46</v>
      </c>
      <c r="N859" s="216">
        <v>1.5</v>
      </c>
      <c r="O859" s="30"/>
    </row>
    <row r="860" spans="2:15" ht="22.75" customHeight="1" x14ac:dyDescent="0.55000000000000004">
      <c r="B860" s="994">
        <f t="shared" si="153"/>
        <v>664</v>
      </c>
      <c r="C860" s="937"/>
      <c r="D860" s="936" t="s">
        <v>2913</v>
      </c>
      <c r="E860" s="937"/>
      <c r="F860" s="936" t="s">
        <v>255</v>
      </c>
      <c r="G860" s="937"/>
      <c r="H860" s="940">
        <v>44992</v>
      </c>
      <c r="I860" s="941"/>
      <c r="J860" s="55" t="s">
        <v>67</v>
      </c>
      <c r="K860" s="55" t="s">
        <v>68</v>
      </c>
      <c r="L860" s="162" t="s">
        <v>2921</v>
      </c>
      <c r="M860" s="162">
        <v>2.09</v>
      </c>
      <c r="N860" s="216">
        <v>2.1</v>
      </c>
      <c r="O860" s="30"/>
    </row>
    <row r="861" spans="2:15" ht="22.75" customHeight="1" x14ac:dyDescent="0.55000000000000004">
      <c r="B861" s="918">
        <f t="shared" si="153"/>
        <v>663</v>
      </c>
      <c r="C861" s="919"/>
      <c r="D861" s="920" t="s">
        <v>2908</v>
      </c>
      <c r="E861" s="921"/>
      <c r="F861" s="944" t="s">
        <v>481</v>
      </c>
      <c r="G861" s="945"/>
      <c r="H861" s="946">
        <v>44986</v>
      </c>
      <c r="I861" s="947"/>
      <c r="J861" s="31" t="s">
        <v>67</v>
      </c>
      <c r="K861" s="31" t="s">
        <v>68</v>
      </c>
      <c r="L861" s="61" t="s">
        <v>869</v>
      </c>
      <c r="M861" s="768">
        <v>0.86399999999999999</v>
      </c>
      <c r="N861" s="769">
        <v>0.86</v>
      </c>
      <c r="O861" s="30"/>
    </row>
    <row r="862" spans="2:15" ht="22.75" customHeight="1" x14ac:dyDescent="0.55000000000000004">
      <c r="B862" s="1202">
        <f t="shared" si="153"/>
        <v>662</v>
      </c>
      <c r="C862" s="923"/>
      <c r="D862" s="922"/>
      <c r="E862" s="923"/>
      <c r="F862" s="990" t="s">
        <v>858</v>
      </c>
      <c r="G862" s="991"/>
      <c r="H862" s="1003">
        <v>44986</v>
      </c>
      <c r="I862" s="1004"/>
      <c r="J862" s="51" t="s">
        <v>67</v>
      </c>
      <c r="K862" s="43" t="s">
        <v>68</v>
      </c>
      <c r="L862" s="106" t="s">
        <v>2894</v>
      </c>
      <c r="M862" s="107">
        <v>7.31</v>
      </c>
      <c r="N862" s="108">
        <v>7.3</v>
      </c>
      <c r="O862" s="30"/>
    </row>
    <row r="863" spans="2:15" ht="22.75" customHeight="1" x14ac:dyDescent="0.55000000000000004">
      <c r="B863" s="994">
        <f t="shared" ref="B863:B865" si="154">1+B864</f>
        <v>661</v>
      </c>
      <c r="C863" s="937"/>
      <c r="D863" s="936" t="s">
        <v>2904</v>
      </c>
      <c r="E863" s="937"/>
      <c r="F863" s="936" t="s">
        <v>94</v>
      </c>
      <c r="G863" s="937"/>
      <c r="H863" s="940">
        <v>44984</v>
      </c>
      <c r="I863" s="941"/>
      <c r="J863" s="55" t="s">
        <v>67</v>
      </c>
      <c r="K863" s="55" t="s">
        <v>68</v>
      </c>
      <c r="L863" s="162" t="s">
        <v>2905</v>
      </c>
      <c r="M863" s="162">
        <v>3.26</v>
      </c>
      <c r="N863" s="216">
        <v>3.3</v>
      </c>
      <c r="O863" s="30"/>
    </row>
    <row r="864" spans="2:15" ht="22.75" customHeight="1" x14ac:dyDescent="0.55000000000000004">
      <c r="B864" s="994">
        <f t="shared" si="154"/>
        <v>660</v>
      </c>
      <c r="C864" s="937"/>
      <c r="D864" s="936" t="s">
        <v>2902</v>
      </c>
      <c r="E864" s="937"/>
      <c r="F864" s="936" t="s">
        <v>2900</v>
      </c>
      <c r="G864" s="937"/>
      <c r="H864" s="940">
        <v>44978</v>
      </c>
      <c r="I864" s="941"/>
      <c r="J864" s="55" t="s">
        <v>67</v>
      </c>
      <c r="K864" s="55" t="s">
        <v>68</v>
      </c>
      <c r="L864" s="162" t="s">
        <v>2744</v>
      </c>
      <c r="M864" s="162">
        <v>2.38</v>
      </c>
      <c r="N864" s="216">
        <v>2.4</v>
      </c>
      <c r="O864" s="30"/>
    </row>
    <row r="865" spans="2:15" ht="22.75" customHeight="1" x14ac:dyDescent="0.55000000000000004">
      <c r="B865" s="994">
        <f t="shared" si="154"/>
        <v>659</v>
      </c>
      <c r="C865" s="937"/>
      <c r="D865" s="936" t="s">
        <v>2896</v>
      </c>
      <c r="E865" s="937"/>
      <c r="F865" s="922" t="s">
        <v>2897</v>
      </c>
      <c r="G865" s="923"/>
      <c r="H865" s="1003">
        <v>44977</v>
      </c>
      <c r="I865" s="1004"/>
      <c r="J865" s="51" t="s">
        <v>67</v>
      </c>
      <c r="K865" s="51" t="s">
        <v>68</v>
      </c>
      <c r="L865" s="770" t="s">
        <v>2898</v>
      </c>
      <c r="M865" s="771">
        <v>14.9</v>
      </c>
      <c r="N865" s="772">
        <v>15</v>
      </c>
      <c r="O865" s="30"/>
    </row>
    <row r="866" spans="2:15" ht="22.75" customHeight="1" x14ac:dyDescent="0.55000000000000004">
      <c r="B866" s="994">
        <f t="shared" ref="B866:B870" si="155">1+B867</f>
        <v>658</v>
      </c>
      <c r="C866" s="937"/>
      <c r="D866" s="936" t="s">
        <v>2891</v>
      </c>
      <c r="E866" s="937"/>
      <c r="F866" s="936" t="s">
        <v>150</v>
      </c>
      <c r="G866" s="937"/>
      <c r="H866" s="997">
        <v>44973</v>
      </c>
      <c r="I866" s="998"/>
      <c r="J866" s="51" t="s">
        <v>67</v>
      </c>
      <c r="K866" s="51" t="s">
        <v>68</v>
      </c>
      <c r="L866" s="191" t="s">
        <v>2894</v>
      </c>
      <c r="M866" s="191">
        <v>2.0099999999999998</v>
      </c>
      <c r="N866" s="194">
        <v>2</v>
      </c>
      <c r="O866" s="30"/>
    </row>
    <row r="867" spans="2:15" ht="22.75" customHeight="1" x14ac:dyDescent="0.55000000000000004">
      <c r="B867" s="994">
        <f t="shared" si="155"/>
        <v>657</v>
      </c>
      <c r="C867" s="937"/>
      <c r="D867" s="936" t="s">
        <v>2888</v>
      </c>
      <c r="E867" s="937"/>
      <c r="F867" s="936" t="s">
        <v>235</v>
      </c>
      <c r="G867" s="937"/>
      <c r="H867" s="997">
        <v>44967</v>
      </c>
      <c r="I867" s="998"/>
      <c r="J867" s="51" t="s">
        <v>67</v>
      </c>
      <c r="K867" s="51" t="s">
        <v>68</v>
      </c>
      <c r="L867" s="191" t="s">
        <v>2889</v>
      </c>
      <c r="M867" s="192">
        <v>19.100000000000001</v>
      </c>
      <c r="N867" s="193">
        <v>19</v>
      </c>
      <c r="O867" s="30"/>
    </row>
    <row r="868" spans="2:15" ht="22.75" customHeight="1" x14ac:dyDescent="0.55000000000000004">
      <c r="B868" s="994">
        <f t="shared" si="155"/>
        <v>656</v>
      </c>
      <c r="C868" s="937"/>
      <c r="D868" s="936" t="s">
        <v>2881</v>
      </c>
      <c r="E868" s="937"/>
      <c r="F868" s="936" t="s">
        <v>70</v>
      </c>
      <c r="G868" s="937"/>
      <c r="H868" s="997">
        <v>44963</v>
      </c>
      <c r="I868" s="998"/>
      <c r="J868" s="51" t="s">
        <v>67</v>
      </c>
      <c r="K868" s="51" t="s">
        <v>68</v>
      </c>
      <c r="L868" s="166" t="s">
        <v>2882</v>
      </c>
      <c r="M868" s="195">
        <v>1.19</v>
      </c>
      <c r="N868" s="161">
        <v>1.2</v>
      </c>
      <c r="O868" s="30"/>
    </row>
    <row r="869" spans="2:15" ht="22.75" customHeight="1" x14ac:dyDescent="0.55000000000000004">
      <c r="B869" s="994">
        <f t="shared" si="155"/>
        <v>655</v>
      </c>
      <c r="C869" s="937"/>
      <c r="D869" s="936" t="s">
        <v>2876</v>
      </c>
      <c r="E869" s="937"/>
      <c r="F869" s="936" t="s">
        <v>2388</v>
      </c>
      <c r="G869" s="937"/>
      <c r="H869" s="997">
        <v>44944</v>
      </c>
      <c r="I869" s="998"/>
      <c r="J869" s="51" t="s">
        <v>67</v>
      </c>
      <c r="K869" s="51" t="s">
        <v>68</v>
      </c>
      <c r="L869" s="166" t="s">
        <v>202</v>
      </c>
      <c r="M869" s="195">
        <v>3.62</v>
      </c>
      <c r="N869" s="161">
        <v>3.6</v>
      </c>
      <c r="O869" s="30"/>
    </row>
    <row r="870" spans="2:15" ht="22.75" customHeight="1" x14ac:dyDescent="0.55000000000000004">
      <c r="B870" s="994">
        <f t="shared" si="155"/>
        <v>654</v>
      </c>
      <c r="C870" s="937"/>
      <c r="D870" s="936" t="s">
        <v>2871</v>
      </c>
      <c r="E870" s="937"/>
      <c r="F870" s="936" t="s">
        <v>70</v>
      </c>
      <c r="G870" s="937"/>
      <c r="H870" s="997">
        <v>44938</v>
      </c>
      <c r="I870" s="998"/>
      <c r="J870" s="51" t="s">
        <v>67</v>
      </c>
      <c r="K870" s="51" t="s">
        <v>68</v>
      </c>
      <c r="L870" s="166" t="s">
        <v>2872</v>
      </c>
      <c r="M870" s="195">
        <v>2.84</v>
      </c>
      <c r="N870" s="161">
        <v>2.8</v>
      </c>
      <c r="O870" s="30"/>
    </row>
    <row r="871" spans="2:15" ht="22.75" customHeight="1" x14ac:dyDescent="0.55000000000000004">
      <c r="B871" s="994">
        <f t="shared" ref="B871" si="156">1+B872</f>
        <v>653</v>
      </c>
      <c r="C871" s="937"/>
      <c r="D871" s="936" t="s">
        <v>2869</v>
      </c>
      <c r="E871" s="937"/>
      <c r="F871" s="936" t="s">
        <v>150</v>
      </c>
      <c r="G871" s="937"/>
      <c r="H871" s="997">
        <v>44936</v>
      </c>
      <c r="I871" s="998"/>
      <c r="J871" s="51" t="s">
        <v>67</v>
      </c>
      <c r="K871" s="51" t="s">
        <v>68</v>
      </c>
      <c r="L871" s="166" t="s">
        <v>2870</v>
      </c>
      <c r="M871" s="195">
        <v>1.22</v>
      </c>
      <c r="N871" s="161">
        <v>1.2</v>
      </c>
      <c r="O871" s="30"/>
    </row>
    <row r="872" spans="2:15" ht="22.75" customHeight="1" x14ac:dyDescent="0.55000000000000004">
      <c r="B872" s="994">
        <f t="shared" ref="B872" si="157">1+B873</f>
        <v>652</v>
      </c>
      <c r="C872" s="937"/>
      <c r="D872" s="936" t="s">
        <v>2859</v>
      </c>
      <c r="E872" s="937"/>
      <c r="F872" s="936" t="s">
        <v>316</v>
      </c>
      <c r="G872" s="937"/>
      <c r="H872" s="997">
        <v>44914</v>
      </c>
      <c r="I872" s="998"/>
      <c r="J872" s="51" t="s">
        <v>67</v>
      </c>
      <c r="K872" s="51" t="s">
        <v>68</v>
      </c>
      <c r="L872" s="166" t="s">
        <v>2860</v>
      </c>
      <c r="M872" s="195">
        <v>1.63</v>
      </c>
      <c r="N872" s="161">
        <v>1.6</v>
      </c>
      <c r="O872" s="30"/>
    </row>
    <row r="873" spans="2:15" ht="22.75" customHeight="1" x14ac:dyDescent="0.55000000000000004">
      <c r="B873" s="994">
        <f t="shared" ref="B873" si="158">1+B874</f>
        <v>651</v>
      </c>
      <c r="C873" s="937"/>
      <c r="D873" s="936" t="s">
        <v>2855</v>
      </c>
      <c r="E873" s="937"/>
      <c r="F873" s="936" t="s">
        <v>612</v>
      </c>
      <c r="G873" s="937"/>
      <c r="H873" s="997">
        <v>44901</v>
      </c>
      <c r="I873" s="998"/>
      <c r="J873" s="51" t="s">
        <v>67</v>
      </c>
      <c r="K873" s="51" t="s">
        <v>68</v>
      </c>
      <c r="L873" s="166" t="s">
        <v>2856</v>
      </c>
      <c r="M873" s="195">
        <v>7.44</v>
      </c>
      <c r="N873" s="161">
        <v>7.4</v>
      </c>
      <c r="O873" s="30"/>
    </row>
    <row r="874" spans="2:15" ht="22.75" customHeight="1" x14ac:dyDescent="0.55000000000000004">
      <c r="B874" s="994">
        <f t="shared" ref="B874:B876" si="159">1+B875</f>
        <v>650</v>
      </c>
      <c r="C874" s="937"/>
      <c r="D874" s="936" t="s">
        <v>2850</v>
      </c>
      <c r="E874" s="937"/>
      <c r="F874" s="936" t="s">
        <v>70</v>
      </c>
      <c r="G874" s="937"/>
      <c r="H874" s="997">
        <v>44896</v>
      </c>
      <c r="I874" s="998"/>
      <c r="J874" s="55" t="s">
        <v>67</v>
      </c>
      <c r="K874" s="55" t="s">
        <v>68</v>
      </c>
      <c r="L874" s="162" t="s">
        <v>2499</v>
      </c>
      <c r="M874" s="162">
        <v>3.3</v>
      </c>
      <c r="N874" s="161">
        <v>3.3</v>
      </c>
      <c r="O874" s="30"/>
    </row>
    <row r="875" spans="2:15" ht="22.75" customHeight="1" x14ac:dyDescent="0.55000000000000004">
      <c r="B875" s="994">
        <f t="shared" si="159"/>
        <v>649</v>
      </c>
      <c r="C875" s="937"/>
      <c r="D875" s="936" t="s">
        <v>2847</v>
      </c>
      <c r="E875" s="937"/>
      <c r="F875" s="936" t="s">
        <v>630</v>
      </c>
      <c r="G875" s="937"/>
      <c r="H875" s="997">
        <v>44893</v>
      </c>
      <c r="I875" s="998"/>
      <c r="J875" s="55" t="s">
        <v>67</v>
      </c>
      <c r="K875" s="55" t="s">
        <v>68</v>
      </c>
      <c r="L875" s="162" t="s">
        <v>2848</v>
      </c>
      <c r="M875" s="162">
        <v>6.91</v>
      </c>
      <c r="N875" s="161">
        <v>6.9</v>
      </c>
      <c r="O875" s="30"/>
    </row>
    <row r="876" spans="2:15" ht="22.75" customHeight="1" x14ac:dyDescent="0.55000000000000004">
      <c r="B876" s="994">
        <f t="shared" si="159"/>
        <v>648</v>
      </c>
      <c r="C876" s="937"/>
      <c r="D876" s="936" t="s">
        <v>2843</v>
      </c>
      <c r="E876" s="937"/>
      <c r="F876" s="936" t="s">
        <v>308</v>
      </c>
      <c r="G876" s="937"/>
      <c r="H876" s="997">
        <v>44894</v>
      </c>
      <c r="I876" s="998"/>
      <c r="J876" s="51" t="s">
        <v>67</v>
      </c>
      <c r="K876" s="51" t="s">
        <v>68</v>
      </c>
      <c r="L876" s="166" t="s">
        <v>2844</v>
      </c>
      <c r="M876" s="773" t="s">
        <v>2845</v>
      </c>
      <c r="N876" s="161" t="s">
        <v>2846</v>
      </c>
      <c r="O876" s="30"/>
    </row>
    <row r="877" spans="2:15" ht="22.75" customHeight="1" x14ac:dyDescent="0.55000000000000004">
      <c r="B877" s="994">
        <f t="shared" ref="B877" si="160">1+B878</f>
        <v>647</v>
      </c>
      <c r="C877" s="937"/>
      <c r="D877" s="936" t="s">
        <v>2841</v>
      </c>
      <c r="E877" s="937"/>
      <c r="F877" s="936" t="s">
        <v>604</v>
      </c>
      <c r="G877" s="937"/>
      <c r="H877" s="997">
        <v>44893</v>
      </c>
      <c r="I877" s="998"/>
      <c r="J877" s="51" t="s">
        <v>67</v>
      </c>
      <c r="K877" s="51" t="s">
        <v>68</v>
      </c>
      <c r="L877" s="166" t="s">
        <v>305</v>
      </c>
      <c r="M877" s="195">
        <v>1.23</v>
      </c>
      <c r="N877" s="161">
        <v>1.2</v>
      </c>
      <c r="O877" s="30"/>
    </row>
    <row r="878" spans="2:15" ht="22.75" customHeight="1" x14ac:dyDescent="0.55000000000000004">
      <c r="B878" s="994">
        <f t="shared" ref="B878:B879" si="161">1+B879</f>
        <v>646</v>
      </c>
      <c r="C878" s="937"/>
      <c r="D878" s="936" t="s">
        <v>2826</v>
      </c>
      <c r="E878" s="937"/>
      <c r="F878" s="936" t="s">
        <v>66</v>
      </c>
      <c r="G878" s="937"/>
      <c r="H878" s="997">
        <v>44881</v>
      </c>
      <c r="I878" s="998"/>
      <c r="J878" s="51" t="s">
        <v>67</v>
      </c>
      <c r="K878" s="55" t="s">
        <v>2802</v>
      </c>
      <c r="L878" s="371" t="s">
        <v>2832</v>
      </c>
      <c r="M878" s="219">
        <v>4.33</v>
      </c>
      <c r="N878" s="199">
        <v>4.3</v>
      </c>
      <c r="O878" s="30"/>
    </row>
    <row r="879" spans="2:15" ht="22.75" customHeight="1" x14ac:dyDescent="0.55000000000000004">
      <c r="B879" s="994">
        <f t="shared" si="161"/>
        <v>645</v>
      </c>
      <c r="C879" s="937"/>
      <c r="D879" s="936" t="s">
        <v>2824</v>
      </c>
      <c r="E879" s="937"/>
      <c r="F879" s="936" t="s">
        <v>118</v>
      </c>
      <c r="G879" s="937"/>
      <c r="H879" s="997">
        <v>44880</v>
      </c>
      <c r="I879" s="998"/>
      <c r="J879" s="51" t="s">
        <v>67</v>
      </c>
      <c r="K879" s="51" t="s">
        <v>2802</v>
      </c>
      <c r="L879" s="166" t="s">
        <v>2825</v>
      </c>
      <c r="M879" s="166">
        <v>1.36</v>
      </c>
      <c r="N879" s="161">
        <v>1.4</v>
      </c>
      <c r="O879" s="30"/>
    </row>
    <row r="880" spans="2:15" ht="22.75" customHeight="1" x14ac:dyDescent="0.55000000000000004">
      <c r="B880" s="918">
        <f t="shared" ref="B880:B881" si="162">1+B881</f>
        <v>644</v>
      </c>
      <c r="C880" s="919"/>
      <c r="D880" s="920" t="s">
        <v>2804</v>
      </c>
      <c r="E880" s="921"/>
      <c r="F880" s="944" t="s">
        <v>1426</v>
      </c>
      <c r="G880" s="945"/>
      <c r="H880" s="946">
        <v>44872</v>
      </c>
      <c r="I880" s="947"/>
      <c r="J880" s="31" t="s">
        <v>67</v>
      </c>
      <c r="K880" s="31" t="s">
        <v>68</v>
      </c>
      <c r="L880" s="61" t="s">
        <v>2805</v>
      </c>
      <c r="M880" s="62">
        <v>2.16</v>
      </c>
      <c r="N880" s="63">
        <v>2.2000000000000002</v>
      </c>
      <c r="O880" s="30"/>
    </row>
    <row r="881" spans="2:15" ht="22.75" customHeight="1" x14ac:dyDescent="0.55000000000000004">
      <c r="B881" s="1202">
        <f t="shared" si="162"/>
        <v>643</v>
      </c>
      <c r="C881" s="923"/>
      <c r="D881" s="922"/>
      <c r="E881" s="923"/>
      <c r="F881" s="990" t="s">
        <v>70</v>
      </c>
      <c r="G881" s="991"/>
      <c r="H881" s="1003">
        <v>44872</v>
      </c>
      <c r="I881" s="1004"/>
      <c r="J881" s="51" t="s">
        <v>67</v>
      </c>
      <c r="K881" s="43" t="s">
        <v>68</v>
      </c>
      <c r="L881" s="106" t="s">
        <v>2806</v>
      </c>
      <c r="M881" s="107">
        <v>3</v>
      </c>
      <c r="N881" s="108">
        <v>3</v>
      </c>
      <c r="O881" s="30"/>
    </row>
    <row r="882" spans="2:15" ht="22.75" customHeight="1" x14ac:dyDescent="0.55000000000000004">
      <c r="B882" s="994">
        <f t="shared" ref="B882" si="163">1+B883</f>
        <v>642</v>
      </c>
      <c r="C882" s="937"/>
      <c r="D882" s="936" t="s">
        <v>2801</v>
      </c>
      <c r="E882" s="937"/>
      <c r="F882" s="936" t="s">
        <v>741</v>
      </c>
      <c r="G882" s="937"/>
      <c r="H882" s="997">
        <v>44867</v>
      </c>
      <c r="I882" s="998"/>
      <c r="J882" s="51" t="s">
        <v>67</v>
      </c>
      <c r="K882" s="51" t="s">
        <v>2802</v>
      </c>
      <c r="L882" s="166" t="s">
        <v>2803</v>
      </c>
      <c r="M882" s="166">
        <v>3.24</v>
      </c>
      <c r="N882" s="717">
        <v>3.2</v>
      </c>
      <c r="O882" s="30"/>
    </row>
    <row r="883" spans="2:15" ht="22.75" customHeight="1" x14ac:dyDescent="0.55000000000000004">
      <c r="B883" s="918">
        <f t="shared" ref="B883:B889" si="164">1+B884</f>
        <v>641</v>
      </c>
      <c r="C883" s="919"/>
      <c r="D883" s="920" t="s">
        <v>2792</v>
      </c>
      <c r="E883" s="921"/>
      <c r="F883" s="967" t="s">
        <v>1412</v>
      </c>
      <c r="G883" s="919"/>
      <c r="H883" s="926">
        <v>44866</v>
      </c>
      <c r="I883" s="927"/>
      <c r="J883" s="31" t="s">
        <v>67</v>
      </c>
      <c r="K883" s="31" t="s">
        <v>68</v>
      </c>
      <c r="L883" s="158" t="s">
        <v>73</v>
      </c>
      <c r="M883" s="158">
        <v>8.39</v>
      </c>
      <c r="N883" s="161">
        <v>8.4</v>
      </c>
      <c r="O883" s="30"/>
    </row>
    <row r="884" spans="2:15" ht="22.75" customHeight="1" x14ac:dyDescent="0.55000000000000004">
      <c r="B884" s="1202">
        <f t="shared" si="164"/>
        <v>640</v>
      </c>
      <c r="C884" s="923"/>
      <c r="D884" s="922"/>
      <c r="E884" s="923"/>
      <c r="F884" s="922" t="s">
        <v>1036</v>
      </c>
      <c r="G884" s="923"/>
      <c r="H884" s="932">
        <v>44866</v>
      </c>
      <c r="I884" s="933"/>
      <c r="J884" s="51" t="s">
        <v>67</v>
      </c>
      <c r="K884" s="51" t="s">
        <v>68</v>
      </c>
      <c r="L884" s="166" t="s">
        <v>2796</v>
      </c>
      <c r="M884" s="166">
        <v>4.99</v>
      </c>
      <c r="N884" s="167">
        <v>5</v>
      </c>
      <c r="O884" s="30"/>
    </row>
    <row r="885" spans="2:15" ht="22.75" customHeight="1" x14ac:dyDescent="0.55000000000000004">
      <c r="B885" s="994">
        <f t="shared" si="164"/>
        <v>639</v>
      </c>
      <c r="C885" s="937"/>
      <c r="D885" s="922" t="s">
        <v>2781</v>
      </c>
      <c r="E885" s="923"/>
      <c r="F885" s="922" t="s">
        <v>1267</v>
      </c>
      <c r="G885" s="923"/>
      <c r="H885" s="1003">
        <v>44860</v>
      </c>
      <c r="I885" s="1004"/>
      <c r="J885" s="51" t="s">
        <v>67</v>
      </c>
      <c r="K885" s="51" t="s">
        <v>68</v>
      </c>
      <c r="L885" s="166" t="s">
        <v>869</v>
      </c>
      <c r="M885" s="162">
        <v>1.61</v>
      </c>
      <c r="N885" s="161">
        <v>1.6</v>
      </c>
      <c r="O885" s="30"/>
    </row>
    <row r="886" spans="2:15" ht="22.75" customHeight="1" x14ac:dyDescent="0.55000000000000004">
      <c r="B886" s="918">
        <f t="shared" si="164"/>
        <v>638</v>
      </c>
      <c r="C886" s="919"/>
      <c r="D886" s="920" t="s">
        <v>2775</v>
      </c>
      <c r="E886" s="921"/>
      <c r="F886" s="967" t="s">
        <v>481</v>
      </c>
      <c r="G886" s="919"/>
      <c r="H886" s="926">
        <v>44859</v>
      </c>
      <c r="I886" s="927"/>
      <c r="J886" s="31" t="s">
        <v>67</v>
      </c>
      <c r="K886" s="31" t="s">
        <v>68</v>
      </c>
      <c r="L886" s="158" t="s">
        <v>2779</v>
      </c>
      <c r="M886" s="158">
        <v>3.84</v>
      </c>
      <c r="N886" s="161">
        <v>3.8</v>
      </c>
      <c r="O886" s="30"/>
    </row>
    <row r="887" spans="2:15" ht="22.75" customHeight="1" x14ac:dyDescent="0.55000000000000004">
      <c r="B887" s="1202">
        <f t="shared" si="164"/>
        <v>637</v>
      </c>
      <c r="C887" s="923"/>
      <c r="D887" s="922"/>
      <c r="E887" s="923"/>
      <c r="F887" s="922" t="s">
        <v>377</v>
      </c>
      <c r="G887" s="923"/>
      <c r="H887" s="932">
        <v>44859</v>
      </c>
      <c r="I887" s="933"/>
      <c r="J887" s="51" t="s">
        <v>67</v>
      </c>
      <c r="K887" s="51" t="s">
        <v>68</v>
      </c>
      <c r="L887" s="166" t="s">
        <v>1223</v>
      </c>
      <c r="M887" s="166" t="s">
        <v>1163</v>
      </c>
      <c r="N887" s="167" t="s">
        <v>2596</v>
      </c>
      <c r="O887" s="30"/>
    </row>
    <row r="888" spans="2:15" ht="22.75" customHeight="1" x14ac:dyDescent="0.55000000000000004">
      <c r="B888" s="1202">
        <f t="shared" si="164"/>
        <v>636</v>
      </c>
      <c r="C888" s="923"/>
      <c r="D888" s="936" t="s">
        <v>2762</v>
      </c>
      <c r="E888" s="937"/>
      <c r="F888" s="936" t="s">
        <v>769</v>
      </c>
      <c r="G888" s="937"/>
      <c r="H888" s="997">
        <v>44852</v>
      </c>
      <c r="I888" s="998"/>
      <c r="J888" s="55" t="s">
        <v>67</v>
      </c>
      <c r="K888" s="55" t="s">
        <v>68</v>
      </c>
      <c r="L888" s="162" t="s">
        <v>73</v>
      </c>
      <c r="M888" s="162">
        <v>2.13</v>
      </c>
      <c r="N888" s="216">
        <v>2.1</v>
      </c>
      <c r="O888" s="30"/>
    </row>
    <row r="889" spans="2:15" ht="22.75" customHeight="1" x14ac:dyDescent="0.55000000000000004">
      <c r="B889" s="1202">
        <f t="shared" si="164"/>
        <v>635</v>
      </c>
      <c r="C889" s="923"/>
      <c r="D889" s="936" t="s">
        <v>2756</v>
      </c>
      <c r="E889" s="937"/>
      <c r="F889" s="936" t="s">
        <v>66</v>
      </c>
      <c r="G889" s="937"/>
      <c r="H889" s="997">
        <v>44851</v>
      </c>
      <c r="I889" s="998"/>
      <c r="J889" s="55" t="s">
        <v>67</v>
      </c>
      <c r="K889" s="55" t="s">
        <v>68</v>
      </c>
      <c r="L889" s="162" t="s">
        <v>2758</v>
      </c>
      <c r="M889" s="162">
        <v>1.05</v>
      </c>
      <c r="N889" s="216">
        <v>1.1000000000000001</v>
      </c>
      <c r="O889" s="30"/>
    </row>
    <row r="890" spans="2:15" ht="22.75" customHeight="1" x14ac:dyDescent="0.55000000000000004">
      <c r="B890" s="918">
        <f t="shared" ref="B890:B891" si="165">1+B891</f>
        <v>634</v>
      </c>
      <c r="C890" s="919"/>
      <c r="D890" s="920" t="s">
        <v>2747</v>
      </c>
      <c r="E890" s="921"/>
      <c r="F890" s="967" t="s">
        <v>311</v>
      </c>
      <c r="G890" s="919"/>
      <c r="H890" s="946">
        <v>44839</v>
      </c>
      <c r="I890" s="947"/>
      <c r="J890" s="31" t="s">
        <v>67</v>
      </c>
      <c r="K890" s="31" t="s">
        <v>68</v>
      </c>
      <c r="L890" s="122" t="s">
        <v>2748</v>
      </c>
      <c r="M890" s="183">
        <v>10.8</v>
      </c>
      <c r="N890" s="144">
        <v>11</v>
      </c>
      <c r="O890" s="30"/>
    </row>
    <row r="891" spans="2:15" ht="22.75" customHeight="1" x14ac:dyDescent="0.55000000000000004">
      <c r="B891" s="1210">
        <f t="shared" si="165"/>
        <v>633</v>
      </c>
      <c r="C891" s="943"/>
      <c r="D891" s="942"/>
      <c r="E891" s="943"/>
      <c r="F891" s="968" t="s">
        <v>807</v>
      </c>
      <c r="G891" s="929"/>
      <c r="H891" s="956">
        <v>44839</v>
      </c>
      <c r="I891" s="957"/>
      <c r="J891" s="43" t="s">
        <v>67</v>
      </c>
      <c r="K891" s="43" t="s">
        <v>68</v>
      </c>
      <c r="L891" s="243" t="s">
        <v>2750</v>
      </c>
      <c r="M891" s="243" t="s">
        <v>2751</v>
      </c>
      <c r="N891" s="334" t="s">
        <v>2752</v>
      </c>
      <c r="O891" s="30"/>
    </row>
    <row r="892" spans="2:15" ht="22.75" customHeight="1" x14ac:dyDescent="0.55000000000000004">
      <c r="B892" s="994">
        <f>1+B893</f>
        <v>632</v>
      </c>
      <c r="C892" s="937"/>
      <c r="D892" s="936" t="s">
        <v>2745</v>
      </c>
      <c r="E892" s="937"/>
      <c r="F892" s="936" t="s">
        <v>881</v>
      </c>
      <c r="G892" s="937"/>
      <c r="H892" s="997">
        <v>44837</v>
      </c>
      <c r="I892" s="998"/>
      <c r="J892" s="55" t="s">
        <v>67</v>
      </c>
      <c r="K892" s="55" t="s">
        <v>68</v>
      </c>
      <c r="L892" s="162" t="s">
        <v>2746</v>
      </c>
      <c r="M892" s="162">
        <v>1.26</v>
      </c>
      <c r="N892" s="216">
        <v>1.3</v>
      </c>
      <c r="O892" s="30"/>
    </row>
    <row r="893" spans="2:15" ht="22.75" customHeight="1" x14ac:dyDescent="0.55000000000000004">
      <c r="B893" s="1202">
        <f>1+B894</f>
        <v>631</v>
      </c>
      <c r="C893" s="923"/>
      <c r="D893" s="922" t="s">
        <v>2741</v>
      </c>
      <c r="E893" s="923"/>
      <c r="F893" s="922" t="s">
        <v>287</v>
      </c>
      <c r="G893" s="923"/>
      <c r="H893" s="1003">
        <v>44837</v>
      </c>
      <c r="I893" s="1004"/>
      <c r="J893" s="51" t="s">
        <v>67</v>
      </c>
      <c r="K893" s="51" t="s">
        <v>68</v>
      </c>
      <c r="L893" s="166" t="s">
        <v>2742</v>
      </c>
      <c r="M893" s="166">
        <v>2.76</v>
      </c>
      <c r="N893" s="167">
        <v>2.8</v>
      </c>
      <c r="O893" s="30"/>
    </row>
    <row r="894" spans="2:15" ht="22.75" customHeight="1" x14ac:dyDescent="0.55000000000000004">
      <c r="B894" s="1202">
        <f>1+B895</f>
        <v>630</v>
      </c>
      <c r="C894" s="923"/>
      <c r="D894" s="922" t="s">
        <v>2736</v>
      </c>
      <c r="E894" s="923"/>
      <c r="F894" s="922" t="s">
        <v>510</v>
      </c>
      <c r="G894" s="923"/>
      <c r="H894" s="1003">
        <v>44832</v>
      </c>
      <c r="I894" s="1004"/>
      <c r="J894" s="51" t="s">
        <v>67</v>
      </c>
      <c r="K894" s="51" t="s">
        <v>68</v>
      </c>
      <c r="L894" s="166" t="s">
        <v>2737</v>
      </c>
      <c r="M894" s="166">
        <v>1.1399999999999999</v>
      </c>
      <c r="N894" s="167">
        <v>1.1000000000000001</v>
      </c>
      <c r="O894" s="30"/>
    </row>
    <row r="895" spans="2:15" ht="22.75" customHeight="1" x14ac:dyDescent="0.55000000000000004">
      <c r="B895" s="1202">
        <f>1+B896</f>
        <v>629</v>
      </c>
      <c r="C895" s="923"/>
      <c r="D895" s="922" t="s">
        <v>2735</v>
      </c>
      <c r="E895" s="923"/>
      <c r="F895" s="922" t="s">
        <v>66</v>
      </c>
      <c r="G895" s="923"/>
      <c r="H895" s="1003">
        <v>44830</v>
      </c>
      <c r="I895" s="1004"/>
      <c r="J895" s="51" t="s">
        <v>67</v>
      </c>
      <c r="K895" s="51" t="s">
        <v>68</v>
      </c>
      <c r="L895" s="166" t="s">
        <v>2725</v>
      </c>
      <c r="M895" s="166">
        <v>3.18</v>
      </c>
      <c r="N895" s="167">
        <v>3.2</v>
      </c>
      <c r="O895" s="30"/>
    </row>
    <row r="896" spans="2:15" ht="22.75" customHeight="1" x14ac:dyDescent="0.55000000000000004">
      <c r="B896" s="1202">
        <f>1+B897</f>
        <v>628</v>
      </c>
      <c r="C896" s="923"/>
      <c r="D896" s="922" t="s">
        <v>2733</v>
      </c>
      <c r="E896" s="923"/>
      <c r="F896" s="922" t="s">
        <v>360</v>
      </c>
      <c r="G896" s="923"/>
      <c r="H896" s="1003">
        <v>44825</v>
      </c>
      <c r="I896" s="1004"/>
      <c r="J896" s="51" t="s">
        <v>67</v>
      </c>
      <c r="K896" s="51" t="s">
        <v>68</v>
      </c>
      <c r="L896" s="166" t="s">
        <v>2734</v>
      </c>
      <c r="M896" s="774">
        <v>18.8</v>
      </c>
      <c r="N896" s="775">
        <v>19</v>
      </c>
      <c r="O896" s="30"/>
    </row>
    <row r="897" spans="2:15" ht="22.75" customHeight="1" x14ac:dyDescent="0.55000000000000004">
      <c r="B897" s="1202">
        <f t="shared" ref="B897" si="166">1+B898</f>
        <v>627</v>
      </c>
      <c r="C897" s="923"/>
      <c r="D897" s="922" t="s">
        <v>2731</v>
      </c>
      <c r="E897" s="923"/>
      <c r="F897" s="922" t="s">
        <v>70</v>
      </c>
      <c r="G897" s="923"/>
      <c r="H897" s="1003">
        <v>44812</v>
      </c>
      <c r="I897" s="1004"/>
      <c r="J897" s="51" t="s">
        <v>67</v>
      </c>
      <c r="K897" s="51" t="s">
        <v>68</v>
      </c>
      <c r="L897" s="166" t="s">
        <v>2732</v>
      </c>
      <c r="M897" s="162">
        <v>2.33</v>
      </c>
      <c r="N897" s="216">
        <v>2.2999999999999998</v>
      </c>
      <c r="O897" s="30"/>
    </row>
    <row r="898" spans="2:15" ht="22.75" customHeight="1" x14ac:dyDescent="0.55000000000000004">
      <c r="B898" s="1202">
        <f t="shared" ref="B898:B901" si="167">1+B899</f>
        <v>626</v>
      </c>
      <c r="C898" s="923"/>
      <c r="D898" s="922" t="s">
        <v>2721</v>
      </c>
      <c r="E898" s="923"/>
      <c r="F898" s="922" t="s">
        <v>150</v>
      </c>
      <c r="G898" s="923"/>
      <c r="H898" s="1003">
        <v>44790</v>
      </c>
      <c r="I898" s="1004"/>
      <c r="J898" s="51" t="s">
        <v>67</v>
      </c>
      <c r="K898" s="51" t="s">
        <v>68</v>
      </c>
      <c r="L898" s="166" t="s">
        <v>921</v>
      </c>
      <c r="M898" s="162">
        <v>1.35</v>
      </c>
      <c r="N898" s="216">
        <v>1.4</v>
      </c>
      <c r="O898" s="30"/>
    </row>
    <row r="899" spans="2:15" ht="22.75" customHeight="1" x14ac:dyDescent="0.55000000000000004">
      <c r="B899" s="1202">
        <f t="shared" si="167"/>
        <v>625</v>
      </c>
      <c r="C899" s="923"/>
      <c r="D899" s="922" t="s">
        <v>2722</v>
      </c>
      <c r="E899" s="923"/>
      <c r="F899" s="922" t="s">
        <v>70</v>
      </c>
      <c r="G899" s="923"/>
      <c r="H899" s="1003">
        <v>44775</v>
      </c>
      <c r="I899" s="1004"/>
      <c r="J899" s="51" t="s">
        <v>67</v>
      </c>
      <c r="K899" s="51" t="s">
        <v>68</v>
      </c>
      <c r="L899" s="166" t="s">
        <v>2723</v>
      </c>
      <c r="M899" s="162">
        <v>2.0099999999999998</v>
      </c>
      <c r="N899" s="216">
        <v>2</v>
      </c>
      <c r="O899" s="30"/>
    </row>
    <row r="900" spans="2:15" ht="22.75" customHeight="1" x14ac:dyDescent="0.55000000000000004">
      <c r="B900" s="918">
        <f t="shared" si="167"/>
        <v>624</v>
      </c>
      <c r="C900" s="919"/>
      <c r="D900" s="920" t="s">
        <v>2724</v>
      </c>
      <c r="E900" s="921"/>
      <c r="F900" s="967" t="s">
        <v>66</v>
      </c>
      <c r="G900" s="919"/>
      <c r="H900" s="926">
        <v>44749</v>
      </c>
      <c r="I900" s="927"/>
      <c r="J900" s="31" t="s">
        <v>67</v>
      </c>
      <c r="K900" s="31" t="s">
        <v>68</v>
      </c>
      <c r="L900" s="158" t="s">
        <v>2727</v>
      </c>
      <c r="M900" s="158">
        <v>3.32</v>
      </c>
      <c r="N900" s="161">
        <v>3.3</v>
      </c>
      <c r="O900" s="30"/>
    </row>
    <row r="901" spans="2:15" ht="22.75" customHeight="1" x14ac:dyDescent="0.55000000000000004">
      <c r="B901" s="1210">
        <f t="shared" si="167"/>
        <v>623</v>
      </c>
      <c r="C901" s="943"/>
      <c r="D901" s="942"/>
      <c r="E901" s="943"/>
      <c r="F901" s="942" t="s">
        <v>70</v>
      </c>
      <c r="G901" s="943"/>
      <c r="H901" s="1093">
        <v>44749</v>
      </c>
      <c r="I901" s="1094"/>
      <c r="J901" s="37" t="s">
        <v>67</v>
      </c>
      <c r="K901" s="37" t="s">
        <v>68</v>
      </c>
      <c r="L901" s="217" t="s">
        <v>202</v>
      </c>
      <c r="M901" s="217">
        <v>2</v>
      </c>
      <c r="N901" s="218">
        <v>2</v>
      </c>
      <c r="O901" s="30"/>
    </row>
    <row r="902" spans="2:15" ht="22.75" customHeight="1" x14ac:dyDescent="0.55000000000000004">
      <c r="B902" s="918">
        <f>1+B903</f>
        <v>622</v>
      </c>
      <c r="C902" s="919"/>
      <c r="D902" s="920" t="s">
        <v>65</v>
      </c>
      <c r="E902" s="921"/>
      <c r="F902" s="967" t="s">
        <v>66</v>
      </c>
      <c r="G902" s="919"/>
      <c r="H902" s="926">
        <v>44720</v>
      </c>
      <c r="I902" s="927"/>
      <c r="J902" s="31" t="s">
        <v>67</v>
      </c>
      <c r="K902" s="31" t="s">
        <v>68</v>
      </c>
      <c r="L902" s="62" t="s">
        <v>69</v>
      </c>
      <c r="M902" s="62">
        <v>1.9</v>
      </c>
      <c r="N902" s="63">
        <v>1.9</v>
      </c>
      <c r="O902" s="30"/>
    </row>
    <row r="903" spans="2:15" ht="22.75" customHeight="1" x14ac:dyDescent="0.55000000000000004">
      <c r="B903" s="1210">
        <f>1+B904</f>
        <v>621</v>
      </c>
      <c r="C903" s="943"/>
      <c r="D903" s="942"/>
      <c r="E903" s="943"/>
      <c r="F903" s="942" t="s">
        <v>70</v>
      </c>
      <c r="G903" s="943"/>
      <c r="H903" s="1093">
        <v>44720</v>
      </c>
      <c r="I903" s="1094"/>
      <c r="J903" s="37" t="s">
        <v>67</v>
      </c>
      <c r="K903" s="37" t="s">
        <v>68</v>
      </c>
      <c r="L903" s="221" t="s">
        <v>71</v>
      </c>
      <c r="M903" s="221">
        <v>1.5</v>
      </c>
      <c r="N903" s="222">
        <v>1.5</v>
      </c>
      <c r="O903" s="30"/>
    </row>
    <row r="904" spans="2:15" ht="22.75" customHeight="1" x14ac:dyDescent="0.55000000000000004">
      <c r="B904" s="994">
        <f t="shared" ref="B904:B967" si="168">1+B905</f>
        <v>620</v>
      </c>
      <c r="C904" s="937"/>
      <c r="D904" s="936" t="s">
        <v>81</v>
      </c>
      <c r="E904" s="937"/>
      <c r="F904" s="936" t="s">
        <v>70</v>
      </c>
      <c r="G904" s="937"/>
      <c r="H904" s="997">
        <v>44699</v>
      </c>
      <c r="I904" s="998"/>
      <c r="J904" s="55" t="s">
        <v>67</v>
      </c>
      <c r="K904" s="55" t="s">
        <v>68</v>
      </c>
      <c r="L904" s="219" t="s">
        <v>2443</v>
      </c>
      <c r="M904" s="219">
        <v>1.3</v>
      </c>
      <c r="N904" s="220">
        <v>1.3</v>
      </c>
      <c r="O904" s="30"/>
    </row>
    <row r="905" spans="2:15" ht="22.75" customHeight="1" x14ac:dyDescent="0.55000000000000004">
      <c r="B905" s="1202">
        <f t="shared" si="168"/>
        <v>619</v>
      </c>
      <c r="C905" s="923"/>
      <c r="D905" s="936" t="s">
        <v>2444</v>
      </c>
      <c r="E905" s="937"/>
      <c r="F905" s="936" t="s">
        <v>813</v>
      </c>
      <c r="G905" s="937"/>
      <c r="H905" s="940">
        <v>44690</v>
      </c>
      <c r="I905" s="941"/>
      <c r="J905" s="55" t="s">
        <v>67</v>
      </c>
      <c r="K905" s="55" t="s">
        <v>68</v>
      </c>
      <c r="L905" s="776" t="s">
        <v>92</v>
      </c>
      <c r="M905" s="776">
        <v>1.37</v>
      </c>
      <c r="N905" s="777">
        <v>1.4</v>
      </c>
      <c r="O905" s="30"/>
    </row>
    <row r="906" spans="2:15" ht="22.75" customHeight="1" x14ac:dyDescent="0.55000000000000004">
      <c r="B906" s="1202">
        <f t="shared" si="168"/>
        <v>618</v>
      </c>
      <c r="C906" s="923"/>
      <c r="D906" s="936" t="s">
        <v>2445</v>
      </c>
      <c r="E906" s="937"/>
      <c r="F906" s="936" t="s">
        <v>150</v>
      </c>
      <c r="G906" s="937"/>
      <c r="H906" s="940">
        <v>44665</v>
      </c>
      <c r="I906" s="941"/>
      <c r="J906" s="55" t="s">
        <v>67</v>
      </c>
      <c r="K906" s="55" t="s">
        <v>68</v>
      </c>
      <c r="L906" s="219" t="s">
        <v>2398</v>
      </c>
      <c r="M906" s="219">
        <v>3.07</v>
      </c>
      <c r="N906" s="220">
        <v>3.1</v>
      </c>
      <c r="O906" s="30"/>
    </row>
    <row r="907" spans="2:15" ht="22.75" customHeight="1" x14ac:dyDescent="0.55000000000000004">
      <c r="B907" s="1202">
        <f t="shared" si="168"/>
        <v>617</v>
      </c>
      <c r="C907" s="923"/>
      <c r="D907" s="936" t="s">
        <v>182</v>
      </c>
      <c r="E907" s="937"/>
      <c r="F907" s="936" t="s">
        <v>70</v>
      </c>
      <c r="G907" s="937"/>
      <c r="H907" s="940">
        <v>44656</v>
      </c>
      <c r="I907" s="941"/>
      <c r="J907" s="55" t="s">
        <v>67</v>
      </c>
      <c r="K907" s="55" t="s">
        <v>68</v>
      </c>
      <c r="L907" s="219" t="s">
        <v>184</v>
      </c>
      <c r="M907" s="219">
        <v>1.73</v>
      </c>
      <c r="N907" s="220">
        <v>1.7</v>
      </c>
      <c r="O907" s="30"/>
    </row>
    <row r="908" spans="2:15" ht="22.5" customHeight="1" x14ac:dyDescent="0.55000000000000004">
      <c r="B908" s="1202">
        <f t="shared" si="168"/>
        <v>616</v>
      </c>
      <c r="C908" s="923"/>
      <c r="D908" s="936" t="s">
        <v>220</v>
      </c>
      <c r="E908" s="937"/>
      <c r="F908" s="936" t="s">
        <v>70</v>
      </c>
      <c r="G908" s="937"/>
      <c r="H908" s="940">
        <v>44636</v>
      </c>
      <c r="I908" s="941"/>
      <c r="J908" s="55" t="s">
        <v>67</v>
      </c>
      <c r="K908" s="55" t="s">
        <v>68</v>
      </c>
      <c r="L908" s="219" t="s">
        <v>221</v>
      </c>
      <c r="M908" s="219">
        <v>9.4600000000000009</v>
      </c>
      <c r="N908" s="220">
        <v>9.5</v>
      </c>
      <c r="O908" s="30"/>
    </row>
    <row r="909" spans="2:15" ht="22.5" customHeight="1" x14ac:dyDescent="0.55000000000000004">
      <c r="B909" s="1202">
        <f t="shared" si="168"/>
        <v>615</v>
      </c>
      <c r="C909" s="923"/>
      <c r="D909" s="922" t="s">
        <v>226</v>
      </c>
      <c r="E909" s="923"/>
      <c r="F909" s="922" t="s">
        <v>230</v>
      </c>
      <c r="G909" s="923"/>
      <c r="H909" s="1003">
        <v>44628</v>
      </c>
      <c r="I909" s="1004"/>
      <c r="J909" s="51" t="s">
        <v>67</v>
      </c>
      <c r="K909" s="51" t="s">
        <v>68</v>
      </c>
      <c r="L909" s="181" t="s">
        <v>337</v>
      </c>
      <c r="M909" s="181">
        <v>3.96</v>
      </c>
      <c r="N909" s="209">
        <v>4</v>
      </c>
      <c r="O909" s="30"/>
    </row>
    <row r="910" spans="2:15" ht="22.5" customHeight="1" x14ac:dyDescent="0.55000000000000004">
      <c r="B910" s="918">
        <f t="shared" si="168"/>
        <v>614</v>
      </c>
      <c r="C910" s="919"/>
      <c r="D910" s="920" t="s">
        <v>231</v>
      </c>
      <c r="E910" s="921"/>
      <c r="F910" s="967" t="s">
        <v>150</v>
      </c>
      <c r="G910" s="919"/>
      <c r="H910" s="926">
        <v>44628</v>
      </c>
      <c r="I910" s="927"/>
      <c r="J910" s="31" t="s">
        <v>67</v>
      </c>
      <c r="K910" s="31" t="s">
        <v>68</v>
      </c>
      <c r="L910" s="62" t="s">
        <v>233</v>
      </c>
      <c r="M910" s="183">
        <v>11.6</v>
      </c>
      <c r="N910" s="144">
        <v>12</v>
      </c>
      <c r="O910" s="30"/>
    </row>
    <row r="911" spans="2:15" ht="22.5" customHeight="1" x14ac:dyDescent="0.55000000000000004">
      <c r="B911" s="928">
        <f t="shared" si="168"/>
        <v>613</v>
      </c>
      <c r="C911" s="929"/>
      <c r="D911" s="922"/>
      <c r="E911" s="923"/>
      <c r="F911" s="922" t="s">
        <v>235</v>
      </c>
      <c r="G911" s="923"/>
      <c r="H911" s="932">
        <v>44628</v>
      </c>
      <c r="I911" s="933"/>
      <c r="J911" s="51" t="s">
        <v>67</v>
      </c>
      <c r="K911" s="51" t="s">
        <v>68</v>
      </c>
      <c r="L911" s="181" t="s">
        <v>236</v>
      </c>
      <c r="M911" s="181">
        <v>3.04</v>
      </c>
      <c r="N911" s="209">
        <v>3</v>
      </c>
      <c r="O911" s="30"/>
    </row>
    <row r="912" spans="2:15" ht="22.5" customHeight="1" x14ac:dyDescent="0.55000000000000004">
      <c r="B912" s="1202">
        <f t="shared" si="168"/>
        <v>612</v>
      </c>
      <c r="C912" s="923"/>
      <c r="D912" s="936" t="s">
        <v>246</v>
      </c>
      <c r="E912" s="937"/>
      <c r="F912" s="936" t="s">
        <v>70</v>
      </c>
      <c r="G912" s="937"/>
      <c r="H912" s="997">
        <v>44613</v>
      </c>
      <c r="I912" s="998"/>
      <c r="J912" s="51" t="s">
        <v>67</v>
      </c>
      <c r="K912" s="51" t="s">
        <v>68</v>
      </c>
      <c r="L912" s="181" t="s">
        <v>249</v>
      </c>
      <c r="M912" s="181">
        <v>1.48</v>
      </c>
      <c r="N912" s="209">
        <v>1.5</v>
      </c>
      <c r="O912" s="30"/>
    </row>
    <row r="913" spans="2:15" ht="22.5" customHeight="1" x14ac:dyDescent="0.55000000000000004">
      <c r="B913" s="1202">
        <f t="shared" si="168"/>
        <v>611</v>
      </c>
      <c r="C913" s="923"/>
      <c r="D913" s="922" t="s">
        <v>251</v>
      </c>
      <c r="E913" s="923"/>
      <c r="F913" s="922" t="s">
        <v>247</v>
      </c>
      <c r="G913" s="923"/>
      <c r="H913" s="1003">
        <v>44608</v>
      </c>
      <c r="I913" s="1004"/>
      <c r="J913" s="51" t="s">
        <v>67</v>
      </c>
      <c r="K913" s="51" t="s">
        <v>68</v>
      </c>
      <c r="L913" s="181" t="s">
        <v>252</v>
      </c>
      <c r="M913" s="181">
        <v>1.74</v>
      </c>
      <c r="N913" s="209">
        <v>1.7</v>
      </c>
      <c r="O913" s="30"/>
    </row>
    <row r="914" spans="2:15" ht="22.5" customHeight="1" x14ac:dyDescent="0.55000000000000004">
      <c r="B914" s="918">
        <f t="shared" si="168"/>
        <v>610</v>
      </c>
      <c r="C914" s="919"/>
      <c r="D914" s="920" t="s">
        <v>253</v>
      </c>
      <c r="E914" s="921"/>
      <c r="F914" s="967" t="s">
        <v>254</v>
      </c>
      <c r="G914" s="919"/>
      <c r="H914" s="926">
        <v>44580</v>
      </c>
      <c r="I914" s="927"/>
      <c r="J914" s="31" t="s">
        <v>67</v>
      </c>
      <c r="K914" s="31" t="s">
        <v>68</v>
      </c>
      <c r="L914" s="62" t="s">
        <v>1191</v>
      </c>
      <c r="M914" s="62">
        <v>4.9400000000000004</v>
      </c>
      <c r="N914" s="63">
        <v>4.9000000000000004</v>
      </c>
      <c r="O914" s="30"/>
    </row>
    <row r="915" spans="2:15" ht="22.5" customHeight="1" x14ac:dyDescent="0.55000000000000004">
      <c r="B915" s="928">
        <f t="shared" si="168"/>
        <v>609</v>
      </c>
      <c r="C915" s="929"/>
      <c r="D915" s="922"/>
      <c r="E915" s="923"/>
      <c r="F915" s="922" t="s">
        <v>255</v>
      </c>
      <c r="G915" s="923"/>
      <c r="H915" s="932">
        <v>44581</v>
      </c>
      <c r="I915" s="933"/>
      <c r="J915" s="51" t="s">
        <v>67</v>
      </c>
      <c r="K915" s="51" t="s">
        <v>68</v>
      </c>
      <c r="L915" s="181" t="s">
        <v>2446</v>
      </c>
      <c r="M915" s="181">
        <v>3.54</v>
      </c>
      <c r="N915" s="209">
        <v>3.5</v>
      </c>
      <c r="O915" s="30"/>
    </row>
    <row r="916" spans="2:15" ht="22.5" customHeight="1" x14ac:dyDescent="0.55000000000000004">
      <c r="B916" s="918">
        <f t="shared" si="168"/>
        <v>608</v>
      </c>
      <c r="C916" s="919"/>
      <c r="D916" s="920" t="s">
        <v>257</v>
      </c>
      <c r="E916" s="921"/>
      <c r="F916" s="950" t="s">
        <v>247</v>
      </c>
      <c r="G916" s="951"/>
      <c r="H916" s="952">
        <v>44579</v>
      </c>
      <c r="I916" s="953"/>
      <c r="J916" s="31" t="s">
        <v>35</v>
      </c>
      <c r="K916" s="102" t="s">
        <v>68</v>
      </c>
      <c r="L916" s="103" t="s">
        <v>2447</v>
      </c>
      <c r="M916" s="104">
        <v>5.16</v>
      </c>
      <c r="N916" s="281">
        <v>5.2</v>
      </c>
      <c r="O916" s="30"/>
    </row>
    <row r="917" spans="2:15" ht="22.5" customHeight="1" x14ac:dyDescent="0.55000000000000004">
      <c r="B917" s="928">
        <f t="shared" si="168"/>
        <v>607</v>
      </c>
      <c r="C917" s="929"/>
      <c r="D917" s="922"/>
      <c r="E917" s="923"/>
      <c r="F917" s="1005" t="s">
        <v>70</v>
      </c>
      <c r="G917" s="1006"/>
      <c r="H917" s="1003">
        <v>44580</v>
      </c>
      <c r="I917" s="1004"/>
      <c r="J917" s="51" t="s">
        <v>35</v>
      </c>
      <c r="K917" s="51" t="s">
        <v>68</v>
      </c>
      <c r="L917" s="153" t="s">
        <v>1180</v>
      </c>
      <c r="M917" s="153">
        <v>7.77</v>
      </c>
      <c r="N917" s="718">
        <v>7.8</v>
      </c>
      <c r="O917" s="30"/>
    </row>
    <row r="918" spans="2:15" ht="22.5" customHeight="1" x14ac:dyDescent="0.55000000000000004">
      <c r="B918" s="1202">
        <f t="shared" si="168"/>
        <v>606</v>
      </c>
      <c r="C918" s="923"/>
      <c r="D918" s="922" t="s">
        <v>263</v>
      </c>
      <c r="E918" s="923"/>
      <c r="F918" s="922" t="s">
        <v>264</v>
      </c>
      <c r="G918" s="923"/>
      <c r="H918" s="1003">
        <v>44550</v>
      </c>
      <c r="I918" s="1004"/>
      <c r="J918" s="51" t="s">
        <v>67</v>
      </c>
      <c r="K918" s="51" t="s">
        <v>68</v>
      </c>
      <c r="L918" s="181" t="s">
        <v>56</v>
      </c>
      <c r="M918" s="181">
        <v>1.52</v>
      </c>
      <c r="N918" s="209">
        <v>1.5</v>
      </c>
      <c r="O918" s="30"/>
    </row>
    <row r="919" spans="2:15" ht="22.5" customHeight="1" x14ac:dyDescent="0.55000000000000004">
      <c r="B919" s="1202">
        <f t="shared" si="168"/>
        <v>605</v>
      </c>
      <c r="C919" s="923"/>
      <c r="D919" s="922" t="s">
        <v>265</v>
      </c>
      <c r="E919" s="923"/>
      <c r="F919" s="922" t="s">
        <v>266</v>
      </c>
      <c r="G919" s="923"/>
      <c r="H919" s="1003">
        <v>44545</v>
      </c>
      <c r="I919" s="1004"/>
      <c r="J919" s="51" t="s">
        <v>67</v>
      </c>
      <c r="K919" s="51" t="s">
        <v>68</v>
      </c>
      <c r="L919" s="181" t="s">
        <v>267</v>
      </c>
      <c r="M919" s="204" t="s">
        <v>268</v>
      </c>
      <c r="N919" s="205" t="s">
        <v>269</v>
      </c>
      <c r="O919" s="30"/>
    </row>
    <row r="920" spans="2:15" ht="22.5" customHeight="1" x14ac:dyDescent="0.55000000000000004">
      <c r="B920" s="918">
        <f t="shared" si="168"/>
        <v>604</v>
      </c>
      <c r="C920" s="919"/>
      <c r="D920" s="920" t="s">
        <v>270</v>
      </c>
      <c r="E920" s="1001"/>
      <c r="F920" s="1211" t="s">
        <v>271</v>
      </c>
      <c r="G920" s="1211"/>
      <c r="H920" s="1215">
        <v>44544</v>
      </c>
      <c r="I920" s="1215"/>
      <c r="J920" s="89" t="s">
        <v>67</v>
      </c>
      <c r="K920" s="89" t="s">
        <v>68</v>
      </c>
      <c r="L920" s="198" t="s">
        <v>272</v>
      </c>
      <c r="M920" s="197">
        <v>0.98299999999999998</v>
      </c>
      <c r="N920" s="237">
        <v>0.98</v>
      </c>
      <c r="O920" s="30"/>
    </row>
    <row r="921" spans="2:15" ht="22.5" customHeight="1" x14ac:dyDescent="0.55000000000000004">
      <c r="B921" s="928">
        <f t="shared" si="168"/>
        <v>603</v>
      </c>
      <c r="C921" s="929"/>
      <c r="D921" s="922"/>
      <c r="E921" s="1002"/>
      <c r="F921" s="1247" t="s">
        <v>70</v>
      </c>
      <c r="G921" s="1247"/>
      <c r="H921" s="1267">
        <v>44544</v>
      </c>
      <c r="I921" s="1267"/>
      <c r="J921" s="203" t="s">
        <v>67</v>
      </c>
      <c r="K921" s="203" t="s">
        <v>68</v>
      </c>
      <c r="L921" s="181" t="s">
        <v>273</v>
      </c>
      <c r="M921" s="778">
        <v>1.68</v>
      </c>
      <c r="N921" s="779">
        <v>1.7</v>
      </c>
      <c r="O921" s="30"/>
    </row>
    <row r="922" spans="2:15" ht="22.5" customHeight="1" x14ac:dyDescent="0.55000000000000004">
      <c r="B922" s="1202">
        <f t="shared" si="168"/>
        <v>602</v>
      </c>
      <c r="C922" s="923"/>
      <c r="D922" s="922" t="s">
        <v>275</v>
      </c>
      <c r="E922" s="923"/>
      <c r="F922" s="922" t="s">
        <v>276</v>
      </c>
      <c r="G922" s="923"/>
      <c r="H922" s="1003">
        <v>44540</v>
      </c>
      <c r="I922" s="1004"/>
      <c r="J922" s="51" t="s">
        <v>67</v>
      </c>
      <c r="K922" s="51" t="s">
        <v>68</v>
      </c>
      <c r="L922" s="181" t="s">
        <v>277</v>
      </c>
      <c r="M922" s="204">
        <v>16.2</v>
      </c>
      <c r="N922" s="205">
        <v>16</v>
      </c>
      <c r="O922" s="30"/>
    </row>
    <row r="923" spans="2:15" ht="22.5" customHeight="1" x14ac:dyDescent="0.55000000000000004">
      <c r="B923" s="1202">
        <f t="shared" si="168"/>
        <v>601</v>
      </c>
      <c r="C923" s="923"/>
      <c r="D923" s="922" t="s">
        <v>278</v>
      </c>
      <c r="E923" s="923"/>
      <c r="F923" s="922" t="s">
        <v>247</v>
      </c>
      <c r="G923" s="923"/>
      <c r="H923" s="1003">
        <v>44538</v>
      </c>
      <c r="I923" s="1004"/>
      <c r="J923" s="51" t="s">
        <v>67</v>
      </c>
      <c r="K923" s="51" t="s">
        <v>68</v>
      </c>
      <c r="L923" s="181" t="s">
        <v>2448</v>
      </c>
      <c r="M923" s="181">
        <v>2.12</v>
      </c>
      <c r="N923" s="209">
        <v>2.1</v>
      </c>
      <c r="O923" s="30"/>
    </row>
    <row r="924" spans="2:15" ht="22.5" customHeight="1" x14ac:dyDescent="0.55000000000000004">
      <c r="B924" s="1202">
        <f t="shared" si="168"/>
        <v>600</v>
      </c>
      <c r="C924" s="923"/>
      <c r="D924" s="922" t="s">
        <v>281</v>
      </c>
      <c r="E924" s="923"/>
      <c r="F924" s="922" t="s">
        <v>282</v>
      </c>
      <c r="G924" s="923"/>
      <c r="H924" s="1003">
        <v>44533</v>
      </c>
      <c r="I924" s="1004"/>
      <c r="J924" s="51" t="s">
        <v>67</v>
      </c>
      <c r="K924" s="51" t="s">
        <v>68</v>
      </c>
      <c r="L924" s="181" t="s">
        <v>283</v>
      </c>
      <c r="M924" s="181">
        <v>3.26</v>
      </c>
      <c r="N924" s="209">
        <v>3.3</v>
      </c>
      <c r="O924" s="30"/>
    </row>
    <row r="925" spans="2:15" ht="22.5" customHeight="1" x14ac:dyDescent="0.55000000000000004">
      <c r="B925" s="1202">
        <f t="shared" si="168"/>
        <v>599</v>
      </c>
      <c r="C925" s="923"/>
      <c r="D925" s="922" t="s">
        <v>284</v>
      </c>
      <c r="E925" s="923"/>
      <c r="F925" s="922" t="s">
        <v>285</v>
      </c>
      <c r="G925" s="923"/>
      <c r="H925" s="1003">
        <v>44530</v>
      </c>
      <c r="I925" s="1004"/>
      <c r="J925" s="51" t="s">
        <v>67</v>
      </c>
      <c r="K925" s="51" t="s">
        <v>68</v>
      </c>
      <c r="L925" s="181" t="s">
        <v>183</v>
      </c>
      <c r="M925" s="181">
        <v>7.06</v>
      </c>
      <c r="N925" s="209">
        <v>7.1</v>
      </c>
      <c r="O925" s="30"/>
    </row>
    <row r="926" spans="2:15" ht="22.5" customHeight="1" x14ac:dyDescent="0.55000000000000004">
      <c r="B926" s="1202">
        <f t="shared" si="168"/>
        <v>598</v>
      </c>
      <c r="C926" s="923"/>
      <c r="D926" s="922" t="s">
        <v>286</v>
      </c>
      <c r="E926" s="923"/>
      <c r="F926" s="922" t="s">
        <v>287</v>
      </c>
      <c r="G926" s="923"/>
      <c r="H926" s="1003">
        <v>44530</v>
      </c>
      <c r="I926" s="1004"/>
      <c r="J926" s="51" t="s">
        <v>67</v>
      </c>
      <c r="K926" s="51" t="s">
        <v>68</v>
      </c>
      <c r="L926" s="181" t="s">
        <v>288</v>
      </c>
      <c r="M926" s="244">
        <v>0.97799999999999998</v>
      </c>
      <c r="N926" s="248">
        <v>0.98</v>
      </c>
      <c r="O926" s="30"/>
    </row>
    <row r="927" spans="2:15" ht="22.5" customHeight="1" x14ac:dyDescent="0.55000000000000004">
      <c r="B927" s="1202">
        <f t="shared" si="168"/>
        <v>597</v>
      </c>
      <c r="C927" s="923"/>
      <c r="D927" s="922" t="s">
        <v>289</v>
      </c>
      <c r="E927" s="923"/>
      <c r="F927" s="922" t="s">
        <v>94</v>
      </c>
      <c r="G927" s="923"/>
      <c r="H927" s="1003">
        <v>44525</v>
      </c>
      <c r="I927" s="1004"/>
      <c r="J927" s="51" t="s">
        <v>67</v>
      </c>
      <c r="K927" s="51" t="s">
        <v>68</v>
      </c>
      <c r="L927" s="181" t="s">
        <v>95</v>
      </c>
      <c r="M927" s="181">
        <v>2.61</v>
      </c>
      <c r="N927" s="209">
        <v>2.6</v>
      </c>
      <c r="O927" s="30"/>
    </row>
    <row r="928" spans="2:15" ht="22.5" customHeight="1" x14ac:dyDescent="0.55000000000000004">
      <c r="B928" s="1202">
        <f t="shared" si="168"/>
        <v>596</v>
      </c>
      <c r="C928" s="923"/>
      <c r="D928" s="922" t="s">
        <v>290</v>
      </c>
      <c r="E928" s="923"/>
      <c r="F928" s="922" t="s">
        <v>592</v>
      </c>
      <c r="G928" s="923"/>
      <c r="H928" s="1003">
        <v>44524</v>
      </c>
      <c r="I928" s="1004"/>
      <c r="J928" s="51" t="s">
        <v>67</v>
      </c>
      <c r="K928" s="51" t="s">
        <v>68</v>
      </c>
      <c r="L928" s="181" t="s">
        <v>291</v>
      </c>
      <c r="M928" s="181">
        <v>1.38</v>
      </c>
      <c r="N928" s="209">
        <v>1.4</v>
      </c>
      <c r="O928" s="30"/>
    </row>
    <row r="929" spans="2:15" ht="22.5" customHeight="1" x14ac:dyDescent="0.55000000000000004">
      <c r="B929" s="1202">
        <f t="shared" si="168"/>
        <v>595</v>
      </c>
      <c r="C929" s="923"/>
      <c r="D929" s="922" t="s">
        <v>295</v>
      </c>
      <c r="E929" s="923"/>
      <c r="F929" s="922" t="s">
        <v>296</v>
      </c>
      <c r="G929" s="923"/>
      <c r="H929" s="1003">
        <v>44518</v>
      </c>
      <c r="I929" s="1004"/>
      <c r="J929" s="51" t="s">
        <v>67</v>
      </c>
      <c r="K929" s="51" t="s">
        <v>68</v>
      </c>
      <c r="L929" s="181" t="s">
        <v>180</v>
      </c>
      <c r="M929" s="181">
        <v>4.0999999999999996</v>
      </c>
      <c r="N929" s="209">
        <v>4.0999999999999996</v>
      </c>
      <c r="O929" s="30"/>
    </row>
    <row r="930" spans="2:15" ht="22.5" customHeight="1" x14ac:dyDescent="0.55000000000000004">
      <c r="B930" s="1202">
        <f t="shared" si="168"/>
        <v>594</v>
      </c>
      <c r="C930" s="923"/>
      <c r="D930" s="922" t="s">
        <v>297</v>
      </c>
      <c r="E930" s="923"/>
      <c r="F930" s="922" t="s">
        <v>54</v>
      </c>
      <c r="G930" s="923"/>
      <c r="H930" s="1003">
        <v>44516</v>
      </c>
      <c r="I930" s="1004"/>
      <c r="J930" s="51" t="s">
        <v>67</v>
      </c>
      <c r="K930" s="51" t="s">
        <v>68</v>
      </c>
      <c r="L930" s="181" t="s">
        <v>1155</v>
      </c>
      <c r="M930" s="181">
        <v>1.34</v>
      </c>
      <c r="N930" s="209">
        <v>1.3</v>
      </c>
      <c r="O930" s="30"/>
    </row>
    <row r="931" spans="2:15" ht="22.5" customHeight="1" x14ac:dyDescent="0.55000000000000004">
      <c r="B931" s="918">
        <f t="shared" si="168"/>
        <v>593</v>
      </c>
      <c r="C931" s="919"/>
      <c r="D931" s="920" t="s">
        <v>303</v>
      </c>
      <c r="E931" s="1001"/>
      <c r="F931" s="1211" t="s">
        <v>247</v>
      </c>
      <c r="G931" s="1211"/>
      <c r="H931" s="1215">
        <v>44509</v>
      </c>
      <c r="I931" s="1215"/>
      <c r="J931" s="89" t="s">
        <v>67</v>
      </c>
      <c r="K931" s="89" t="s">
        <v>68</v>
      </c>
      <c r="L931" s="198" t="s">
        <v>304</v>
      </c>
      <c r="M931" s="198">
        <v>2.83</v>
      </c>
      <c r="N931" s="199">
        <v>2.8</v>
      </c>
      <c r="O931" s="30"/>
    </row>
    <row r="932" spans="2:15" ht="22.5" customHeight="1" x14ac:dyDescent="0.55000000000000004">
      <c r="B932" s="928">
        <f t="shared" si="168"/>
        <v>592</v>
      </c>
      <c r="C932" s="929"/>
      <c r="D932" s="922"/>
      <c r="E932" s="1002"/>
      <c r="F932" s="1247" t="s">
        <v>306</v>
      </c>
      <c r="G932" s="1247"/>
      <c r="H932" s="1267">
        <v>44509</v>
      </c>
      <c r="I932" s="1267"/>
      <c r="J932" s="203" t="s">
        <v>67</v>
      </c>
      <c r="K932" s="203" t="s">
        <v>68</v>
      </c>
      <c r="L932" s="181" t="s">
        <v>307</v>
      </c>
      <c r="M932" s="778">
        <v>2.0099999999999998</v>
      </c>
      <c r="N932" s="779">
        <v>2</v>
      </c>
      <c r="O932" s="30"/>
    </row>
    <row r="933" spans="2:15" ht="22.5" customHeight="1" x14ac:dyDescent="0.55000000000000004">
      <c r="B933" s="918">
        <f t="shared" si="168"/>
        <v>591</v>
      </c>
      <c r="C933" s="919"/>
      <c r="D933" s="920" t="s">
        <v>310</v>
      </c>
      <c r="E933" s="1001"/>
      <c r="F933" s="1211" t="s">
        <v>311</v>
      </c>
      <c r="G933" s="1211"/>
      <c r="H933" s="1215">
        <v>44508</v>
      </c>
      <c r="I933" s="1215"/>
      <c r="J933" s="89" t="s">
        <v>67</v>
      </c>
      <c r="K933" s="89" t="s">
        <v>68</v>
      </c>
      <c r="L933" s="198" t="s">
        <v>312</v>
      </c>
      <c r="M933" s="198">
        <v>2.6</v>
      </c>
      <c r="N933" s="199">
        <v>2.6</v>
      </c>
      <c r="O933" s="30"/>
    </row>
    <row r="934" spans="2:15" ht="22.5" customHeight="1" x14ac:dyDescent="0.55000000000000004">
      <c r="B934" s="928">
        <f t="shared" si="168"/>
        <v>590</v>
      </c>
      <c r="C934" s="929"/>
      <c r="D934" s="922"/>
      <c r="E934" s="1002"/>
      <c r="F934" s="1247" t="s">
        <v>2358</v>
      </c>
      <c r="G934" s="1247"/>
      <c r="H934" s="1267">
        <v>44508</v>
      </c>
      <c r="I934" s="1267"/>
      <c r="J934" s="203" t="s">
        <v>67</v>
      </c>
      <c r="K934" s="203" t="s">
        <v>68</v>
      </c>
      <c r="L934" s="181" t="s">
        <v>314</v>
      </c>
      <c r="M934" s="778" t="s">
        <v>202</v>
      </c>
      <c r="N934" s="779" t="s">
        <v>315</v>
      </c>
      <c r="O934" s="30"/>
    </row>
    <row r="935" spans="2:15" ht="22.5" customHeight="1" x14ac:dyDescent="0.55000000000000004">
      <c r="B935" s="1202">
        <f t="shared" si="168"/>
        <v>589</v>
      </c>
      <c r="C935" s="923"/>
      <c r="D935" s="922" t="s">
        <v>335</v>
      </c>
      <c r="E935" s="923"/>
      <c r="F935" s="922" t="s">
        <v>336</v>
      </c>
      <c r="G935" s="923"/>
      <c r="H935" s="1003">
        <v>44501</v>
      </c>
      <c r="I935" s="1004"/>
      <c r="J935" s="51" t="s">
        <v>67</v>
      </c>
      <c r="K935" s="51" t="s">
        <v>68</v>
      </c>
      <c r="L935" s="181" t="s">
        <v>337</v>
      </c>
      <c r="M935" s="181">
        <v>5.8</v>
      </c>
      <c r="N935" s="209">
        <v>5.8</v>
      </c>
      <c r="O935" s="526"/>
    </row>
    <row r="936" spans="2:15" ht="22.5" customHeight="1" x14ac:dyDescent="0.55000000000000004">
      <c r="B936" s="1202">
        <f t="shared" si="168"/>
        <v>588</v>
      </c>
      <c r="C936" s="923"/>
      <c r="D936" s="922" t="s">
        <v>342</v>
      </c>
      <c r="E936" s="923"/>
      <c r="F936" s="922" t="s">
        <v>70</v>
      </c>
      <c r="G936" s="923"/>
      <c r="H936" s="1003">
        <v>44496</v>
      </c>
      <c r="I936" s="1004"/>
      <c r="J936" s="51" t="s">
        <v>67</v>
      </c>
      <c r="K936" s="51" t="s">
        <v>68</v>
      </c>
      <c r="L936" s="181" t="s">
        <v>343</v>
      </c>
      <c r="M936" s="181">
        <v>4.9800000000000004</v>
      </c>
      <c r="N936" s="209">
        <v>5</v>
      </c>
      <c r="O936" s="30"/>
    </row>
    <row r="937" spans="2:15" ht="22.5" customHeight="1" x14ac:dyDescent="0.55000000000000004">
      <c r="B937" s="918">
        <f t="shared" si="168"/>
        <v>587</v>
      </c>
      <c r="C937" s="919"/>
      <c r="D937" s="920" t="s">
        <v>347</v>
      </c>
      <c r="E937" s="921"/>
      <c r="F937" s="967" t="s">
        <v>348</v>
      </c>
      <c r="G937" s="919"/>
      <c r="H937" s="926">
        <v>44494</v>
      </c>
      <c r="I937" s="927"/>
      <c r="J937" s="31" t="s">
        <v>67</v>
      </c>
      <c r="K937" s="31" t="s">
        <v>68</v>
      </c>
      <c r="L937" s="198" t="s">
        <v>294</v>
      </c>
      <c r="M937" s="198">
        <v>5.78</v>
      </c>
      <c r="N937" s="199">
        <v>5.8</v>
      </c>
      <c r="O937" s="30"/>
    </row>
    <row r="938" spans="2:15" ht="22.5" customHeight="1" x14ac:dyDescent="0.55000000000000004">
      <c r="B938" s="928">
        <f t="shared" si="168"/>
        <v>586</v>
      </c>
      <c r="C938" s="929"/>
      <c r="D938" s="922"/>
      <c r="E938" s="923"/>
      <c r="F938" s="922" t="s">
        <v>150</v>
      </c>
      <c r="G938" s="923"/>
      <c r="H938" s="932">
        <v>44494</v>
      </c>
      <c r="I938" s="933"/>
      <c r="J938" s="51" t="s">
        <v>67</v>
      </c>
      <c r="K938" s="51" t="s">
        <v>68</v>
      </c>
      <c r="L938" s="201" t="s">
        <v>350</v>
      </c>
      <c r="M938" s="201">
        <v>2.66</v>
      </c>
      <c r="N938" s="202">
        <v>2.7</v>
      </c>
      <c r="O938" s="30"/>
    </row>
    <row r="939" spans="2:15" ht="22.5" customHeight="1" x14ac:dyDescent="0.55000000000000004">
      <c r="B939" s="918">
        <f t="shared" si="168"/>
        <v>585</v>
      </c>
      <c r="C939" s="919"/>
      <c r="D939" s="920" t="s">
        <v>351</v>
      </c>
      <c r="E939" s="921"/>
      <c r="F939" s="967" t="s">
        <v>641</v>
      </c>
      <c r="G939" s="919"/>
      <c r="H939" s="926">
        <v>44482</v>
      </c>
      <c r="I939" s="927"/>
      <c r="J939" s="31" t="s">
        <v>67</v>
      </c>
      <c r="K939" s="31" t="s">
        <v>68</v>
      </c>
      <c r="L939" s="198" t="s">
        <v>353</v>
      </c>
      <c r="M939" s="198" t="s">
        <v>319</v>
      </c>
      <c r="N939" s="199" t="s">
        <v>315</v>
      </c>
      <c r="O939" s="30"/>
    </row>
    <row r="940" spans="2:15" ht="22.5" customHeight="1" x14ac:dyDescent="0.55000000000000004">
      <c r="B940" s="928">
        <f t="shared" si="168"/>
        <v>584</v>
      </c>
      <c r="C940" s="929"/>
      <c r="D940" s="922"/>
      <c r="E940" s="923"/>
      <c r="F940" s="922" t="s">
        <v>769</v>
      </c>
      <c r="G940" s="923"/>
      <c r="H940" s="932">
        <v>44482</v>
      </c>
      <c r="I940" s="933"/>
      <c r="J940" s="51" t="s">
        <v>67</v>
      </c>
      <c r="K940" s="51" t="s">
        <v>68</v>
      </c>
      <c r="L940" s="201" t="s">
        <v>234</v>
      </c>
      <c r="M940" s="201">
        <v>6.37</v>
      </c>
      <c r="N940" s="202">
        <v>6.4</v>
      </c>
      <c r="O940" s="30"/>
    </row>
    <row r="941" spans="2:15" ht="22.5" customHeight="1" x14ac:dyDescent="0.55000000000000004">
      <c r="B941" s="918">
        <f t="shared" si="168"/>
        <v>583</v>
      </c>
      <c r="C941" s="919"/>
      <c r="D941" s="920" t="s">
        <v>2335</v>
      </c>
      <c r="E941" s="921"/>
      <c r="F941" s="967" t="s">
        <v>339</v>
      </c>
      <c r="G941" s="919"/>
      <c r="H941" s="926">
        <v>44481</v>
      </c>
      <c r="I941" s="927"/>
      <c r="J941" s="31" t="s">
        <v>67</v>
      </c>
      <c r="K941" s="31" t="s">
        <v>68</v>
      </c>
      <c r="L941" s="62" t="s">
        <v>503</v>
      </c>
      <c r="M941" s="62">
        <v>2.91</v>
      </c>
      <c r="N941" s="63">
        <v>2.9</v>
      </c>
      <c r="O941" s="30"/>
    </row>
    <row r="942" spans="2:15" ht="22.5" customHeight="1" x14ac:dyDescent="0.55000000000000004">
      <c r="B942" s="928">
        <f t="shared" si="168"/>
        <v>582</v>
      </c>
      <c r="C942" s="929"/>
      <c r="D942" s="922"/>
      <c r="E942" s="923"/>
      <c r="F942" s="922" t="s">
        <v>362</v>
      </c>
      <c r="G942" s="923"/>
      <c r="H942" s="932">
        <v>44481</v>
      </c>
      <c r="I942" s="933"/>
      <c r="J942" s="51" t="s">
        <v>67</v>
      </c>
      <c r="K942" s="51" t="s">
        <v>68</v>
      </c>
      <c r="L942" s="181" t="s">
        <v>1150</v>
      </c>
      <c r="M942" s="181">
        <v>1.38</v>
      </c>
      <c r="N942" s="209">
        <v>1.4</v>
      </c>
      <c r="O942" s="30"/>
    </row>
    <row r="943" spans="2:15" ht="22.5" customHeight="1" x14ac:dyDescent="0.55000000000000004">
      <c r="B943" s="1202">
        <f t="shared" si="168"/>
        <v>581</v>
      </c>
      <c r="C943" s="923"/>
      <c r="D943" s="922" t="s">
        <v>373</v>
      </c>
      <c r="E943" s="923"/>
      <c r="F943" s="922" t="s">
        <v>374</v>
      </c>
      <c r="G943" s="923"/>
      <c r="H943" s="1003">
        <v>44476</v>
      </c>
      <c r="I943" s="1004"/>
      <c r="J943" s="51" t="s">
        <v>67</v>
      </c>
      <c r="K943" s="51" t="s">
        <v>68</v>
      </c>
      <c r="L943" s="181" t="s">
        <v>375</v>
      </c>
      <c r="M943" s="181">
        <v>2.4</v>
      </c>
      <c r="N943" s="209">
        <v>2.4</v>
      </c>
      <c r="O943" s="30"/>
    </row>
    <row r="944" spans="2:15" ht="22.5" customHeight="1" x14ac:dyDescent="0.55000000000000004">
      <c r="B944" s="1202">
        <f t="shared" si="168"/>
        <v>580</v>
      </c>
      <c r="C944" s="923"/>
      <c r="D944" s="922" t="s">
        <v>376</v>
      </c>
      <c r="E944" s="923"/>
      <c r="F944" s="922" t="s">
        <v>377</v>
      </c>
      <c r="G944" s="923"/>
      <c r="H944" s="1003">
        <v>44466</v>
      </c>
      <c r="I944" s="1004"/>
      <c r="J944" s="51" t="s">
        <v>67</v>
      </c>
      <c r="K944" s="51" t="s">
        <v>68</v>
      </c>
      <c r="L944" s="181" t="s">
        <v>249</v>
      </c>
      <c r="M944" s="181" t="s">
        <v>194</v>
      </c>
      <c r="N944" s="209" t="s">
        <v>315</v>
      </c>
      <c r="O944" s="30"/>
    </row>
    <row r="945" spans="2:15" ht="22.5" customHeight="1" x14ac:dyDescent="0.55000000000000004">
      <c r="B945" s="918">
        <f t="shared" si="168"/>
        <v>579</v>
      </c>
      <c r="C945" s="919"/>
      <c r="D945" s="920" t="s">
        <v>378</v>
      </c>
      <c r="E945" s="921"/>
      <c r="F945" s="967" t="s">
        <v>63</v>
      </c>
      <c r="G945" s="919"/>
      <c r="H945" s="926">
        <v>44461</v>
      </c>
      <c r="I945" s="927"/>
      <c r="J945" s="31" t="s">
        <v>67</v>
      </c>
      <c r="K945" s="31" t="s">
        <v>68</v>
      </c>
      <c r="L945" s="62" t="s">
        <v>178</v>
      </c>
      <c r="M945" s="62" t="s">
        <v>213</v>
      </c>
      <c r="N945" s="63" t="s">
        <v>80</v>
      </c>
      <c r="O945" s="30"/>
    </row>
    <row r="946" spans="2:15" ht="22.5" customHeight="1" x14ac:dyDescent="0.55000000000000004">
      <c r="B946" s="928">
        <f t="shared" si="168"/>
        <v>578</v>
      </c>
      <c r="C946" s="929"/>
      <c r="D946" s="922"/>
      <c r="E946" s="923"/>
      <c r="F946" s="922" t="s">
        <v>379</v>
      </c>
      <c r="G946" s="923"/>
      <c r="H946" s="932">
        <v>44461</v>
      </c>
      <c r="I946" s="933"/>
      <c r="J946" s="51" t="s">
        <v>67</v>
      </c>
      <c r="K946" s="51" t="s">
        <v>68</v>
      </c>
      <c r="L946" s="181" t="s">
        <v>380</v>
      </c>
      <c r="M946" s="204">
        <v>15.1</v>
      </c>
      <c r="N946" s="205">
        <v>15</v>
      </c>
      <c r="O946" s="30"/>
    </row>
    <row r="947" spans="2:15" ht="22.5" customHeight="1" x14ac:dyDescent="0.55000000000000004">
      <c r="B947" s="918">
        <f t="shared" si="168"/>
        <v>577</v>
      </c>
      <c r="C947" s="919"/>
      <c r="D947" s="920" t="s">
        <v>384</v>
      </c>
      <c r="E947" s="921"/>
      <c r="F947" s="967" t="s">
        <v>150</v>
      </c>
      <c r="G947" s="919"/>
      <c r="H947" s="926">
        <v>44454</v>
      </c>
      <c r="I947" s="927"/>
      <c r="J947" s="31" t="s">
        <v>67</v>
      </c>
      <c r="K947" s="31" t="s">
        <v>68</v>
      </c>
      <c r="L947" s="62" t="s">
        <v>385</v>
      </c>
      <c r="M947" s="62">
        <v>4.8099999999999996</v>
      </c>
      <c r="N947" s="63">
        <v>4.8</v>
      </c>
      <c r="O947" s="30"/>
    </row>
    <row r="948" spans="2:15" ht="22.5" customHeight="1" x14ac:dyDescent="0.55000000000000004">
      <c r="B948" s="928">
        <f t="shared" si="168"/>
        <v>576</v>
      </c>
      <c r="C948" s="929"/>
      <c r="D948" s="922"/>
      <c r="E948" s="923"/>
      <c r="F948" s="922" t="s">
        <v>70</v>
      </c>
      <c r="G948" s="923"/>
      <c r="H948" s="932">
        <v>44454</v>
      </c>
      <c r="I948" s="933"/>
      <c r="J948" s="51" t="s">
        <v>67</v>
      </c>
      <c r="K948" s="51" t="s">
        <v>68</v>
      </c>
      <c r="L948" s="181" t="s">
        <v>131</v>
      </c>
      <c r="M948" s="181" t="s">
        <v>386</v>
      </c>
      <c r="N948" s="209" t="s">
        <v>387</v>
      </c>
      <c r="O948" s="30"/>
    </row>
    <row r="949" spans="2:15" ht="22.5" customHeight="1" x14ac:dyDescent="0.55000000000000004">
      <c r="B949" s="1202">
        <f t="shared" si="168"/>
        <v>575</v>
      </c>
      <c r="C949" s="923"/>
      <c r="D949" s="922" t="s">
        <v>392</v>
      </c>
      <c r="E949" s="923"/>
      <c r="F949" s="922" t="s">
        <v>150</v>
      </c>
      <c r="G949" s="923"/>
      <c r="H949" s="1003">
        <v>44433</v>
      </c>
      <c r="I949" s="1004"/>
      <c r="J949" s="51" t="s">
        <v>67</v>
      </c>
      <c r="K949" s="51" t="s">
        <v>68</v>
      </c>
      <c r="L949" s="181" t="s">
        <v>393</v>
      </c>
      <c r="M949" s="181">
        <v>7.99</v>
      </c>
      <c r="N949" s="209">
        <v>8</v>
      </c>
      <c r="O949" s="30"/>
    </row>
    <row r="950" spans="2:15" ht="22.5" customHeight="1" x14ac:dyDescent="0.55000000000000004">
      <c r="B950" s="1202">
        <f t="shared" si="168"/>
        <v>574</v>
      </c>
      <c r="C950" s="923"/>
      <c r="D950" s="922" t="s">
        <v>394</v>
      </c>
      <c r="E950" s="923"/>
      <c r="F950" s="922" t="s">
        <v>70</v>
      </c>
      <c r="G950" s="923"/>
      <c r="H950" s="1003">
        <v>44396</v>
      </c>
      <c r="I950" s="1004"/>
      <c r="J950" s="51" t="s">
        <v>67</v>
      </c>
      <c r="K950" s="51" t="s">
        <v>68</v>
      </c>
      <c r="L950" s="181" t="s">
        <v>395</v>
      </c>
      <c r="M950" s="181">
        <v>1.42</v>
      </c>
      <c r="N950" s="209">
        <v>1.4</v>
      </c>
      <c r="O950" s="30"/>
    </row>
    <row r="951" spans="2:15" ht="22.5" customHeight="1" x14ac:dyDescent="0.55000000000000004">
      <c r="B951" s="1202">
        <f t="shared" si="168"/>
        <v>573</v>
      </c>
      <c r="C951" s="923"/>
      <c r="D951" s="922" t="s">
        <v>396</v>
      </c>
      <c r="E951" s="923"/>
      <c r="F951" s="922" t="s">
        <v>150</v>
      </c>
      <c r="G951" s="923"/>
      <c r="H951" s="1003">
        <v>44390</v>
      </c>
      <c r="I951" s="1004"/>
      <c r="J951" s="51" t="s">
        <v>67</v>
      </c>
      <c r="K951" s="51" t="s">
        <v>68</v>
      </c>
      <c r="L951" s="181" t="s">
        <v>397</v>
      </c>
      <c r="M951" s="181">
        <v>1.22</v>
      </c>
      <c r="N951" s="209">
        <v>1.2</v>
      </c>
      <c r="O951" s="30"/>
    </row>
    <row r="952" spans="2:15" ht="22.5" customHeight="1" x14ac:dyDescent="0.55000000000000004">
      <c r="B952" s="1202">
        <f t="shared" si="168"/>
        <v>572</v>
      </c>
      <c r="C952" s="923"/>
      <c r="D952" s="922" t="s">
        <v>400</v>
      </c>
      <c r="E952" s="923"/>
      <c r="F952" s="922" t="s">
        <v>70</v>
      </c>
      <c r="G952" s="923"/>
      <c r="H952" s="1003">
        <v>44369</v>
      </c>
      <c r="I952" s="1004"/>
      <c r="J952" s="51" t="s">
        <v>67</v>
      </c>
      <c r="K952" s="51" t="s">
        <v>68</v>
      </c>
      <c r="L952" s="181" t="s">
        <v>401</v>
      </c>
      <c r="M952" s="181" t="s">
        <v>145</v>
      </c>
      <c r="N952" s="209" t="s">
        <v>402</v>
      </c>
      <c r="O952" s="30"/>
    </row>
    <row r="953" spans="2:15" ht="22.5" customHeight="1" x14ac:dyDescent="0.55000000000000004">
      <c r="B953" s="1202">
        <f t="shared" si="168"/>
        <v>571</v>
      </c>
      <c r="C953" s="923"/>
      <c r="D953" s="922" t="s">
        <v>407</v>
      </c>
      <c r="E953" s="923"/>
      <c r="F953" s="922" t="s">
        <v>150</v>
      </c>
      <c r="G953" s="923"/>
      <c r="H953" s="1003">
        <v>44361</v>
      </c>
      <c r="I953" s="1004"/>
      <c r="J953" s="51" t="s">
        <v>67</v>
      </c>
      <c r="K953" s="51" t="s">
        <v>68</v>
      </c>
      <c r="L953" s="181" t="s">
        <v>408</v>
      </c>
      <c r="M953" s="181">
        <v>5.5</v>
      </c>
      <c r="N953" s="209">
        <v>5.5</v>
      </c>
      <c r="O953" s="30"/>
    </row>
    <row r="954" spans="2:15" ht="22.5" customHeight="1" x14ac:dyDescent="0.55000000000000004">
      <c r="B954" s="1202">
        <f t="shared" si="168"/>
        <v>570</v>
      </c>
      <c r="C954" s="923"/>
      <c r="D954" s="922" t="s">
        <v>417</v>
      </c>
      <c r="E954" s="923"/>
      <c r="F954" s="922" t="s">
        <v>427</v>
      </c>
      <c r="G954" s="923"/>
      <c r="H954" s="1003">
        <v>44348</v>
      </c>
      <c r="I954" s="1004"/>
      <c r="J954" s="51" t="s">
        <v>67</v>
      </c>
      <c r="K954" s="51" t="s">
        <v>68</v>
      </c>
      <c r="L954" s="181" t="s">
        <v>419</v>
      </c>
      <c r="M954" s="204">
        <v>13.9</v>
      </c>
      <c r="N954" s="205">
        <v>14</v>
      </c>
      <c r="O954" s="30"/>
    </row>
    <row r="955" spans="2:15" ht="22.5" customHeight="1" x14ac:dyDescent="0.55000000000000004">
      <c r="B955" s="1202">
        <f t="shared" si="168"/>
        <v>569</v>
      </c>
      <c r="C955" s="923"/>
      <c r="D955" s="922" t="s">
        <v>423</v>
      </c>
      <c r="E955" s="923"/>
      <c r="F955" s="922" t="s">
        <v>70</v>
      </c>
      <c r="G955" s="923"/>
      <c r="H955" s="1003">
        <v>44335</v>
      </c>
      <c r="I955" s="1004"/>
      <c r="J955" s="51" t="s">
        <v>67</v>
      </c>
      <c r="K955" s="51" t="s">
        <v>68</v>
      </c>
      <c r="L955" s="181" t="s">
        <v>424</v>
      </c>
      <c r="M955" s="204" t="s">
        <v>425</v>
      </c>
      <c r="N955" s="205" t="s">
        <v>138</v>
      </c>
      <c r="O955" s="30"/>
    </row>
    <row r="956" spans="2:15" ht="22.5" customHeight="1" x14ac:dyDescent="0.55000000000000004">
      <c r="B956" s="1202">
        <f t="shared" si="168"/>
        <v>568</v>
      </c>
      <c r="C956" s="923"/>
      <c r="D956" s="922" t="s">
        <v>426</v>
      </c>
      <c r="E956" s="923"/>
      <c r="F956" s="922" t="s">
        <v>427</v>
      </c>
      <c r="G956" s="923"/>
      <c r="H956" s="1003">
        <v>44334</v>
      </c>
      <c r="I956" s="1004"/>
      <c r="J956" s="51" t="s">
        <v>67</v>
      </c>
      <c r="K956" s="51" t="s">
        <v>68</v>
      </c>
      <c r="L956" s="181" t="s">
        <v>428</v>
      </c>
      <c r="M956" s="204">
        <v>10.9</v>
      </c>
      <c r="N956" s="205">
        <v>11</v>
      </c>
      <c r="O956" s="30"/>
    </row>
    <row r="957" spans="2:15" ht="22.5" customHeight="1" x14ac:dyDescent="0.55000000000000004">
      <c r="B957" s="928">
        <f t="shared" si="168"/>
        <v>567</v>
      </c>
      <c r="C957" s="929"/>
      <c r="D957" s="936" t="s">
        <v>429</v>
      </c>
      <c r="E957" s="937"/>
      <c r="F957" s="936" t="s">
        <v>150</v>
      </c>
      <c r="G957" s="937"/>
      <c r="H957" s="997">
        <v>44326</v>
      </c>
      <c r="I957" s="998"/>
      <c r="J957" s="55" t="s">
        <v>67</v>
      </c>
      <c r="K957" s="51" t="s">
        <v>68</v>
      </c>
      <c r="L957" s="219" t="s">
        <v>430</v>
      </c>
      <c r="M957" s="219">
        <v>4.4400000000000004</v>
      </c>
      <c r="N957" s="220">
        <v>4.4000000000000004</v>
      </c>
      <c r="O957" s="30"/>
    </row>
    <row r="958" spans="2:15" ht="22.5" customHeight="1" x14ac:dyDescent="0.55000000000000004">
      <c r="B958" s="928">
        <f t="shared" si="168"/>
        <v>566</v>
      </c>
      <c r="C958" s="929"/>
      <c r="D958" s="922" t="s">
        <v>454</v>
      </c>
      <c r="E958" s="923"/>
      <c r="F958" s="922" t="s">
        <v>427</v>
      </c>
      <c r="G958" s="923"/>
      <c r="H958" s="1003">
        <v>44308</v>
      </c>
      <c r="I958" s="1004"/>
      <c r="J958" s="51" t="s">
        <v>67</v>
      </c>
      <c r="K958" s="51" t="s">
        <v>68</v>
      </c>
      <c r="L958" s="181" t="s">
        <v>201</v>
      </c>
      <c r="M958" s="181">
        <v>8.42</v>
      </c>
      <c r="N958" s="209">
        <v>8.4</v>
      </c>
      <c r="O958" s="30"/>
    </row>
    <row r="959" spans="2:15" ht="22.5" customHeight="1" x14ac:dyDescent="0.55000000000000004">
      <c r="B959" s="928">
        <f t="shared" si="168"/>
        <v>565</v>
      </c>
      <c r="C959" s="929"/>
      <c r="D959" s="936" t="s">
        <v>2340</v>
      </c>
      <c r="E959" s="937"/>
      <c r="F959" s="922" t="s">
        <v>481</v>
      </c>
      <c r="G959" s="923"/>
      <c r="H959" s="1003">
        <v>44293</v>
      </c>
      <c r="I959" s="1004"/>
      <c r="J959" s="51" t="s">
        <v>35</v>
      </c>
      <c r="K959" s="51" t="s">
        <v>68</v>
      </c>
      <c r="L959" s="181" t="s">
        <v>2449</v>
      </c>
      <c r="M959" s="181">
        <v>1.92</v>
      </c>
      <c r="N959" s="209">
        <v>1.9</v>
      </c>
      <c r="O959" s="30"/>
    </row>
    <row r="960" spans="2:15" ht="22.5" customHeight="1" x14ac:dyDescent="0.55000000000000004">
      <c r="B960" s="928">
        <f t="shared" si="168"/>
        <v>564</v>
      </c>
      <c r="C960" s="929"/>
      <c r="D960" s="936" t="s">
        <v>2450</v>
      </c>
      <c r="E960" s="937"/>
      <c r="F960" s="922" t="s">
        <v>612</v>
      </c>
      <c r="G960" s="923"/>
      <c r="H960" s="1003">
        <v>44291</v>
      </c>
      <c r="I960" s="1004"/>
      <c r="J960" s="51" t="s">
        <v>35</v>
      </c>
      <c r="K960" s="51" t="s">
        <v>68</v>
      </c>
      <c r="L960" s="181" t="s">
        <v>1347</v>
      </c>
      <c r="M960" s="181">
        <v>4.5599999999999996</v>
      </c>
      <c r="N960" s="209">
        <v>4.5999999999999996</v>
      </c>
      <c r="O960" s="30"/>
    </row>
    <row r="961" spans="2:15" ht="22.5" customHeight="1" x14ac:dyDescent="0.55000000000000004">
      <c r="B961" s="928">
        <f t="shared" si="168"/>
        <v>563</v>
      </c>
      <c r="C961" s="929"/>
      <c r="D961" s="936" t="s">
        <v>2342</v>
      </c>
      <c r="E961" s="937"/>
      <c r="F961" s="922" t="s">
        <v>150</v>
      </c>
      <c r="G961" s="923"/>
      <c r="H961" s="1003">
        <v>44271</v>
      </c>
      <c r="I961" s="1004"/>
      <c r="J961" s="51" t="s">
        <v>35</v>
      </c>
      <c r="K961" s="51" t="s">
        <v>68</v>
      </c>
      <c r="L961" s="181" t="s">
        <v>2451</v>
      </c>
      <c r="M961" s="181">
        <v>2.44</v>
      </c>
      <c r="N961" s="209">
        <v>2.4</v>
      </c>
      <c r="O961" s="30"/>
    </row>
    <row r="962" spans="2:15" ht="22.5" customHeight="1" x14ac:dyDescent="0.55000000000000004">
      <c r="B962" s="928">
        <f t="shared" si="168"/>
        <v>562</v>
      </c>
      <c r="C962" s="929"/>
      <c r="D962" s="936" t="s">
        <v>525</v>
      </c>
      <c r="E962" s="937"/>
      <c r="F962" s="922" t="s">
        <v>481</v>
      </c>
      <c r="G962" s="923"/>
      <c r="H962" s="1003">
        <v>44265</v>
      </c>
      <c r="I962" s="1004"/>
      <c r="J962" s="51" t="s">
        <v>35</v>
      </c>
      <c r="K962" s="51" t="s">
        <v>68</v>
      </c>
      <c r="L962" s="181" t="s">
        <v>2452</v>
      </c>
      <c r="M962" s="181">
        <v>3.01</v>
      </c>
      <c r="N962" s="209">
        <v>3</v>
      </c>
      <c r="O962" s="30"/>
    </row>
    <row r="963" spans="2:15" ht="22.5" customHeight="1" x14ac:dyDescent="0.55000000000000004">
      <c r="B963" s="928">
        <f t="shared" si="168"/>
        <v>561</v>
      </c>
      <c r="C963" s="929"/>
      <c r="D963" s="936" t="s">
        <v>537</v>
      </c>
      <c r="E963" s="937"/>
      <c r="F963" s="922" t="s">
        <v>255</v>
      </c>
      <c r="G963" s="923"/>
      <c r="H963" s="1003">
        <v>44242</v>
      </c>
      <c r="I963" s="1004"/>
      <c r="J963" s="51" t="s">
        <v>35</v>
      </c>
      <c r="K963" s="51" t="s">
        <v>68</v>
      </c>
      <c r="L963" s="181" t="s">
        <v>2453</v>
      </c>
      <c r="M963" s="181">
        <v>4.96</v>
      </c>
      <c r="N963" s="209">
        <v>5</v>
      </c>
      <c r="O963" s="30"/>
    </row>
    <row r="964" spans="2:15" ht="22.5" customHeight="1" x14ac:dyDescent="0.55000000000000004">
      <c r="B964" s="928">
        <f t="shared" si="168"/>
        <v>560</v>
      </c>
      <c r="C964" s="929"/>
      <c r="D964" s="936" t="s">
        <v>539</v>
      </c>
      <c r="E964" s="937"/>
      <c r="F964" s="922" t="s">
        <v>150</v>
      </c>
      <c r="G964" s="923"/>
      <c r="H964" s="1003">
        <v>44237</v>
      </c>
      <c r="I964" s="1004"/>
      <c r="J964" s="51" t="s">
        <v>35</v>
      </c>
      <c r="K964" s="51" t="s">
        <v>68</v>
      </c>
      <c r="L964" s="181" t="s">
        <v>540</v>
      </c>
      <c r="M964" s="181">
        <v>1.87</v>
      </c>
      <c r="N964" s="209">
        <v>1.9</v>
      </c>
      <c r="O964" s="30"/>
    </row>
    <row r="965" spans="2:15" ht="22.5" customHeight="1" x14ac:dyDescent="0.55000000000000004">
      <c r="B965" s="918">
        <f t="shared" si="168"/>
        <v>559</v>
      </c>
      <c r="C965" s="919"/>
      <c r="D965" s="920" t="s">
        <v>2454</v>
      </c>
      <c r="E965" s="921"/>
      <c r="F965" s="944" t="s">
        <v>481</v>
      </c>
      <c r="G965" s="945"/>
      <c r="H965" s="946">
        <v>44235</v>
      </c>
      <c r="I965" s="947"/>
      <c r="J965" s="31" t="s">
        <v>35</v>
      </c>
      <c r="K965" s="31" t="s">
        <v>68</v>
      </c>
      <c r="L965" s="61" t="s">
        <v>2455</v>
      </c>
      <c r="M965" s="61">
        <v>2.4300000000000002</v>
      </c>
      <c r="N965" s="63">
        <v>2.4</v>
      </c>
      <c r="O965" s="30"/>
    </row>
    <row r="966" spans="2:15" ht="22.5" customHeight="1" x14ac:dyDescent="0.55000000000000004">
      <c r="B966" s="928">
        <f t="shared" si="168"/>
        <v>558</v>
      </c>
      <c r="C966" s="929"/>
      <c r="D966" s="922"/>
      <c r="E966" s="923"/>
      <c r="F966" s="1005" t="s">
        <v>276</v>
      </c>
      <c r="G966" s="1006" t="s">
        <v>531</v>
      </c>
      <c r="H966" s="1003">
        <v>44235</v>
      </c>
      <c r="I966" s="1004"/>
      <c r="J966" s="51" t="s">
        <v>35</v>
      </c>
      <c r="K966" s="51" t="s">
        <v>68</v>
      </c>
      <c r="L966" s="106" t="s">
        <v>332</v>
      </c>
      <c r="M966" s="780">
        <v>16</v>
      </c>
      <c r="N966" s="781">
        <v>16</v>
      </c>
      <c r="O966" s="30"/>
    </row>
    <row r="967" spans="2:15" ht="22.5" customHeight="1" x14ac:dyDescent="0.55000000000000004">
      <c r="B967" s="1202">
        <f t="shared" si="168"/>
        <v>557</v>
      </c>
      <c r="C967" s="923"/>
      <c r="D967" s="922" t="s">
        <v>549</v>
      </c>
      <c r="E967" s="923"/>
      <c r="F967" s="922" t="s">
        <v>150</v>
      </c>
      <c r="G967" s="923"/>
      <c r="H967" s="1003">
        <v>44217</v>
      </c>
      <c r="I967" s="1004"/>
      <c r="J967" s="51" t="s">
        <v>35</v>
      </c>
      <c r="K967" s="51" t="s">
        <v>68</v>
      </c>
      <c r="L967" s="181" t="s">
        <v>2456</v>
      </c>
      <c r="M967" s="181">
        <v>6.93</v>
      </c>
      <c r="N967" s="209">
        <v>6.9</v>
      </c>
      <c r="O967" s="30"/>
    </row>
    <row r="968" spans="2:15" ht="22.5" customHeight="1" x14ac:dyDescent="0.55000000000000004">
      <c r="B968" s="928">
        <f t="shared" ref="B968:B1031" si="169">1+B969</f>
        <v>556</v>
      </c>
      <c r="C968" s="929"/>
      <c r="D968" s="936" t="s">
        <v>551</v>
      </c>
      <c r="E968" s="937"/>
      <c r="F968" s="922" t="s">
        <v>552</v>
      </c>
      <c r="G968" s="923"/>
      <c r="H968" s="1003">
        <v>44215</v>
      </c>
      <c r="I968" s="1004"/>
      <c r="J968" s="51" t="s">
        <v>35</v>
      </c>
      <c r="K968" s="51" t="s">
        <v>68</v>
      </c>
      <c r="L968" s="181" t="s">
        <v>73</v>
      </c>
      <c r="M968" s="181">
        <v>1.78</v>
      </c>
      <c r="N968" s="209">
        <v>1.8</v>
      </c>
      <c r="O968" s="30"/>
    </row>
    <row r="969" spans="2:15" ht="22.5" customHeight="1" x14ac:dyDescent="0.55000000000000004">
      <c r="B969" s="928">
        <f t="shared" si="169"/>
        <v>555</v>
      </c>
      <c r="C969" s="929"/>
      <c r="D969" s="936" t="s">
        <v>2344</v>
      </c>
      <c r="E969" s="937"/>
      <c r="F969" s="922" t="s">
        <v>2457</v>
      </c>
      <c r="G969" s="923"/>
      <c r="H969" s="1003">
        <v>44209</v>
      </c>
      <c r="I969" s="1004"/>
      <c r="J969" s="51" t="s">
        <v>35</v>
      </c>
      <c r="K969" s="51" t="s">
        <v>68</v>
      </c>
      <c r="L969" s="181" t="s">
        <v>554</v>
      </c>
      <c r="M969" s="244">
        <v>0.84199999999999997</v>
      </c>
      <c r="N969" s="248">
        <v>0.84</v>
      </c>
      <c r="O969" s="30"/>
    </row>
    <row r="970" spans="2:15" ht="22.5" customHeight="1" x14ac:dyDescent="0.55000000000000004">
      <c r="B970" s="928">
        <f t="shared" si="169"/>
        <v>554</v>
      </c>
      <c r="C970" s="929"/>
      <c r="D970" s="936" t="s">
        <v>555</v>
      </c>
      <c r="E970" s="937"/>
      <c r="F970" s="922" t="s">
        <v>556</v>
      </c>
      <c r="G970" s="923"/>
      <c r="H970" s="1003">
        <v>44202</v>
      </c>
      <c r="I970" s="1004"/>
      <c r="J970" s="51" t="s">
        <v>35</v>
      </c>
      <c r="K970" s="51" t="s">
        <v>68</v>
      </c>
      <c r="L970" s="181" t="s">
        <v>259</v>
      </c>
      <c r="M970" s="181">
        <v>1.84</v>
      </c>
      <c r="N970" s="209">
        <v>1.8</v>
      </c>
      <c r="O970" s="30"/>
    </row>
    <row r="971" spans="2:15" ht="22.5" customHeight="1" x14ac:dyDescent="0.55000000000000004">
      <c r="B971" s="928">
        <f t="shared" si="169"/>
        <v>553</v>
      </c>
      <c r="C971" s="929"/>
      <c r="D971" s="936" t="s">
        <v>557</v>
      </c>
      <c r="E971" s="937"/>
      <c r="F971" s="922" t="s">
        <v>558</v>
      </c>
      <c r="G971" s="923"/>
      <c r="H971" s="1003">
        <v>44190</v>
      </c>
      <c r="I971" s="1004"/>
      <c r="J971" s="51" t="s">
        <v>35</v>
      </c>
      <c r="K971" s="51" t="s">
        <v>68</v>
      </c>
      <c r="L971" s="181" t="s">
        <v>215</v>
      </c>
      <c r="M971" s="204">
        <v>12</v>
      </c>
      <c r="N971" s="205">
        <v>12</v>
      </c>
      <c r="O971" s="30"/>
    </row>
    <row r="972" spans="2:15" ht="22.5" customHeight="1" x14ac:dyDescent="0.55000000000000004">
      <c r="B972" s="994">
        <f t="shared" si="169"/>
        <v>552</v>
      </c>
      <c r="C972" s="937"/>
      <c r="D972" s="936" t="s">
        <v>559</v>
      </c>
      <c r="E972" s="937"/>
      <c r="F972" s="995" t="s">
        <v>363</v>
      </c>
      <c r="G972" s="996"/>
      <c r="H972" s="940">
        <v>44183</v>
      </c>
      <c r="I972" s="937"/>
      <c r="J972" s="55" t="s">
        <v>35</v>
      </c>
      <c r="K972" s="55" t="s">
        <v>68</v>
      </c>
      <c r="L972" s="62" t="s">
        <v>2376</v>
      </c>
      <c r="M972" s="62">
        <v>3.04</v>
      </c>
      <c r="N972" s="63">
        <v>3</v>
      </c>
      <c r="O972" s="30"/>
    </row>
    <row r="973" spans="2:15" ht="22.5" customHeight="1" x14ac:dyDescent="0.55000000000000004">
      <c r="B973" s="994">
        <f t="shared" si="169"/>
        <v>551</v>
      </c>
      <c r="C973" s="937"/>
      <c r="D973" s="936" t="s">
        <v>2345</v>
      </c>
      <c r="E973" s="937"/>
      <c r="F973" s="995" t="s">
        <v>481</v>
      </c>
      <c r="G973" s="996"/>
      <c r="H973" s="940">
        <v>44179</v>
      </c>
      <c r="I973" s="937"/>
      <c r="J973" s="55" t="s">
        <v>35</v>
      </c>
      <c r="K973" s="55" t="s">
        <v>68</v>
      </c>
      <c r="L973" s="62" t="s">
        <v>563</v>
      </c>
      <c r="M973" s="62">
        <v>8</v>
      </c>
      <c r="N973" s="63">
        <v>8</v>
      </c>
      <c r="O973" s="30"/>
    </row>
    <row r="974" spans="2:15" ht="22.5" customHeight="1" x14ac:dyDescent="0.55000000000000004">
      <c r="B974" s="994">
        <f t="shared" si="169"/>
        <v>550</v>
      </c>
      <c r="C974" s="937"/>
      <c r="D974" s="936" t="s">
        <v>565</v>
      </c>
      <c r="E974" s="937"/>
      <c r="F974" s="995" t="s">
        <v>444</v>
      </c>
      <c r="G974" s="996" t="s">
        <v>531</v>
      </c>
      <c r="H974" s="940">
        <v>44174</v>
      </c>
      <c r="I974" s="937"/>
      <c r="J974" s="55" t="s">
        <v>35</v>
      </c>
      <c r="K974" s="55" t="s">
        <v>68</v>
      </c>
      <c r="L974" s="55" t="s">
        <v>566</v>
      </c>
      <c r="M974" s="265">
        <v>1.1000000000000001</v>
      </c>
      <c r="N974" s="69">
        <v>1.1000000000000001</v>
      </c>
      <c r="O974" s="30"/>
    </row>
    <row r="975" spans="2:15" ht="22.5" customHeight="1" x14ac:dyDescent="0.55000000000000004">
      <c r="B975" s="994">
        <f t="shared" si="169"/>
        <v>549</v>
      </c>
      <c r="C975" s="937"/>
      <c r="D975" s="936" t="s">
        <v>568</v>
      </c>
      <c r="E975" s="937"/>
      <c r="F975" s="950" t="s">
        <v>569</v>
      </c>
      <c r="G975" s="951" t="s">
        <v>531</v>
      </c>
      <c r="H975" s="940">
        <v>44167</v>
      </c>
      <c r="I975" s="937"/>
      <c r="J975" s="55" t="s">
        <v>35</v>
      </c>
      <c r="K975" s="55" t="s">
        <v>68</v>
      </c>
      <c r="L975" s="55" t="s">
        <v>107</v>
      </c>
      <c r="M975" s="265">
        <v>5.53</v>
      </c>
      <c r="N975" s="69">
        <v>5.5</v>
      </c>
      <c r="O975" s="30"/>
    </row>
    <row r="976" spans="2:15" ht="22.5" customHeight="1" x14ac:dyDescent="0.55000000000000004">
      <c r="B976" s="994">
        <f t="shared" si="169"/>
        <v>548</v>
      </c>
      <c r="C976" s="937"/>
      <c r="D976" s="936" t="s">
        <v>2346</v>
      </c>
      <c r="E976" s="937"/>
      <c r="F976" s="995" t="s">
        <v>66</v>
      </c>
      <c r="G976" s="996"/>
      <c r="H976" s="940">
        <v>44166</v>
      </c>
      <c r="I976" s="937"/>
      <c r="J976" s="55" t="s">
        <v>35</v>
      </c>
      <c r="K976" s="55" t="s">
        <v>68</v>
      </c>
      <c r="L976" s="219" t="s">
        <v>2458</v>
      </c>
      <c r="M976" s="219">
        <v>1.07</v>
      </c>
      <c r="N976" s="220">
        <v>1.1000000000000001</v>
      </c>
      <c r="O976" s="30"/>
    </row>
    <row r="977" spans="2:15" ht="22.5" customHeight="1" x14ac:dyDescent="0.55000000000000004">
      <c r="B977" s="994">
        <f t="shared" si="169"/>
        <v>547</v>
      </c>
      <c r="C977" s="937"/>
      <c r="D977" s="936" t="s">
        <v>2347</v>
      </c>
      <c r="E977" s="937"/>
      <c r="F977" s="995" t="s">
        <v>308</v>
      </c>
      <c r="G977" s="996"/>
      <c r="H977" s="940">
        <v>44165</v>
      </c>
      <c r="I977" s="937"/>
      <c r="J977" s="55" t="s">
        <v>35</v>
      </c>
      <c r="K977" s="55" t="s">
        <v>68</v>
      </c>
      <c r="L977" s="181" t="s">
        <v>428</v>
      </c>
      <c r="M977" s="181">
        <v>4.6100000000000003</v>
      </c>
      <c r="N977" s="209">
        <v>4.5999999999999996</v>
      </c>
      <c r="O977" s="30"/>
    </row>
    <row r="978" spans="2:15" ht="22.5" customHeight="1" x14ac:dyDescent="0.55000000000000004">
      <c r="B978" s="994">
        <f t="shared" si="169"/>
        <v>546</v>
      </c>
      <c r="C978" s="937"/>
      <c r="D978" s="936" t="s">
        <v>573</v>
      </c>
      <c r="E978" s="937"/>
      <c r="F978" s="995" t="s">
        <v>574</v>
      </c>
      <c r="G978" s="996" t="s">
        <v>531</v>
      </c>
      <c r="H978" s="940">
        <v>44161</v>
      </c>
      <c r="I978" s="937"/>
      <c r="J978" s="55" t="s">
        <v>35</v>
      </c>
      <c r="K978" s="55" t="s">
        <v>68</v>
      </c>
      <c r="L978" s="55" t="s">
        <v>62</v>
      </c>
      <c r="M978" s="265">
        <v>4.22</v>
      </c>
      <c r="N978" s="69">
        <v>4.2</v>
      </c>
      <c r="O978" s="30"/>
    </row>
    <row r="979" spans="2:15" ht="22.5" customHeight="1" x14ac:dyDescent="0.55000000000000004">
      <c r="B979" s="918">
        <f t="shared" si="169"/>
        <v>545</v>
      </c>
      <c r="C979" s="919"/>
      <c r="D979" s="942" t="s">
        <v>575</v>
      </c>
      <c r="E979" s="943"/>
      <c r="F979" s="954" t="s">
        <v>66</v>
      </c>
      <c r="G979" s="955"/>
      <c r="H979" s="952">
        <v>44159</v>
      </c>
      <c r="I979" s="953"/>
      <c r="J979" s="31" t="s">
        <v>35</v>
      </c>
      <c r="K979" s="31" t="s">
        <v>68</v>
      </c>
      <c r="L979" s="61" t="s">
        <v>576</v>
      </c>
      <c r="M979" s="61">
        <v>3.55</v>
      </c>
      <c r="N979" s="63">
        <v>3.6</v>
      </c>
      <c r="O979" s="30"/>
    </row>
    <row r="980" spans="2:15" ht="22.5" customHeight="1" x14ac:dyDescent="0.55000000000000004">
      <c r="B980" s="928">
        <f t="shared" si="169"/>
        <v>544</v>
      </c>
      <c r="C980" s="929"/>
      <c r="D980" s="922"/>
      <c r="E980" s="923"/>
      <c r="F980" s="1005" t="s">
        <v>577</v>
      </c>
      <c r="G980" s="1006" t="s">
        <v>531</v>
      </c>
      <c r="H980" s="1003">
        <v>44160</v>
      </c>
      <c r="I980" s="1004"/>
      <c r="J980" s="51" t="s">
        <v>35</v>
      </c>
      <c r="K980" s="51" t="s">
        <v>68</v>
      </c>
      <c r="L980" s="64" t="s">
        <v>578</v>
      </c>
      <c r="M980" s="64">
        <v>2.67</v>
      </c>
      <c r="N980" s="245">
        <v>2.7</v>
      </c>
      <c r="O980" s="30"/>
    </row>
    <row r="981" spans="2:15" ht="22.5" customHeight="1" x14ac:dyDescent="0.55000000000000004">
      <c r="B981" s="994">
        <f t="shared" si="169"/>
        <v>543</v>
      </c>
      <c r="C981" s="937"/>
      <c r="D981" s="936" t="s">
        <v>581</v>
      </c>
      <c r="E981" s="937"/>
      <c r="F981" s="936" t="s">
        <v>481</v>
      </c>
      <c r="G981" s="937"/>
      <c r="H981" s="940">
        <v>44154</v>
      </c>
      <c r="I981" s="937"/>
      <c r="J981" s="55" t="s">
        <v>35</v>
      </c>
      <c r="K981" s="55" t="s">
        <v>68</v>
      </c>
      <c r="L981" s="55" t="s">
        <v>561</v>
      </c>
      <c r="M981" s="266">
        <v>0.90400000000000003</v>
      </c>
      <c r="N981" s="267">
        <v>0.9</v>
      </c>
      <c r="O981" s="30"/>
    </row>
    <row r="982" spans="2:15" ht="22.5" customHeight="1" x14ac:dyDescent="0.55000000000000004">
      <c r="B982" s="994">
        <f t="shared" si="169"/>
        <v>542</v>
      </c>
      <c r="C982" s="937"/>
      <c r="D982" s="936" t="s">
        <v>2349</v>
      </c>
      <c r="E982" s="937"/>
      <c r="F982" s="922" t="s">
        <v>579</v>
      </c>
      <c r="G982" s="923"/>
      <c r="H982" s="1003">
        <v>44152</v>
      </c>
      <c r="I982" s="1004"/>
      <c r="J982" s="51" t="s">
        <v>35</v>
      </c>
      <c r="K982" s="51" t="s">
        <v>68</v>
      </c>
      <c r="L982" s="181" t="s">
        <v>357</v>
      </c>
      <c r="M982" s="181" t="s">
        <v>95</v>
      </c>
      <c r="N982" s="209" t="s">
        <v>80</v>
      </c>
      <c r="O982" s="30"/>
    </row>
    <row r="983" spans="2:15" ht="22.5" customHeight="1" x14ac:dyDescent="0.55000000000000004">
      <c r="B983" s="994">
        <f t="shared" si="169"/>
        <v>541</v>
      </c>
      <c r="C983" s="937"/>
      <c r="D983" s="936" t="s">
        <v>585</v>
      </c>
      <c r="E983" s="937"/>
      <c r="F983" s="936" t="s">
        <v>586</v>
      </c>
      <c r="G983" s="937"/>
      <c r="H983" s="940">
        <v>44144</v>
      </c>
      <c r="I983" s="937"/>
      <c r="J983" s="55" t="s">
        <v>35</v>
      </c>
      <c r="K983" s="55" t="s">
        <v>68</v>
      </c>
      <c r="L983" s="55" t="s">
        <v>587</v>
      </c>
      <c r="M983" s="265">
        <v>2.74</v>
      </c>
      <c r="N983" s="69">
        <v>2.7</v>
      </c>
      <c r="O983" s="30"/>
    </row>
    <row r="984" spans="2:15" ht="22.5" customHeight="1" x14ac:dyDescent="0.55000000000000004">
      <c r="B984" s="994">
        <f t="shared" si="169"/>
        <v>540</v>
      </c>
      <c r="C984" s="937"/>
      <c r="D984" s="936" t="s">
        <v>590</v>
      </c>
      <c r="E984" s="937"/>
      <c r="F984" s="922" t="s">
        <v>427</v>
      </c>
      <c r="G984" s="923"/>
      <c r="H984" s="1003">
        <v>44139</v>
      </c>
      <c r="I984" s="1004"/>
      <c r="J984" s="55" t="s">
        <v>35</v>
      </c>
      <c r="K984" s="55" t="s">
        <v>68</v>
      </c>
      <c r="L984" s="153" t="s">
        <v>594</v>
      </c>
      <c r="M984" s="153">
        <v>2.63</v>
      </c>
      <c r="N984" s="209">
        <v>2.6</v>
      </c>
      <c r="O984" s="30"/>
    </row>
    <row r="985" spans="2:15" ht="22.5" customHeight="1" x14ac:dyDescent="0.55000000000000004">
      <c r="B985" s="994">
        <f t="shared" si="169"/>
        <v>539</v>
      </c>
      <c r="C985" s="937"/>
      <c r="D985" s="936" t="s">
        <v>2351</v>
      </c>
      <c r="E985" s="937"/>
      <c r="F985" s="922" t="s">
        <v>318</v>
      </c>
      <c r="G985" s="923"/>
      <c r="H985" s="1003">
        <v>44134</v>
      </c>
      <c r="I985" s="1004"/>
      <c r="J985" s="55" t="s">
        <v>35</v>
      </c>
      <c r="K985" s="55" t="s">
        <v>68</v>
      </c>
      <c r="L985" s="62" t="s">
        <v>600</v>
      </c>
      <c r="M985" s="62">
        <v>4.49</v>
      </c>
      <c r="N985" s="63">
        <v>4.5</v>
      </c>
      <c r="O985" s="30"/>
    </row>
    <row r="986" spans="2:15" ht="22.5" customHeight="1" x14ac:dyDescent="0.55000000000000004">
      <c r="B986" s="994">
        <f t="shared" si="169"/>
        <v>538</v>
      </c>
      <c r="C986" s="937"/>
      <c r="D986" s="936" t="s">
        <v>2353</v>
      </c>
      <c r="E986" s="937"/>
      <c r="F986" s="936" t="s">
        <v>604</v>
      </c>
      <c r="G986" s="937"/>
      <c r="H986" s="1003">
        <v>44131</v>
      </c>
      <c r="I986" s="1004"/>
      <c r="J986" s="55" t="s">
        <v>35</v>
      </c>
      <c r="K986" s="55" t="s">
        <v>68</v>
      </c>
      <c r="L986" s="62" t="s">
        <v>605</v>
      </c>
      <c r="M986" s="183" t="s">
        <v>606</v>
      </c>
      <c r="N986" s="144" t="s">
        <v>302</v>
      </c>
      <c r="O986" s="30"/>
    </row>
    <row r="987" spans="2:15" ht="22.5" customHeight="1" x14ac:dyDescent="0.55000000000000004">
      <c r="B987" s="971">
        <f t="shared" si="169"/>
        <v>537</v>
      </c>
      <c r="C987" s="972"/>
      <c r="D987" s="920" t="s">
        <v>609</v>
      </c>
      <c r="E987" s="921"/>
      <c r="F987" s="974" t="s">
        <v>610</v>
      </c>
      <c r="G987" s="972"/>
      <c r="H987" s="1014">
        <v>44127</v>
      </c>
      <c r="I987" s="1015"/>
      <c r="J987" s="126" t="s">
        <v>35</v>
      </c>
      <c r="K987" s="126" t="s">
        <v>68</v>
      </c>
      <c r="L987" s="198" t="s">
        <v>611</v>
      </c>
      <c r="M987" s="197">
        <v>0.86699999999999999</v>
      </c>
      <c r="N987" s="237">
        <v>0.87</v>
      </c>
      <c r="O987" s="30"/>
    </row>
    <row r="988" spans="2:15" ht="22.5" customHeight="1" x14ac:dyDescent="0.55000000000000004">
      <c r="B988" s="977">
        <f t="shared" si="169"/>
        <v>536</v>
      </c>
      <c r="C988" s="978"/>
      <c r="D988" s="942"/>
      <c r="E988" s="943"/>
      <c r="F988" s="981" t="s">
        <v>612</v>
      </c>
      <c r="G988" s="978"/>
      <c r="H988" s="1016">
        <v>44130</v>
      </c>
      <c r="I988" s="1017"/>
      <c r="J988" s="130" t="s">
        <v>35</v>
      </c>
      <c r="K988" s="130" t="s">
        <v>68</v>
      </c>
      <c r="L988" s="201" t="s">
        <v>613</v>
      </c>
      <c r="M988" s="201">
        <v>2.48</v>
      </c>
      <c r="N988" s="202">
        <v>2.5</v>
      </c>
      <c r="O988" s="30"/>
    </row>
    <row r="989" spans="2:15" ht="22.5" customHeight="1" x14ac:dyDescent="0.55000000000000004">
      <c r="B989" s="982">
        <f t="shared" si="169"/>
        <v>535</v>
      </c>
      <c r="C989" s="983"/>
      <c r="D989" s="922"/>
      <c r="E989" s="923"/>
      <c r="F989" s="968" t="s">
        <v>614</v>
      </c>
      <c r="G989" s="929"/>
      <c r="H989" s="1003">
        <v>44130</v>
      </c>
      <c r="I989" s="1004"/>
      <c r="J989" s="130" t="s">
        <v>35</v>
      </c>
      <c r="K989" s="51" t="s">
        <v>68</v>
      </c>
      <c r="L989" s="181" t="s">
        <v>615</v>
      </c>
      <c r="M989" s="181">
        <v>8.34</v>
      </c>
      <c r="N989" s="209">
        <v>8.3000000000000007</v>
      </c>
      <c r="O989" s="30"/>
    </row>
    <row r="990" spans="2:15" ht="22.5" customHeight="1" x14ac:dyDescent="0.55000000000000004">
      <c r="B990" s="994">
        <f t="shared" si="169"/>
        <v>534</v>
      </c>
      <c r="C990" s="937"/>
      <c r="D990" s="936" t="s">
        <v>2354</v>
      </c>
      <c r="E990" s="937"/>
      <c r="F990" s="936" t="s">
        <v>617</v>
      </c>
      <c r="G990" s="937"/>
      <c r="H990" s="940">
        <v>44125</v>
      </c>
      <c r="I990" s="937"/>
      <c r="J990" s="55" t="s">
        <v>35</v>
      </c>
      <c r="K990" s="55" t="s">
        <v>68</v>
      </c>
      <c r="L990" s="62" t="s">
        <v>79</v>
      </c>
      <c r="M990" s="183">
        <v>10.6</v>
      </c>
      <c r="N990" s="144">
        <v>11</v>
      </c>
      <c r="O990" s="30"/>
    </row>
    <row r="991" spans="2:15" ht="22.5" customHeight="1" x14ac:dyDescent="0.55000000000000004">
      <c r="B991" s="918">
        <f t="shared" si="169"/>
        <v>533</v>
      </c>
      <c r="C991" s="919"/>
      <c r="D991" s="920" t="s">
        <v>619</v>
      </c>
      <c r="E991" s="921"/>
      <c r="F991" s="967" t="s">
        <v>620</v>
      </c>
      <c r="G991" s="919"/>
      <c r="H991" s="946">
        <v>44124</v>
      </c>
      <c r="I991" s="947"/>
      <c r="J991" s="31" t="s">
        <v>35</v>
      </c>
      <c r="K991" s="31" t="s">
        <v>68</v>
      </c>
      <c r="L991" s="62" t="s">
        <v>383</v>
      </c>
      <c r="M991" s="62">
        <v>4.58</v>
      </c>
      <c r="N991" s="63">
        <v>4.5999999999999996</v>
      </c>
      <c r="O991" s="30"/>
    </row>
    <row r="992" spans="2:15" ht="22.5" customHeight="1" x14ac:dyDescent="0.55000000000000004">
      <c r="B992" s="928">
        <f t="shared" si="169"/>
        <v>532</v>
      </c>
      <c r="C992" s="929"/>
      <c r="D992" s="922"/>
      <c r="E992" s="923"/>
      <c r="F992" s="922" t="s">
        <v>621</v>
      </c>
      <c r="G992" s="923"/>
      <c r="H992" s="1003">
        <v>44123</v>
      </c>
      <c r="I992" s="1004"/>
      <c r="J992" s="51" t="s">
        <v>35</v>
      </c>
      <c r="K992" s="51" t="s">
        <v>68</v>
      </c>
      <c r="L992" s="181" t="s">
        <v>385</v>
      </c>
      <c r="M992" s="181">
        <v>1.46</v>
      </c>
      <c r="N992" s="209">
        <v>1.5</v>
      </c>
      <c r="O992" s="30"/>
    </row>
    <row r="993" spans="2:15" ht="22.5" customHeight="1" x14ac:dyDescent="0.55000000000000004">
      <c r="B993" s="971">
        <f t="shared" si="169"/>
        <v>531</v>
      </c>
      <c r="C993" s="972"/>
      <c r="D993" s="920" t="s">
        <v>2355</v>
      </c>
      <c r="E993" s="921"/>
      <c r="F993" s="974" t="s">
        <v>1056</v>
      </c>
      <c r="G993" s="972"/>
      <c r="H993" s="1014">
        <v>44123</v>
      </c>
      <c r="I993" s="1015"/>
      <c r="J993" s="126" t="s">
        <v>35</v>
      </c>
      <c r="K993" s="126" t="s">
        <v>68</v>
      </c>
      <c r="L993" s="198" t="s">
        <v>2459</v>
      </c>
      <c r="M993" s="198">
        <v>1.92</v>
      </c>
      <c r="N993" s="199">
        <v>1.9</v>
      </c>
      <c r="O993" s="30"/>
    </row>
    <row r="994" spans="2:15" ht="22.5" customHeight="1" x14ac:dyDescent="0.55000000000000004">
      <c r="B994" s="977">
        <f t="shared" si="169"/>
        <v>530</v>
      </c>
      <c r="C994" s="978"/>
      <c r="D994" s="942"/>
      <c r="E994" s="943"/>
      <c r="F994" s="981" t="s">
        <v>1162</v>
      </c>
      <c r="G994" s="978"/>
      <c r="H994" s="1016">
        <v>44123</v>
      </c>
      <c r="I994" s="1017"/>
      <c r="J994" s="130" t="s">
        <v>35</v>
      </c>
      <c r="K994" s="130" t="s">
        <v>68</v>
      </c>
      <c r="L994" s="201" t="s">
        <v>2460</v>
      </c>
      <c r="M994" s="201">
        <v>4.49</v>
      </c>
      <c r="N994" s="202">
        <v>4.5</v>
      </c>
      <c r="O994" s="30"/>
    </row>
    <row r="995" spans="2:15" ht="22.5" customHeight="1" x14ac:dyDescent="0.55000000000000004">
      <c r="B995" s="982">
        <f t="shared" si="169"/>
        <v>529</v>
      </c>
      <c r="C995" s="983"/>
      <c r="D995" s="922"/>
      <c r="E995" s="923"/>
      <c r="F995" s="968" t="s">
        <v>1396</v>
      </c>
      <c r="G995" s="929"/>
      <c r="H995" s="1003">
        <v>44123</v>
      </c>
      <c r="I995" s="1004"/>
      <c r="J995" s="130" t="s">
        <v>35</v>
      </c>
      <c r="K995" s="51" t="s">
        <v>68</v>
      </c>
      <c r="L995" s="181" t="s">
        <v>2461</v>
      </c>
      <c r="M995" s="244">
        <v>0.877</v>
      </c>
      <c r="N995" s="248">
        <v>0.88</v>
      </c>
      <c r="O995" s="30"/>
    </row>
    <row r="996" spans="2:15" ht="22.5" customHeight="1" x14ac:dyDescent="0.55000000000000004">
      <c r="B996" s="918">
        <f t="shared" si="169"/>
        <v>528</v>
      </c>
      <c r="C996" s="919"/>
      <c r="D996" s="920" t="s">
        <v>2462</v>
      </c>
      <c r="E996" s="921"/>
      <c r="F996" s="981" t="s">
        <v>639</v>
      </c>
      <c r="G996" s="978"/>
      <c r="H996" s="1016">
        <v>44111</v>
      </c>
      <c r="I996" s="1017"/>
      <c r="J996" s="31" t="s">
        <v>35</v>
      </c>
      <c r="K996" s="31" t="s">
        <v>68</v>
      </c>
      <c r="L996" s="201" t="s">
        <v>640</v>
      </c>
      <c r="M996" s="201">
        <v>2.1800000000000002</v>
      </c>
      <c r="N996" s="202">
        <v>2.2000000000000002</v>
      </c>
      <c r="O996" s="30"/>
    </row>
    <row r="997" spans="2:15" ht="22.5" customHeight="1" x14ac:dyDescent="0.55000000000000004">
      <c r="B997" s="928">
        <f t="shared" si="169"/>
        <v>527</v>
      </c>
      <c r="C997" s="929"/>
      <c r="D997" s="922"/>
      <c r="E997" s="923"/>
      <c r="F997" s="968" t="s">
        <v>641</v>
      </c>
      <c r="G997" s="929"/>
      <c r="H997" s="1003">
        <v>44110</v>
      </c>
      <c r="I997" s="1004"/>
      <c r="J997" s="51" t="s">
        <v>35</v>
      </c>
      <c r="K997" s="51" t="s">
        <v>68</v>
      </c>
      <c r="L997" s="181" t="s">
        <v>642</v>
      </c>
      <c r="M997" s="181">
        <v>1.64</v>
      </c>
      <c r="N997" s="209">
        <v>1.6</v>
      </c>
      <c r="O997" s="30"/>
    </row>
    <row r="998" spans="2:15" ht="22.5" customHeight="1" x14ac:dyDescent="0.55000000000000004">
      <c r="B998" s="994">
        <f t="shared" si="169"/>
        <v>526</v>
      </c>
      <c r="C998" s="937"/>
      <c r="D998" s="936" t="s">
        <v>2359</v>
      </c>
      <c r="E998" s="937"/>
      <c r="F998" s="936" t="s">
        <v>1355</v>
      </c>
      <c r="G998" s="937"/>
      <c r="H998" s="940">
        <v>44105</v>
      </c>
      <c r="I998" s="937"/>
      <c r="J998" s="55" t="s">
        <v>35</v>
      </c>
      <c r="K998" s="55" t="s">
        <v>68</v>
      </c>
      <c r="L998" s="706" t="s">
        <v>646</v>
      </c>
      <c r="M998" s="723">
        <v>11.7</v>
      </c>
      <c r="N998" s="724">
        <v>12</v>
      </c>
      <c r="O998" s="30"/>
    </row>
    <row r="999" spans="2:15" ht="22.5" customHeight="1" x14ac:dyDescent="0.55000000000000004">
      <c r="B999" s="994">
        <f t="shared" si="169"/>
        <v>525</v>
      </c>
      <c r="C999" s="937"/>
      <c r="D999" s="936" t="s">
        <v>648</v>
      </c>
      <c r="E999" s="937"/>
      <c r="F999" s="936" t="s">
        <v>368</v>
      </c>
      <c r="G999" s="937"/>
      <c r="H999" s="940">
        <v>44103</v>
      </c>
      <c r="I999" s="937"/>
      <c r="J999" s="55" t="s">
        <v>35</v>
      </c>
      <c r="K999" s="55" t="s">
        <v>68</v>
      </c>
      <c r="L999" s="55" t="s">
        <v>649</v>
      </c>
      <c r="M999" s="266">
        <v>0.97699999999999998</v>
      </c>
      <c r="N999" s="267">
        <v>0.98</v>
      </c>
      <c r="O999" s="30"/>
    </row>
    <row r="1000" spans="2:15" ht="22.5" customHeight="1" x14ac:dyDescent="0.55000000000000004">
      <c r="B1000" s="1204">
        <f t="shared" si="169"/>
        <v>524</v>
      </c>
      <c r="C1000" s="921"/>
      <c r="D1000" s="920" t="s">
        <v>650</v>
      </c>
      <c r="E1000" s="921"/>
      <c r="F1000" s="974" t="s">
        <v>66</v>
      </c>
      <c r="G1000" s="972"/>
      <c r="H1000" s="1014">
        <v>44102</v>
      </c>
      <c r="I1000" s="1015"/>
      <c r="J1000" s="126" t="s">
        <v>35</v>
      </c>
      <c r="K1000" s="126" t="s">
        <v>68</v>
      </c>
      <c r="L1000" s="198" t="s">
        <v>651</v>
      </c>
      <c r="M1000" s="198">
        <v>3.6</v>
      </c>
      <c r="N1000" s="199">
        <v>3.6</v>
      </c>
      <c r="O1000" s="30"/>
    </row>
    <row r="1001" spans="2:15" ht="22.5" customHeight="1" x14ac:dyDescent="0.55000000000000004">
      <c r="B1001" s="1255">
        <f t="shared" si="169"/>
        <v>523</v>
      </c>
      <c r="C1001" s="1149"/>
      <c r="D1001" s="942"/>
      <c r="E1001" s="943"/>
      <c r="F1001" s="981" t="s">
        <v>510</v>
      </c>
      <c r="G1001" s="978"/>
      <c r="H1001" s="1016">
        <v>44102</v>
      </c>
      <c r="I1001" s="1017"/>
      <c r="J1001" s="130" t="s">
        <v>35</v>
      </c>
      <c r="K1001" s="130" t="s">
        <v>68</v>
      </c>
      <c r="L1001" s="201" t="s">
        <v>131</v>
      </c>
      <c r="M1001" s="201" t="s">
        <v>652</v>
      </c>
      <c r="N1001" s="202" t="s">
        <v>653</v>
      </c>
      <c r="O1001" s="30"/>
    </row>
    <row r="1002" spans="2:15" ht="22.5" customHeight="1" x14ac:dyDescent="0.55000000000000004">
      <c r="B1002" s="982">
        <f t="shared" si="169"/>
        <v>522</v>
      </c>
      <c r="C1002" s="983"/>
      <c r="D1002" s="922"/>
      <c r="E1002" s="923"/>
      <c r="F1002" s="968" t="s">
        <v>225</v>
      </c>
      <c r="G1002" s="929"/>
      <c r="H1002" s="1003">
        <v>44102</v>
      </c>
      <c r="I1002" s="1004"/>
      <c r="J1002" s="130" t="s">
        <v>35</v>
      </c>
      <c r="K1002" s="51" t="s">
        <v>68</v>
      </c>
      <c r="L1002" s="181" t="s">
        <v>654</v>
      </c>
      <c r="M1002" s="181">
        <v>2.78</v>
      </c>
      <c r="N1002" s="209">
        <v>2.8</v>
      </c>
      <c r="O1002" s="30"/>
    </row>
    <row r="1003" spans="2:15" ht="22.5" customHeight="1" x14ac:dyDescent="0.55000000000000004">
      <c r="B1003" s="994">
        <f t="shared" si="169"/>
        <v>521</v>
      </c>
      <c r="C1003" s="937"/>
      <c r="D1003" s="936" t="s">
        <v>655</v>
      </c>
      <c r="E1003" s="937"/>
      <c r="F1003" s="936" t="s">
        <v>377</v>
      </c>
      <c r="G1003" s="937"/>
      <c r="H1003" s="940">
        <v>44089</v>
      </c>
      <c r="I1003" s="937"/>
      <c r="J1003" s="55" t="s">
        <v>35</v>
      </c>
      <c r="K1003" s="55" t="s">
        <v>68</v>
      </c>
      <c r="L1003" s="55" t="s">
        <v>161</v>
      </c>
      <c r="M1003" s="265">
        <v>4.92</v>
      </c>
      <c r="N1003" s="69">
        <v>4.9000000000000004</v>
      </c>
      <c r="O1003" s="30"/>
    </row>
    <row r="1004" spans="2:15" ht="22.5" customHeight="1" x14ac:dyDescent="0.55000000000000004">
      <c r="B1004" s="994">
        <f t="shared" si="169"/>
        <v>520</v>
      </c>
      <c r="C1004" s="937"/>
      <c r="D1004" s="936" t="s">
        <v>656</v>
      </c>
      <c r="E1004" s="937"/>
      <c r="F1004" s="936" t="s">
        <v>70</v>
      </c>
      <c r="G1004" s="937"/>
      <c r="H1004" s="940">
        <v>44089</v>
      </c>
      <c r="I1004" s="937"/>
      <c r="J1004" s="55" t="s">
        <v>35</v>
      </c>
      <c r="K1004" s="55" t="s">
        <v>68</v>
      </c>
      <c r="L1004" s="55" t="s">
        <v>657</v>
      </c>
      <c r="M1004" s="266">
        <v>0.94399999999999995</v>
      </c>
      <c r="N1004" s="267">
        <v>0.94</v>
      </c>
      <c r="O1004" s="30"/>
    </row>
    <row r="1005" spans="2:15" ht="22.5" customHeight="1" x14ac:dyDescent="0.55000000000000004">
      <c r="B1005" s="994">
        <f t="shared" si="169"/>
        <v>519</v>
      </c>
      <c r="C1005" s="937"/>
      <c r="D1005" s="936" t="s">
        <v>658</v>
      </c>
      <c r="E1005" s="937"/>
      <c r="F1005" s="936" t="s">
        <v>225</v>
      </c>
      <c r="G1005" s="937"/>
      <c r="H1005" s="940">
        <v>44060</v>
      </c>
      <c r="I1005" s="937"/>
      <c r="J1005" s="55" t="s">
        <v>35</v>
      </c>
      <c r="K1005" s="55" t="s">
        <v>68</v>
      </c>
      <c r="L1005" s="55" t="s">
        <v>516</v>
      </c>
      <c r="M1005" s="270">
        <v>11.9</v>
      </c>
      <c r="N1005" s="271">
        <v>12</v>
      </c>
      <c r="O1005" s="30"/>
    </row>
    <row r="1006" spans="2:15" ht="22.5" customHeight="1" x14ac:dyDescent="0.55000000000000004">
      <c r="B1006" s="994">
        <f t="shared" si="169"/>
        <v>518</v>
      </c>
      <c r="C1006" s="937"/>
      <c r="D1006" s="936" t="s">
        <v>659</v>
      </c>
      <c r="E1006" s="937"/>
      <c r="F1006" s="936" t="s">
        <v>150</v>
      </c>
      <c r="G1006" s="937"/>
      <c r="H1006" s="940">
        <v>44055</v>
      </c>
      <c r="I1006" s="937"/>
      <c r="J1006" s="55" t="s">
        <v>35</v>
      </c>
      <c r="K1006" s="55" t="s">
        <v>68</v>
      </c>
      <c r="L1006" s="55" t="s">
        <v>660</v>
      </c>
      <c r="M1006" s="265">
        <v>7.59</v>
      </c>
      <c r="N1006" s="69">
        <v>7.6</v>
      </c>
      <c r="O1006" s="30"/>
    </row>
    <row r="1007" spans="2:15" ht="22.5" customHeight="1" x14ac:dyDescent="0.55000000000000004">
      <c r="B1007" s="994">
        <f t="shared" si="169"/>
        <v>517</v>
      </c>
      <c r="C1007" s="937"/>
      <c r="D1007" s="936" t="s">
        <v>661</v>
      </c>
      <c r="E1007" s="937"/>
      <c r="F1007" s="936" t="s">
        <v>70</v>
      </c>
      <c r="G1007" s="937"/>
      <c r="H1007" s="940">
        <v>44046</v>
      </c>
      <c r="I1007" s="937"/>
      <c r="J1007" s="55" t="s">
        <v>35</v>
      </c>
      <c r="K1007" s="55" t="s">
        <v>68</v>
      </c>
      <c r="L1007" s="55" t="s">
        <v>393</v>
      </c>
      <c r="M1007" s="265">
        <v>3.06</v>
      </c>
      <c r="N1007" s="69">
        <v>3.1</v>
      </c>
      <c r="O1007" s="526"/>
    </row>
    <row r="1008" spans="2:15" ht="22.5" customHeight="1" x14ac:dyDescent="0.55000000000000004">
      <c r="B1008" s="994">
        <f t="shared" si="169"/>
        <v>516</v>
      </c>
      <c r="C1008" s="937"/>
      <c r="D1008" s="936" t="s">
        <v>662</v>
      </c>
      <c r="E1008" s="937"/>
      <c r="F1008" s="936" t="s">
        <v>150</v>
      </c>
      <c r="G1008" s="937"/>
      <c r="H1008" s="940">
        <v>44025</v>
      </c>
      <c r="I1008" s="937"/>
      <c r="J1008" s="55" t="s">
        <v>35</v>
      </c>
      <c r="K1008" s="55" t="s">
        <v>68</v>
      </c>
      <c r="L1008" s="55" t="s">
        <v>663</v>
      </c>
      <c r="M1008" s="270">
        <v>10</v>
      </c>
      <c r="N1008" s="271">
        <v>10</v>
      </c>
      <c r="O1008" s="526"/>
    </row>
    <row r="1009" spans="2:15" ht="22.5" customHeight="1" x14ac:dyDescent="0.55000000000000004">
      <c r="B1009" s="918">
        <f t="shared" si="169"/>
        <v>515</v>
      </c>
      <c r="C1009" s="919"/>
      <c r="D1009" s="920" t="s">
        <v>664</v>
      </c>
      <c r="E1009" s="921"/>
      <c r="F1009" s="967" t="s">
        <v>70</v>
      </c>
      <c r="G1009" s="919"/>
      <c r="H1009" s="946">
        <v>44020</v>
      </c>
      <c r="I1009" s="947"/>
      <c r="J1009" s="31" t="s">
        <v>35</v>
      </c>
      <c r="K1009" s="31" t="s">
        <v>68</v>
      </c>
      <c r="L1009" s="62" t="s">
        <v>464</v>
      </c>
      <c r="M1009" s="62">
        <v>2.08</v>
      </c>
      <c r="N1009" s="63">
        <v>2.1</v>
      </c>
      <c r="O1009" s="526"/>
    </row>
    <row r="1010" spans="2:15" ht="22.5" customHeight="1" x14ac:dyDescent="0.55000000000000004">
      <c r="B1010" s="928">
        <f t="shared" si="169"/>
        <v>514</v>
      </c>
      <c r="C1010" s="929"/>
      <c r="D1010" s="922"/>
      <c r="E1010" s="923"/>
      <c r="F1010" s="922" t="s">
        <v>262</v>
      </c>
      <c r="G1010" s="923"/>
      <c r="H1010" s="1003">
        <v>44020</v>
      </c>
      <c r="I1010" s="1004"/>
      <c r="J1010" s="51" t="s">
        <v>35</v>
      </c>
      <c r="K1010" s="51" t="s">
        <v>68</v>
      </c>
      <c r="L1010" s="181" t="s">
        <v>503</v>
      </c>
      <c r="M1010" s="181">
        <v>2.63</v>
      </c>
      <c r="N1010" s="209">
        <v>2.6</v>
      </c>
      <c r="O1010" s="30"/>
    </row>
    <row r="1011" spans="2:15" ht="22.5" customHeight="1" x14ac:dyDescent="0.55000000000000004">
      <c r="B1011" s="918">
        <f t="shared" si="169"/>
        <v>513</v>
      </c>
      <c r="C1011" s="919"/>
      <c r="D1011" s="920" t="s">
        <v>2463</v>
      </c>
      <c r="E1011" s="921"/>
      <c r="F1011" s="967" t="s">
        <v>66</v>
      </c>
      <c r="G1011" s="919"/>
      <c r="H1011" s="946">
        <v>43991</v>
      </c>
      <c r="I1011" s="947"/>
      <c r="J1011" s="31" t="s">
        <v>35</v>
      </c>
      <c r="K1011" s="31" t="s">
        <v>68</v>
      </c>
      <c r="L1011" s="198" t="s">
        <v>428</v>
      </c>
      <c r="M1011" s="198" t="s">
        <v>95</v>
      </c>
      <c r="N1011" s="199" t="s">
        <v>421</v>
      </c>
      <c r="O1011" s="30"/>
    </row>
    <row r="1012" spans="2:15" ht="22.5" customHeight="1" x14ac:dyDescent="0.55000000000000004">
      <c r="B1012" s="928">
        <f t="shared" si="169"/>
        <v>512</v>
      </c>
      <c r="C1012" s="929"/>
      <c r="D1012" s="922"/>
      <c r="E1012" s="923"/>
      <c r="F1012" s="922" t="s">
        <v>70</v>
      </c>
      <c r="G1012" s="923"/>
      <c r="H1012" s="1003">
        <v>43992</v>
      </c>
      <c r="I1012" s="1004"/>
      <c r="J1012" s="51" t="s">
        <v>35</v>
      </c>
      <c r="K1012" s="51" t="s">
        <v>68</v>
      </c>
      <c r="L1012" s="201" t="s">
        <v>408</v>
      </c>
      <c r="M1012" s="201">
        <v>1.9</v>
      </c>
      <c r="N1012" s="202">
        <v>1.9</v>
      </c>
      <c r="O1012" s="30"/>
    </row>
    <row r="1013" spans="2:15" ht="22.5" customHeight="1" x14ac:dyDescent="0.55000000000000004">
      <c r="B1013" s="994">
        <f t="shared" si="169"/>
        <v>511</v>
      </c>
      <c r="C1013" s="937"/>
      <c r="D1013" s="936" t="s">
        <v>2464</v>
      </c>
      <c r="E1013" s="937"/>
      <c r="F1013" s="936" t="s">
        <v>225</v>
      </c>
      <c r="G1013" s="937"/>
      <c r="H1013" s="940">
        <v>43984</v>
      </c>
      <c r="I1013" s="941"/>
      <c r="J1013" s="55" t="s">
        <v>35</v>
      </c>
      <c r="K1013" s="55" t="s">
        <v>68</v>
      </c>
      <c r="L1013" s="55" t="s">
        <v>171</v>
      </c>
      <c r="M1013" s="265">
        <v>4.6500000000000004</v>
      </c>
      <c r="N1013" s="69">
        <v>4.7</v>
      </c>
      <c r="O1013" s="30"/>
    </row>
    <row r="1014" spans="2:15" ht="22.5" customHeight="1" x14ac:dyDescent="0.55000000000000004">
      <c r="B1014" s="994">
        <f t="shared" si="169"/>
        <v>510</v>
      </c>
      <c r="C1014" s="937"/>
      <c r="D1014" s="936" t="s">
        <v>671</v>
      </c>
      <c r="E1014" s="937"/>
      <c r="F1014" s="936" t="s">
        <v>225</v>
      </c>
      <c r="G1014" s="937"/>
      <c r="H1014" s="940">
        <v>43971</v>
      </c>
      <c r="I1014" s="937"/>
      <c r="J1014" s="55" t="s">
        <v>35</v>
      </c>
      <c r="K1014" s="55" t="s">
        <v>68</v>
      </c>
      <c r="L1014" s="55" t="s">
        <v>456</v>
      </c>
      <c r="M1014" s="265">
        <v>7.07</v>
      </c>
      <c r="N1014" s="69">
        <v>7.1</v>
      </c>
      <c r="O1014" s="30"/>
    </row>
    <row r="1015" spans="2:15" ht="22.5" customHeight="1" x14ac:dyDescent="0.55000000000000004">
      <c r="B1015" s="994">
        <f t="shared" si="169"/>
        <v>509</v>
      </c>
      <c r="C1015" s="937"/>
      <c r="D1015" s="936" t="s">
        <v>675</v>
      </c>
      <c r="E1015" s="937"/>
      <c r="F1015" s="967" t="s">
        <v>701</v>
      </c>
      <c r="G1015" s="919"/>
      <c r="H1015" s="926">
        <v>43965</v>
      </c>
      <c r="I1015" s="927"/>
      <c r="J1015" s="55" t="s">
        <v>35</v>
      </c>
      <c r="K1015" s="55" t="s">
        <v>68</v>
      </c>
      <c r="L1015" s="55" t="s">
        <v>1276</v>
      </c>
      <c r="M1015" s="265">
        <v>3.65</v>
      </c>
      <c r="N1015" s="69">
        <v>3.7</v>
      </c>
      <c r="O1015" s="30"/>
    </row>
    <row r="1016" spans="2:15" ht="22.5" customHeight="1" x14ac:dyDescent="0.55000000000000004">
      <c r="B1016" s="994">
        <f t="shared" si="169"/>
        <v>508</v>
      </c>
      <c r="C1016" s="937"/>
      <c r="D1016" s="936" t="s">
        <v>2465</v>
      </c>
      <c r="E1016" s="937"/>
      <c r="F1016" s="967" t="s">
        <v>1462</v>
      </c>
      <c r="G1016" s="919"/>
      <c r="H1016" s="926">
        <v>43962</v>
      </c>
      <c r="I1016" s="927"/>
      <c r="J1016" s="55" t="s">
        <v>35</v>
      </c>
      <c r="K1016" s="55" t="s">
        <v>68</v>
      </c>
      <c r="L1016" s="174" t="s">
        <v>288</v>
      </c>
      <c r="M1016" s="175">
        <v>2.89</v>
      </c>
      <c r="N1016" s="176">
        <v>2.9</v>
      </c>
      <c r="O1016" s="30"/>
    </row>
    <row r="1017" spans="2:15" ht="22.5" customHeight="1" x14ac:dyDescent="0.55000000000000004">
      <c r="B1017" s="994">
        <f t="shared" si="169"/>
        <v>507</v>
      </c>
      <c r="C1017" s="937"/>
      <c r="D1017" s="936" t="s">
        <v>2466</v>
      </c>
      <c r="E1017" s="937"/>
      <c r="F1017" s="967" t="s">
        <v>701</v>
      </c>
      <c r="G1017" s="919"/>
      <c r="H1017" s="926">
        <v>43929</v>
      </c>
      <c r="I1017" s="927"/>
      <c r="J1017" s="55" t="s">
        <v>35</v>
      </c>
      <c r="K1017" s="55" t="s">
        <v>68</v>
      </c>
      <c r="L1017" s="55" t="s">
        <v>2467</v>
      </c>
      <c r="M1017" s="265">
        <v>5.26</v>
      </c>
      <c r="N1017" s="69">
        <v>5.3</v>
      </c>
      <c r="O1017" s="30"/>
    </row>
    <row r="1018" spans="2:15" ht="22.5" customHeight="1" x14ac:dyDescent="0.55000000000000004">
      <c r="B1018" s="994">
        <f t="shared" si="169"/>
        <v>506</v>
      </c>
      <c r="C1018" s="937"/>
      <c r="D1018" s="936" t="s">
        <v>705</v>
      </c>
      <c r="E1018" s="937"/>
      <c r="F1018" s="936" t="s">
        <v>569</v>
      </c>
      <c r="G1018" s="937"/>
      <c r="H1018" s="940">
        <v>43928</v>
      </c>
      <c r="I1018" s="937"/>
      <c r="J1018" s="55" t="s">
        <v>35</v>
      </c>
      <c r="K1018" s="55" t="s">
        <v>68</v>
      </c>
      <c r="L1018" s="55" t="s">
        <v>395</v>
      </c>
      <c r="M1018" s="265">
        <v>3.99</v>
      </c>
      <c r="N1018" s="69">
        <v>4</v>
      </c>
      <c r="O1018" s="30"/>
    </row>
    <row r="1019" spans="2:15" ht="22.5" customHeight="1" x14ac:dyDescent="0.55000000000000004">
      <c r="B1019" s="994">
        <f t="shared" si="169"/>
        <v>505</v>
      </c>
      <c r="C1019" s="937"/>
      <c r="D1019" s="936" t="s">
        <v>2468</v>
      </c>
      <c r="E1019" s="937"/>
      <c r="F1019" s="936" t="s">
        <v>70</v>
      </c>
      <c r="G1019" s="937"/>
      <c r="H1019" s="940">
        <v>43923</v>
      </c>
      <c r="I1019" s="937"/>
      <c r="J1019" s="55" t="s">
        <v>35</v>
      </c>
      <c r="K1019" s="55" t="s">
        <v>68</v>
      </c>
      <c r="L1019" s="31" t="s">
        <v>477</v>
      </c>
      <c r="M1019" s="238">
        <v>6</v>
      </c>
      <c r="N1019" s="60">
        <v>6</v>
      </c>
      <c r="O1019" s="30"/>
    </row>
    <row r="1020" spans="2:15" ht="22.5" customHeight="1" x14ac:dyDescent="0.55000000000000004">
      <c r="B1020" s="994">
        <f t="shared" si="169"/>
        <v>504</v>
      </c>
      <c r="C1020" s="937"/>
      <c r="D1020" s="936" t="s">
        <v>744</v>
      </c>
      <c r="E1020" s="937"/>
      <c r="F1020" s="936" t="s">
        <v>481</v>
      </c>
      <c r="G1020" s="937"/>
      <c r="H1020" s="940">
        <v>43906</v>
      </c>
      <c r="I1020" s="937"/>
      <c r="J1020" s="55" t="s">
        <v>35</v>
      </c>
      <c r="K1020" s="55" t="s">
        <v>68</v>
      </c>
      <c r="L1020" s="55" t="s">
        <v>168</v>
      </c>
      <c r="M1020" s="265" t="s">
        <v>1988</v>
      </c>
      <c r="N1020" s="275" t="s">
        <v>86</v>
      </c>
      <c r="O1020" s="30"/>
    </row>
    <row r="1021" spans="2:15" ht="22.5" customHeight="1" x14ac:dyDescent="0.55000000000000004">
      <c r="B1021" s="994">
        <f t="shared" si="169"/>
        <v>503</v>
      </c>
      <c r="C1021" s="937"/>
      <c r="D1021" s="936" t="s">
        <v>752</v>
      </c>
      <c r="E1021" s="937"/>
      <c r="F1021" s="936" t="s">
        <v>612</v>
      </c>
      <c r="G1021" s="937"/>
      <c r="H1021" s="940">
        <v>43900</v>
      </c>
      <c r="I1021" s="937"/>
      <c r="J1021" s="55" t="s">
        <v>35</v>
      </c>
      <c r="K1021" s="55" t="s">
        <v>68</v>
      </c>
      <c r="L1021" s="55" t="s">
        <v>2469</v>
      </c>
      <c r="M1021" s="265">
        <v>2.23</v>
      </c>
      <c r="N1021" s="275">
        <v>2.2000000000000002</v>
      </c>
      <c r="O1021" s="30"/>
    </row>
    <row r="1022" spans="2:15" ht="22.5" customHeight="1" x14ac:dyDescent="0.55000000000000004">
      <c r="B1022" s="994">
        <f t="shared" si="169"/>
        <v>502</v>
      </c>
      <c r="C1022" s="937"/>
      <c r="D1022" s="936" t="s">
        <v>754</v>
      </c>
      <c r="E1022" s="937"/>
      <c r="F1022" s="936" t="s">
        <v>225</v>
      </c>
      <c r="G1022" s="937"/>
      <c r="H1022" s="940">
        <v>43899</v>
      </c>
      <c r="I1022" s="937"/>
      <c r="J1022" s="55" t="s">
        <v>35</v>
      </c>
      <c r="K1022" s="55" t="s">
        <v>68</v>
      </c>
      <c r="L1022" s="55" t="s">
        <v>473</v>
      </c>
      <c r="M1022" s="265">
        <v>3.81</v>
      </c>
      <c r="N1022" s="275">
        <v>3.8</v>
      </c>
      <c r="O1022" s="30"/>
    </row>
    <row r="1023" spans="2:15" ht="22.5" customHeight="1" x14ac:dyDescent="0.55000000000000004">
      <c r="B1023" s="918">
        <f t="shared" si="169"/>
        <v>501</v>
      </c>
      <c r="C1023" s="919"/>
      <c r="D1023" s="920" t="s">
        <v>2470</v>
      </c>
      <c r="E1023" s="921"/>
      <c r="F1023" s="967" t="s">
        <v>612</v>
      </c>
      <c r="G1023" s="919"/>
      <c r="H1023" s="946">
        <v>43875</v>
      </c>
      <c r="I1023" s="947"/>
      <c r="J1023" s="31" t="s">
        <v>35</v>
      </c>
      <c r="K1023" s="31" t="s">
        <v>68</v>
      </c>
      <c r="L1023" s="62" t="s">
        <v>2453</v>
      </c>
      <c r="M1023" s="62">
        <v>3.02</v>
      </c>
      <c r="N1023" s="63">
        <v>3</v>
      </c>
      <c r="O1023" s="30"/>
    </row>
    <row r="1024" spans="2:15" ht="22.5" customHeight="1" x14ac:dyDescent="0.55000000000000004">
      <c r="B1024" s="928">
        <f t="shared" si="169"/>
        <v>500</v>
      </c>
      <c r="C1024" s="929"/>
      <c r="D1024" s="922"/>
      <c r="E1024" s="923"/>
      <c r="F1024" s="922" t="s">
        <v>481</v>
      </c>
      <c r="G1024" s="923" t="s">
        <v>211</v>
      </c>
      <c r="H1024" s="1003">
        <v>43878</v>
      </c>
      <c r="I1024" s="1004"/>
      <c r="J1024" s="51" t="s">
        <v>35</v>
      </c>
      <c r="K1024" s="51" t="s">
        <v>68</v>
      </c>
      <c r="L1024" s="181" t="s">
        <v>1252</v>
      </c>
      <c r="M1024" s="181">
        <v>8.89</v>
      </c>
      <c r="N1024" s="209">
        <v>8.9</v>
      </c>
      <c r="O1024" s="30"/>
    </row>
    <row r="1025" spans="2:15" ht="22.5" customHeight="1" x14ac:dyDescent="0.55000000000000004">
      <c r="B1025" s="994">
        <f t="shared" si="169"/>
        <v>499</v>
      </c>
      <c r="C1025" s="937"/>
      <c r="D1025" s="936" t="s">
        <v>774</v>
      </c>
      <c r="E1025" s="937"/>
      <c r="F1025" s="936" t="s">
        <v>225</v>
      </c>
      <c r="G1025" s="937"/>
      <c r="H1025" s="940">
        <v>43878</v>
      </c>
      <c r="I1025" s="937"/>
      <c r="J1025" s="55" t="s">
        <v>35</v>
      </c>
      <c r="K1025" s="55" t="s">
        <v>68</v>
      </c>
      <c r="L1025" s="55" t="s">
        <v>337</v>
      </c>
      <c r="M1025" s="265">
        <v>9.3699999999999992</v>
      </c>
      <c r="N1025" s="275">
        <v>9.4</v>
      </c>
      <c r="O1025" s="30"/>
    </row>
    <row r="1026" spans="2:15" ht="22.5" customHeight="1" x14ac:dyDescent="0.55000000000000004">
      <c r="B1026" s="994">
        <f t="shared" si="169"/>
        <v>498</v>
      </c>
      <c r="C1026" s="937"/>
      <c r="D1026" s="936" t="s">
        <v>777</v>
      </c>
      <c r="E1026" s="937"/>
      <c r="F1026" s="936" t="s">
        <v>778</v>
      </c>
      <c r="G1026" s="937"/>
      <c r="H1026" s="940">
        <v>43865</v>
      </c>
      <c r="I1026" s="937"/>
      <c r="J1026" s="55" t="s">
        <v>35</v>
      </c>
      <c r="K1026" s="55" t="s">
        <v>68</v>
      </c>
      <c r="L1026" s="55" t="s">
        <v>273</v>
      </c>
      <c r="M1026" s="55">
        <v>3.45</v>
      </c>
      <c r="N1026" s="275">
        <v>3.5</v>
      </c>
      <c r="O1026" s="30"/>
    </row>
    <row r="1027" spans="2:15" ht="22.5" customHeight="1" x14ac:dyDescent="0.55000000000000004">
      <c r="B1027" s="918">
        <f t="shared" si="169"/>
        <v>497</v>
      </c>
      <c r="C1027" s="919"/>
      <c r="D1027" s="920" t="s">
        <v>787</v>
      </c>
      <c r="E1027" s="921"/>
      <c r="F1027" s="967" t="s">
        <v>150</v>
      </c>
      <c r="G1027" s="919" t="s">
        <v>800</v>
      </c>
      <c r="H1027" s="946">
        <v>43847</v>
      </c>
      <c r="I1027" s="947"/>
      <c r="J1027" s="31" t="s">
        <v>35</v>
      </c>
      <c r="K1027" s="31" t="s">
        <v>68</v>
      </c>
      <c r="L1027" s="62" t="s">
        <v>2471</v>
      </c>
      <c r="M1027" s="62">
        <v>2.4500000000000002</v>
      </c>
      <c r="N1027" s="63">
        <v>2.5</v>
      </c>
      <c r="O1027" s="30"/>
    </row>
    <row r="1028" spans="2:15" ht="22.5" customHeight="1" x14ac:dyDescent="0.55000000000000004">
      <c r="B1028" s="928">
        <f t="shared" si="169"/>
        <v>496</v>
      </c>
      <c r="C1028" s="929"/>
      <c r="D1028" s="922"/>
      <c r="E1028" s="923"/>
      <c r="F1028" s="922" t="s">
        <v>70</v>
      </c>
      <c r="G1028" s="923" t="s">
        <v>531</v>
      </c>
      <c r="H1028" s="1003">
        <v>43850</v>
      </c>
      <c r="I1028" s="1004"/>
      <c r="J1028" s="51" t="s">
        <v>35</v>
      </c>
      <c r="K1028" s="51" t="s">
        <v>68</v>
      </c>
      <c r="L1028" s="181" t="s">
        <v>144</v>
      </c>
      <c r="M1028" s="181">
        <v>2.8</v>
      </c>
      <c r="N1028" s="209">
        <v>2.8</v>
      </c>
      <c r="O1028" s="30"/>
    </row>
    <row r="1029" spans="2:15" ht="22.5" customHeight="1" x14ac:dyDescent="0.55000000000000004">
      <c r="B1029" s="994">
        <f t="shared" si="169"/>
        <v>495</v>
      </c>
      <c r="C1029" s="937"/>
      <c r="D1029" s="936" t="s">
        <v>2472</v>
      </c>
      <c r="E1029" s="937"/>
      <c r="F1029" s="936" t="s">
        <v>225</v>
      </c>
      <c r="G1029" s="937"/>
      <c r="H1029" s="940">
        <v>43840</v>
      </c>
      <c r="I1029" s="937"/>
      <c r="J1029" s="55" t="s">
        <v>35</v>
      </c>
      <c r="K1029" s="55" t="s">
        <v>68</v>
      </c>
      <c r="L1029" s="55" t="s">
        <v>2473</v>
      </c>
      <c r="M1029" s="265">
        <v>9.1999999999999993</v>
      </c>
      <c r="N1029" s="275">
        <v>9.1999999999999993</v>
      </c>
      <c r="O1029" s="30"/>
    </row>
    <row r="1030" spans="2:15" ht="22.5" customHeight="1" x14ac:dyDescent="0.55000000000000004">
      <c r="B1030" s="994">
        <f t="shared" si="169"/>
        <v>494</v>
      </c>
      <c r="C1030" s="937"/>
      <c r="D1030" s="936" t="s">
        <v>2474</v>
      </c>
      <c r="E1030" s="937"/>
      <c r="F1030" s="936" t="s">
        <v>254</v>
      </c>
      <c r="G1030" s="937"/>
      <c r="H1030" s="940">
        <v>43815</v>
      </c>
      <c r="I1030" s="937"/>
      <c r="J1030" s="55" t="s">
        <v>35</v>
      </c>
      <c r="K1030" s="55" t="s">
        <v>68</v>
      </c>
      <c r="L1030" s="55" t="s">
        <v>447</v>
      </c>
      <c r="M1030" s="265">
        <v>9.7200000000000006</v>
      </c>
      <c r="N1030" s="275">
        <v>9.6999999999999993</v>
      </c>
      <c r="O1030" s="30"/>
    </row>
    <row r="1031" spans="2:15" ht="22.5" customHeight="1" x14ac:dyDescent="0.55000000000000004">
      <c r="B1031" s="994">
        <f t="shared" si="169"/>
        <v>493</v>
      </c>
      <c r="C1031" s="937"/>
      <c r="D1031" s="936" t="s">
        <v>791</v>
      </c>
      <c r="E1031" s="937"/>
      <c r="F1031" s="936" t="s">
        <v>792</v>
      </c>
      <c r="G1031" s="937"/>
      <c r="H1031" s="940">
        <v>43836</v>
      </c>
      <c r="I1031" s="937"/>
      <c r="J1031" s="55" t="s">
        <v>35</v>
      </c>
      <c r="K1031" s="55" t="s">
        <v>68</v>
      </c>
      <c r="L1031" s="55" t="s">
        <v>447</v>
      </c>
      <c r="M1031" s="265">
        <v>5.21</v>
      </c>
      <c r="N1031" s="275">
        <v>5.2</v>
      </c>
      <c r="O1031" s="30"/>
    </row>
    <row r="1032" spans="2:15" ht="22.5" customHeight="1" x14ac:dyDescent="0.55000000000000004">
      <c r="B1032" s="994">
        <f t="shared" ref="B1032:B1095" si="170">1+B1033</f>
        <v>492</v>
      </c>
      <c r="C1032" s="937"/>
      <c r="D1032" s="936" t="s">
        <v>793</v>
      </c>
      <c r="E1032" s="937"/>
      <c r="F1032" s="936" t="s">
        <v>592</v>
      </c>
      <c r="G1032" s="937"/>
      <c r="H1032" s="940">
        <v>43825</v>
      </c>
      <c r="I1032" s="937"/>
      <c r="J1032" s="55" t="s">
        <v>35</v>
      </c>
      <c r="K1032" s="55" t="s">
        <v>68</v>
      </c>
      <c r="L1032" s="55" t="s">
        <v>794</v>
      </c>
      <c r="M1032" s="270">
        <v>13</v>
      </c>
      <c r="N1032" s="275">
        <v>13</v>
      </c>
      <c r="O1032" s="30"/>
    </row>
    <row r="1033" spans="2:15" ht="22.5" customHeight="1" x14ac:dyDescent="0.55000000000000004">
      <c r="B1033" s="994">
        <f t="shared" si="170"/>
        <v>491</v>
      </c>
      <c r="C1033" s="937"/>
      <c r="D1033" s="936" t="s">
        <v>2475</v>
      </c>
      <c r="E1033" s="937"/>
      <c r="F1033" s="936" t="s">
        <v>628</v>
      </c>
      <c r="G1033" s="937"/>
      <c r="H1033" s="940">
        <v>43825</v>
      </c>
      <c r="I1033" s="937"/>
      <c r="J1033" s="55" t="s">
        <v>35</v>
      </c>
      <c r="K1033" s="55" t="s">
        <v>68</v>
      </c>
      <c r="L1033" s="181" t="s">
        <v>607</v>
      </c>
      <c r="M1033" s="181" t="s">
        <v>796</v>
      </c>
      <c r="N1033" s="209" t="s">
        <v>121</v>
      </c>
      <c r="O1033" s="30"/>
    </row>
    <row r="1034" spans="2:15" ht="22.5" customHeight="1" x14ac:dyDescent="0.55000000000000004">
      <c r="B1034" s="918">
        <f t="shared" si="170"/>
        <v>490</v>
      </c>
      <c r="C1034" s="919"/>
      <c r="D1034" s="920" t="s">
        <v>2476</v>
      </c>
      <c r="E1034" s="921"/>
      <c r="F1034" s="967" t="s">
        <v>150</v>
      </c>
      <c r="G1034" s="919" t="s">
        <v>800</v>
      </c>
      <c r="H1034" s="946">
        <v>43822</v>
      </c>
      <c r="I1034" s="947"/>
      <c r="J1034" s="31" t="s">
        <v>35</v>
      </c>
      <c r="K1034" s="31" t="s">
        <v>68</v>
      </c>
      <c r="L1034" s="62" t="s">
        <v>2477</v>
      </c>
      <c r="M1034" s="62">
        <v>1.63</v>
      </c>
      <c r="N1034" s="63">
        <v>1.6</v>
      </c>
      <c r="O1034" s="30"/>
    </row>
    <row r="1035" spans="2:15" ht="22.5" customHeight="1" x14ac:dyDescent="0.55000000000000004">
      <c r="B1035" s="928">
        <f t="shared" si="170"/>
        <v>489</v>
      </c>
      <c r="C1035" s="929"/>
      <c r="D1035" s="922"/>
      <c r="E1035" s="923"/>
      <c r="F1035" s="922" t="s">
        <v>377</v>
      </c>
      <c r="G1035" s="923" t="s">
        <v>531</v>
      </c>
      <c r="H1035" s="1003">
        <v>43823</v>
      </c>
      <c r="I1035" s="1004"/>
      <c r="J1035" s="51" t="s">
        <v>35</v>
      </c>
      <c r="K1035" s="51" t="s">
        <v>68</v>
      </c>
      <c r="L1035" s="181" t="s">
        <v>438</v>
      </c>
      <c r="M1035" s="181">
        <v>1.65</v>
      </c>
      <c r="N1035" s="209">
        <v>1.7</v>
      </c>
      <c r="O1035" s="30"/>
    </row>
    <row r="1036" spans="2:15" ht="22.5" customHeight="1" x14ac:dyDescent="0.55000000000000004">
      <c r="B1036" s="994">
        <f t="shared" si="170"/>
        <v>488</v>
      </c>
      <c r="C1036" s="937"/>
      <c r="D1036" s="936" t="s">
        <v>2478</v>
      </c>
      <c r="E1036" s="937"/>
      <c r="F1036" s="936" t="s">
        <v>843</v>
      </c>
      <c r="G1036" s="937"/>
      <c r="H1036" s="940">
        <v>43812</v>
      </c>
      <c r="I1036" s="937"/>
      <c r="J1036" s="55" t="s">
        <v>35</v>
      </c>
      <c r="K1036" s="55" t="s">
        <v>68</v>
      </c>
      <c r="L1036" s="55" t="s">
        <v>353</v>
      </c>
      <c r="M1036" s="265">
        <v>3.01</v>
      </c>
      <c r="N1036" s="69">
        <v>3</v>
      </c>
      <c r="O1036" s="30"/>
    </row>
    <row r="1037" spans="2:15" ht="22.5" customHeight="1" x14ac:dyDescent="0.55000000000000004">
      <c r="B1037" s="994">
        <f t="shared" si="170"/>
        <v>487</v>
      </c>
      <c r="C1037" s="937"/>
      <c r="D1037" s="936" t="s">
        <v>810</v>
      </c>
      <c r="E1037" s="937"/>
      <c r="F1037" s="936" t="s">
        <v>604</v>
      </c>
      <c r="G1037" s="937"/>
      <c r="H1037" s="940">
        <v>43802</v>
      </c>
      <c r="I1037" s="937"/>
      <c r="J1037" s="55" t="s">
        <v>35</v>
      </c>
      <c r="K1037" s="55" t="s">
        <v>68</v>
      </c>
      <c r="L1037" s="55" t="s">
        <v>2479</v>
      </c>
      <c r="M1037" s="265">
        <v>3.58</v>
      </c>
      <c r="N1037" s="275">
        <v>3.6</v>
      </c>
      <c r="O1037" s="30"/>
    </row>
    <row r="1038" spans="2:15" ht="22.5" customHeight="1" x14ac:dyDescent="0.55000000000000004">
      <c r="B1038" s="918">
        <f t="shared" si="170"/>
        <v>486</v>
      </c>
      <c r="C1038" s="919"/>
      <c r="D1038" s="920" t="s">
        <v>2480</v>
      </c>
      <c r="E1038" s="921"/>
      <c r="F1038" s="967" t="s">
        <v>225</v>
      </c>
      <c r="G1038" s="919" t="s">
        <v>800</v>
      </c>
      <c r="H1038" s="946">
        <v>43801</v>
      </c>
      <c r="I1038" s="947"/>
      <c r="J1038" s="31" t="s">
        <v>35</v>
      </c>
      <c r="K1038" s="31" t="s">
        <v>68</v>
      </c>
      <c r="L1038" s="62" t="s">
        <v>2481</v>
      </c>
      <c r="M1038" s="62">
        <v>3.24</v>
      </c>
      <c r="N1038" s="63">
        <v>3.2</v>
      </c>
      <c r="O1038" s="30"/>
    </row>
    <row r="1039" spans="2:15" ht="22.5" customHeight="1" x14ac:dyDescent="0.55000000000000004">
      <c r="B1039" s="928">
        <f t="shared" si="170"/>
        <v>485</v>
      </c>
      <c r="C1039" s="929"/>
      <c r="D1039" s="922"/>
      <c r="E1039" s="923"/>
      <c r="F1039" s="922" t="s">
        <v>362</v>
      </c>
      <c r="G1039" s="923" t="s">
        <v>531</v>
      </c>
      <c r="H1039" s="1003">
        <v>43801</v>
      </c>
      <c r="I1039" s="1004"/>
      <c r="J1039" s="51" t="s">
        <v>35</v>
      </c>
      <c r="K1039" s="51" t="s">
        <v>68</v>
      </c>
      <c r="L1039" s="181" t="s">
        <v>2482</v>
      </c>
      <c r="M1039" s="204">
        <v>10.8</v>
      </c>
      <c r="N1039" s="205">
        <v>11</v>
      </c>
      <c r="O1039" s="526"/>
    </row>
    <row r="1040" spans="2:15" ht="22.5" customHeight="1" x14ac:dyDescent="0.55000000000000004">
      <c r="B1040" s="918">
        <f t="shared" si="170"/>
        <v>484</v>
      </c>
      <c r="C1040" s="919"/>
      <c r="D1040" s="920" t="s">
        <v>815</v>
      </c>
      <c r="E1040" s="921"/>
      <c r="F1040" s="967" t="s">
        <v>296</v>
      </c>
      <c r="G1040" s="919"/>
      <c r="H1040" s="946">
        <v>43796</v>
      </c>
      <c r="I1040" s="947"/>
      <c r="J1040" s="31" t="s">
        <v>35</v>
      </c>
      <c r="K1040" s="31" t="s">
        <v>68</v>
      </c>
      <c r="L1040" s="62" t="s">
        <v>212</v>
      </c>
      <c r="M1040" s="62">
        <v>3.89</v>
      </c>
      <c r="N1040" s="63">
        <v>3.9</v>
      </c>
      <c r="O1040" s="526"/>
    </row>
    <row r="1041" spans="2:15" ht="22.5" customHeight="1" x14ac:dyDescent="0.55000000000000004">
      <c r="B1041" s="928">
        <f t="shared" si="170"/>
        <v>483</v>
      </c>
      <c r="C1041" s="929"/>
      <c r="D1041" s="922"/>
      <c r="E1041" s="923"/>
      <c r="F1041" s="922" t="s">
        <v>94</v>
      </c>
      <c r="G1041" s="923"/>
      <c r="H1041" s="1003">
        <v>43797</v>
      </c>
      <c r="I1041" s="1004"/>
      <c r="J1041" s="51" t="s">
        <v>35</v>
      </c>
      <c r="K1041" s="51" t="s">
        <v>68</v>
      </c>
      <c r="L1041" s="181" t="s">
        <v>895</v>
      </c>
      <c r="M1041" s="181">
        <v>3.18</v>
      </c>
      <c r="N1041" s="209">
        <v>3.2</v>
      </c>
      <c r="O1041" s="526"/>
    </row>
    <row r="1042" spans="2:15" ht="22.5" customHeight="1" x14ac:dyDescent="0.55000000000000004">
      <c r="B1042" s="918">
        <f t="shared" si="170"/>
        <v>482</v>
      </c>
      <c r="C1042" s="919"/>
      <c r="D1042" s="920" t="s">
        <v>817</v>
      </c>
      <c r="E1042" s="921"/>
      <c r="F1042" s="967" t="s">
        <v>70</v>
      </c>
      <c r="G1042" s="919"/>
      <c r="H1042" s="946">
        <v>43796</v>
      </c>
      <c r="I1042" s="947"/>
      <c r="J1042" s="31" t="s">
        <v>35</v>
      </c>
      <c r="K1042" s="31" t="s">
        <v>68</v>
      </c>
      <c r="L1042" s="62" t="s">
        <v>2483</v>
      </c>
      <c r="M1042" s="257">
        <v>4.55</v>
      </c>
      <c r="N1042" s="176">
        <v>4.5999999999999996</v>
      </c>
      <c r="O1042" s="526"/>
    </row>
    <row r="1043" spans="2:15" ht="22.5" customHeight="1" x14ac:dyDescent="0.55000000000000004">
      <c r="B1043" s="928">
        <f t="shared" si="170"/>
        <v>481</v>
      </c>
      <c r="C1043" s="929"/>
      <c r="D1043" s="922"/>
      <c r="E1043" s="923"/>
      <c r="F1043" s="922" t="s">
        <v>818</v>
      </c>
      <c r="G1043" s="923"/>
      <c r="H1043" s="1003">
        <v>43794</v>
      </c>
      <c r="I1043" s="1004"/>
      <c r="J1043" s="51" t="s">
        <v>35</v>
      </c>
      <c r="K1043" s="51" t="s">
        <v>68</v>
      </c>
      <c r="L1043" s="181" t="s">
        <v>202</v>
      </c>
      <c r="M1043" s="282">
        <v>2.65</v>
      </c>
      <c r="N1043" s="182">
        <v>2.7</v>
      </c>
      <c r="O1043" s="30"/>
    </row>
    <row r="1044" spans="2:15" ht="22.5" customHeight="1" x14ac:dyDescent="0.55000000000000004">
      <c r="B1044" s="918">
        <f t="shared" si="170"/>
        <v>480</v>
      </c>
      <c r="C1044" s="919"/>
      <c r="D1044" s="936" t="s">
        <v>819</v>
      </c>
      <c r="E1044" s="937"/>
      <c r="F1044" s="936" t="s">
        <v>118</v>
      </c>
      <c r="G1044" s="937"/>
      <c r="H1044" s="997">
        <v>43794</v>
      </c>
      <c r="I1044" s="998"/>
      <c r="J1044" s="55" t="s">
        <v>35</v>
      </c>
      <c r="K1044" s="55" t="s">
        <v>68</v>
      </c>
      <c r="L1044" s="219" t="s">
        <v>2484</v>
      </c>
      <c r="M1044" s="68">
        <v>2.2999999999999998</v>
      </c>
      <c r="N1044" s="295">
        <v>2.2999999999999998</v>
      </c>
      <c r="O1044" s="30"/>
    </row>
    <row r="1045" spans="2:15" ht="22.5" customHeight="1" x14ac:dyDescent="0.55000000000000004">
      <c r="B1045" s="918">
        <f t="shared" si="170"/>
        <v>479</v>
      </c>
      <c r="C1045" s="919"/>
      <c r="D1045" s="936" t="s">
        <v>2374</v>
      </c>
      <c r="E1045" s="937"/>
      <c r="F1045" s="936" t="s">
        <v>878</v>
      </c>
      <c r="G1045" s="937"/>
      <c r="H1045" s="997">
        <v>43783</v>
      </c>
      <c r="I1045" s="998"/>
      <c r="J1045" s="55" t="s">
        <v>35</v>
      </c>
      <c r="K1045" s="55" t="s">
        <v>68</v>
      </c>
      <c r="L1045" s="219" t="s">
        <v>2037</v>
      </c>
      <c r="M1045" s="68">
        <v>1.55</v>
      </c>
      <c r="N1045" s="295">
        <v>1.6</v>
      </c>
      <c r="O1045" s="30"/>
    </row>
    <row r="1046" spans="2:15" ht="22.5" customHeight="1" x14ac:dyDescent="0.55000000000000004">
      <c r="B1046" s="918">
        <f t="shared" si="170"/>
        <v>478</v>
      </c>
      <c r="C1046" s="919"/>
      <c r="D1046" s="936" t="s">
        <v>2485</v>
      </c>
      <c r="E1046" s="937"/>
      <c r="F1046" s="936" t="s">
        <v>1325</v>
      </c>
      <c r="G1046" s="937"/>
      <c r="H1046" s="997">
        <v>43781</v>
      </c>
      <c r="I1046" s="998"/>
      <c r="J1046" s="55" t="s">
        <v>35</v>
      </c>
      <c r="K1046" s="55" t="s">
        <v>68</v>
      </c>
      <c r="L1046" s="219" t="s">
        <v>472</v>
      </c>
      <c r="M1046" s="68">
        <v>2.48</v>
      </c>
      <c r="N1046" s="295">
        <v>2.5</v>
      </c>
      <c r="O1046" s="30"/>
    </row>
    <row r="1047" spans="2:15" ht="22.5" customHeight="1" x14ac:dyDescent="0.55000000000000004">
      <c r="B1047" s="918">
        <f t="shared" si="170"/>
        <v>477</v>
      </c>
      <c r="C1047" s="919"/>
      <c r="D1047" s="936" t="s">
        <v>830</v>
      </c>
      <c r="E1047" s="937"/>
      <c r="F1047" s="936" t="s">
        <v>831</v>
      </c>
      <c r="G1047" s="937"/>
      <c r="H1047" s="997">
        <v>43781</v>
      </c>
      <c r="I1047" s="998"/>
      <c r="J1047" s="55" t="s">
        <v>35</v>
      </c>
      <c r="K1047" s="55" t="s">
        <v>68</v>
      </c>
      <c r="L1047" s="219" t="s">
        <v>1383</v>
      </c>
      <c r="M1047" s="362">
        <v>11.4</v>
      </c>
      <c r="N1047" s="363">
        <v>11</v>
      </c>
      <c r="O1047" s="30"/>
    </row>
    <row r="1048" spans="2:15" ht="22.5" customHeight="1" x14ac:dyDescent="0.55000000000000004">
      <c r="B1048" s="918">
        <f t="shared" si="170"/>
        <v>476</v>
      </c>
      <c r="C1048" s="919"/>
      <c r="D1048" s="920" t="s">
        <v>840</v>
      </c>
      <c r="E1048" s="921"/>
      <c r="F1048" s="967" t="s">
        <v>368</v>
      </c>
      <c r="G1048" s="919" t="s">
        <v>800</v>
      </c>
      <c r="H1048" s="946">
        <v>43768</v>
      </c>
      <c r="I1048" s="947"/>
      <c r="J1048" s="31" t="s">
        <v>35</v>
      </c>
      <c r="K1048" s="31" t="s">
        <v>68</v>
      </c>
      <c r="L1048" s="62" t="s">
        <v>2486</v>
      </c>
      <c r="M1048" s="253">
        <v>12</v>
      </c>
      <c r="N1048" s="254">
        <v>12</v>
      </c>
      <c r="O1048" s="526"/>
    </row>
    <row r="1049" spans="2:15" ht="22.5" customHeight="1" x14ac:dyDescent="0.55000000000000004">
      <c r="B1049" s="1203">
        <f t="shared" si="170"/>
        <v>475</v>
      </c>
      <c r="C1049" s="1019"/>
      <c r="D1049" s="922"/>
      <c r="E1049" s="923"/>
      <c r="F1049" s="922" t="s">
        <v>842</v>
      </c>
      <c r="G1049" s="923" t="s">
        <v>531</v>
      </c>
      <c r="H1049" s="1003">
        <v>43768</v>
      </c>
      <c r="I1049" s="1004"/>
      <c r="J1049" s="51" t="s">
        <v>35</v>
      </c>
      <c r="K1049" s="51" t="s">
        <v>68</v>
      </c>
      <c r="L1049" s="181" t="s">
        <v>2487</v>
      </c>
      <c r="M1049" s="282">
        <v>2.91</v>
      </c>
      <c r="N1049" s="182">
        <v>2.9</v>
      </c>
      <c r="O1049" s="526"/>
    </row>
    <row r="1050" spans="2:15" ht="22.5" customHeight="1" x14ac:dyDescent="0.55000000000000004">
      <c r="B1050" s="918">
        <f t="shared" si="170"/>
        <v>474</v>
      </c>
      <c r="C1050" s="919"/>
      <c r="D1050" s="936" t="s">
        <v>845</v>
      </c>
      <c r="E1050" s="937"/>
      <c r="F1050" s="936" t="s">
        <v>846</v>
      </c>
      <c r="G1050" s="937"/>
      <c r="H1050" s="997">
        <v>43768</v>
      </c>
      <c r="I1050" s="998"/>
      <c r="J1050" s="55" t="s">
        <v>35</v>
      </c>
      <c r="K1050" s="55" t="s">
        <v>68</v>
      </c>
      <c r="L1050" s="219" t="s">
        <v>472</v>
      </c>
      <c r="M1050" s="68">
        <v>1.55</v>
      </c>
      <c r="N1050" s="295">
        <v>1.6</v>
      </c>
      <c r="O1050" s="526"/>
    </row>
    <row r="1051" spans="2:15" ht="22.5" customHeight="1" x14ac:dyDescent="0.55000000000000004">
      <c r="B1051" s="918">
        <f t="shared" si="170"/>
        <v>473</v>
      </c>
      <c r="C1051" s="919"/>
      <c r="D1051" s="920" t="s">
        <v>2488</v>
      </c>
      <c r="E1051" s="921"/>
      <c r="F1051" s="967" t="s">
        <v>853</v>
      </c>
      <c r="G1051" s="919"/>
      <c r="H1051" s="946">
        <v>43766</v>
      </c>
      <c r="I1051" s="947"/>
      <c r="J1051" s="31" t="s">
        <v>35</v>
      </c>
      <c r="K1051" s="31" t="s">
        <v>68</v>
      </c>
      <c r="L1051" s="62" t="s">
        <v>419</v>
      </c>
      <c r="M1051" s="253">
        <v>12.8</v>
      </c>
      <c r="N1051" s="254">
        <v>13</v>
      </c>
      <c r="O1051" s="526"/>
    </row>
    <row r="1052" spans="2:15" ht="22.5" customHeight="1" x14ac:dyDescent="0.55000000000000004">
      <c r="B1052" s="1203">
        <f t="shared" si="170"/>
        <v>472</v>
      </c>
      <c r="C1052" s="1019"/>
      <c r="D1052" s="922"/>
      <c r="E1052" s="923"/>
      <c r="F1052" s="922" t="s">
        <v>627</v>
      </c>
      <c r="G1052" s="923" t="s">
        <v>450</v>
      </c>
      <c r="H1052" s="1003">
        <v>43766</v>
      </c>
      <c r="I1052" s="1004"/>
      <c r="J1052" s="51" t="s">
        <v>35</v>
      </c>
      <c r="K1052" s="51" t="s">
        <v>68</v>
      </c>
      <c r="L1052" s="181" t="s">
        <v>854</v>
      </c>
      <c r="M1052" s="282">
        <v>1.24</v>
      </c>
      <c r="N1052" s="182">
        <v>1.2</v>
      </c>
      <c r="O1052" s="30"/>
    </row>
    <row r="1053" spans="2:15" ht="22.5" customHeight="1" x14ac:dyDescent="0.55000000000000004">
      <c r="B1053" s="918">
        <f t="shared" si="170"/>
        <v>471</v>
      </c>
      <c r="C1053" s="919"/>
      <c r="D1053" s="920" t="s">
        <v>856</v>
      </c>
      <c r="E1053" s="921"/>
      <c r="F1053" s="967" t="s">
        <v>349</v>
      </c>
      <c r="G1053" s="919"/>
      <c r="H1053" s="946">
        <v>43762</v>
      </c>
      <c r="I1053" s="947"/>
      <c r="J1053" s="31" t="s">
        <v>35</v>
      </c>
      <c r="K1053" s="31" t="s">
        <v>68</v>
      </c>
      <c r="L1053" s="62" t="s">
        <v>2489</v>
      </c>
      <c r="M1053" s="253">
        <v>14.2</v>
      </c>
      <c r="N1053" s="254">
        <v>14</v>
      </c>
      <c r="O1053" s="30"/>
    </row>
    <row r="1054" spans="2:15" ht="22.5" customHeight="1" x14ac:dyDescent="0.55000000000000004">
      <c r="B1054" s="1203">
        <f t="shared" si="170"/>
        <v>470</v>
      </c>
      <c r="C1054" s="1019"/>
      <c r="D1054" s="922"/>
      <c r="E1054" s="923"/>
      <c r="F1054" s="922" t="s">
        <v>610</v>
      </c>
      <c r="G1054" s="923"/>
      <c r="H1054" s="1003">
        <v>43762</v>
      </c>
      <c r="I1054" s="1004"/>
      <c r="J1054" s="51" t="s">
        <v>35</v>
      </c>
      <c r="K1054" s="51" t="s">
        <v>68</v>
      </c>
      <c r="L1054" s="181" t="s">
        <v>93</v>
      </c>
      <c r="M1054" s="282">
        <v>5.07</v>
      </c>
      <c r="N1054" s="182">
        <v>5.0999999999999996</v>
      </c>
      <c r="O1054" s="30"/>
    </row>
    <row r="1055" spans="2:15" ht="22.5" customHeight="1" x14ac:dyDescent="0.55000000000000004">
      <c r="B1055" s="918">
        <f t="shared" si="170"/>
        <v>469</v>
      </c>
      <c r="C1055" s="919"/>
      <c r="D1055" s="936" t="s">
        <v>2384</v>
      </c>
      <c r="E1055" s="937"/>
      <c r="F1055" s="936" t="s">
        <v>1412</v>
      </c>
      <c r="G1055" s="937"/>
      <c r="H1055" s="997">
        <v>43761</v>
      </c>
      <c r="I1055" s="998"/>
      <c r="J1055" s="55" t="s">
        <v>35</v>
      </c>
      <c r="K1055" s="55" t="s">
        <v>68</v>
      </c>
      <c r="L1055" s="219" t="s">
        <v>862</v>
      </c>
      <c r="M1055" s="68" t="s">
        <v>432</v>
      </c>
      <c r="N1055" s="295" t="s">
        <v>863</v>
      </c>
      <c r="O1055" s="30"/>
    </row>
    <row r="1056" spans="2:15" ht="22.5" customHeight="1" x14ac:dyDescent="0.55000000000000004">
      <c r="B1056" s="918">
        <f t="shared" si="170"/>
        <v>468</v>
      </c>
      <c r="C1056" s="919"/>
      <c r="D1056" s="920" t="s">
        <v>873</v>
      </c>
      <c r="E1056" s="921"/>
      <c r="F1056" s="967" t="s">
        <v>592</v>
      </c>
      <c r="G1056" s="919"/>
      <c r="H1056" s="946">
        <v>43754</v>
      </c>
      <c r="I1056" s="947"/>
      <c r="J1056" s="31" t="s">
        <v>35</v>
      </c>
      <c r="K1056" s="31" t="s">
        <v>68</v>
      </c>
      <c r="L1056" s="62" t="s">
        <v>874</v>
      </c>
      <c r="M1056" s="257">
        <v>6.18</v>
      </c>
      <c r="N1056" s="176">
        <v>6.2</v>
      </c>
      <c r="O1056" s="30"/>
    </row>
    <row r="1057" spans="2:15" ht="22.5" customHeight="1" x14ac:dyDescent="0.55000000000000004">
      <c r="B1057" s="1203">
        <f t="shared" si="170"/>
        <v>467</v>
      </c>
      <c r="C1057" s="1019"/>
      <c r="D1057" s="922"/>
      <c r="E1057" s="923"/>
      <c r="F1057" s="922" t="s">
        <v>769</v>
      </c>
      <c r="G1057" s="923"/>
      <c r="H1057" s="1003">
        <v>43754</v>
      </c>
      <c r="I1057" s="1004"/>
      <c r="J1057" s="51" t="s">
        <v>35</v>
      </c>
      <c r="K1057" s="51" t="s">
        <v>68</v>
      </c>
      <c r="L1057" s="181" t="s">
        <v>213</v>
      </c>
      <c r="M1057" s="282">
        <v>2.5099999999999998</v>
      </c>
      <c r="N1057" s="182">
        <v>2.5</v>
      </c>
      <c r="O1057" s="30"/>
    </row>
    <row r="1058" spans="2:15" ht="22.5" customHeight="1" x14ac:dyDescent="0.55000000000000004">
      <c r="B1058" s="918">
        <f t="shared" si="170"/>
        <v>466</v>
      </c>
      <c r="C1058" s="919"/>
      <c r="D1058" s="936" t="s">
        <v>875</v>
      </c>
      <c r="E1058" s="937"/>
      <c r="F1058" s="936" t="s">
        <v>262</v>
      </c>
      <c r="G1058" s="937"/>
      <c r="H1058" s="997">
        <v>43748</v>
      </c>
      <c r="I1058" s="998"/>
      <c r="J1058" s="55" t="s">
        <v>35</v>
      </c>
      <c r="K1058" s="55" t="s">
        <v>68</v>
      </c>
      <c r="L1058" s="219" t="s">
        <v>876</v>
      </c>
      <c r="M1058" s="68">
        <v>1.84</v>
      </c>
      <c r="N1058" s="295">
        <v>1.8</v>
      </c>
      <c r="O1058" s="30"/>
    </row>
    <row r="1059" spans="2:15" ht="22.5" customHeight="1" x14ac:dyDescent="0.55000000000000004">
      <c r="B1059" s="918">
        <f t="shared" si="170"/>
        <v>465</v>
      </c>
      <c r="C1059" s="919"/>
      <c r="D1059" s="936" t="s">
        <v>877</v>
      </c>
      <c r="E1059" s="937"/>
      <c r="F1059" s="936" t="s">
        <v>878</v>
      </c>
      <c r="G1059" s="937"/>
      <c r="H1059" s="997">
        <v>43746</v>
      </c>
      <c r="I1059" s="998"/>
      <c r="J1059" s="55" t="s">
        <v>35</v>
      </c>
      <c r="K1059" s="55" t="s">
        <v>68</v>
      </c>
      <c r="L1059" s="219" t="s">
        <v>2490</v>
      </c>
      <c r="M1059" s="68">
        <v>1.92</v>
      </c>
      <c r="N1059" s="295">
        <v>1.9</v>
      </c>
      <c r="O1059" s="30"/>
    </row>
    <row r="1060" spans="2:15" ht="22.5" customHeight="1" x14ac:dyDescent="0.55000000000000004">
      <c r="B1060" s="918">
        <f t="shared" si="170"/>
        <v>464</v>
      </c>
      <c r="C1060" s="919"/>
      <c r="D1060" s="936" t="s">
        <v>880</v>
      </c>
      <c r="E1060" s="937"/>
      <c r="F1060" s="936" t="s">
        <v>881</v>
      </c>
      <c r="G1060" s="937"/>
      <c r="H1060" s="997">
        <v>43745</v>
      </c>
      <c r="I1060" s="998"/>
      <c r="J1060" s="55" t="s">
        <v>35</v>
      </c>
      <c r="K1060" s="55" t="s">
        <v>68</v>
      </c>
      <c r="L1060" s="219" t="s">
        <v>501</v>
      </c>
      <c r="M1060" s="68">
        <v>1.77</v>
      </c>
      <c r="N1060" s="295">
        <v>1.8</v>
      </c>
      <c r="O1060" s="30"/>
    </row>
    <row r="1061" spans="2:15" ht="22.5" customHeight="1" x14ac:dyDescent="0.55000000000000004">
      <c r="B1061" s="918">
        <f t="shared" si="170"/>
        <v>463</v>
      </c>
      <c r="C1061" s="919"/>
      <c r="D1061" s="936" t="s">
        <v>2385</v>
      </c>
      <c r="E1061" s="937"/>
      <c r="F1061" s="936" t="s">
        <v>1363</v>
      </c>
      <c r="G1061" s="937"/>
      <c r="H1061" s="997">
        <v>43740</v>
      </c>
      <c r="I1061" s="998"/>
      <c r="J1061" s="55" t="s">
        <v>35</v>
      </c>
      <c r="K1061" s="55" t="s">
        <v>68</v>
      </c>
      <c r="L1061" s="219" t="s">
        <v>2491</v>
      </c>
      <c r="M1061" s="68">
        <v>2.27</v>
      </c>
      <c r="N1061" s="295">
        <v>2.2999999999999998</v>
      </c>
      <c r="O1061" s="30"/>
    </row>
    <row r="1062" spans="2:15" ht="22.5" customHeight="1" x14ac:dyDescent="0.55000000000000004">
      <c r="B1062" s="918">
        <f t="shared" si="170"/>
        <v>462</v>
      </c>
      <c r="C1062" s="919"/>
      <c r="D1062" s="936" t="s">
        <v>885</v>
      </c>
      <c r="E1062" s="937"/>
      <c r="F1062" s="936" t="s">
        <v>264</v>
      </c>
      <c r="G1062" s="937"/>
      <c r="H1062" s="997">
        <v>43733</v>
      </c>
      <c r="I1062" s="998"/>
      <c r="J1062" s="55" t="s">
        <v>35</v>
      </c>
      <c r="K1062" s="55" t="s">
        <v>68</v>
      </c>
      <c r="L1062" s="219" t="s">
        <v>2410</v>
      </c>
      <c r="M1062" s="68">
        <v>4.3</v>
      </c>
      <c r="N1062" s="295">
        <v>4.3</v>
      </c>
      <c r="O1062" s="30"/>
    </row>
    <row r="1063" spans="2:15" ht="22.5" customHeight="1" x14ac:dyDescent="0.55000000000000004">
      <c r="B1063" s="1056">
        <f t="shared" si="170"/>
        <v>461</v>
      </c>
      <c r="C1063" s="1033"/>
      <c r="D1063" s="1033" t="s">
        <v>887</v>
      </c>
      <c r="E1063" s="1033"/>
      <c r="F1063" s="1033" t="s">
        <v>150</v>
      </c>
      <c r="G1063" s="1033"/>
      <c r="H1063" s="1266">
        <v>43733</v>
      </c>
      <c r="I1063" s="1266"/>
      <c r="J1063" s="31" t="s">
        <v>35</v>
      </c>
      <c r="K1063" s="31" t="s">
        <v>68</v>
      </c>
      <c r="L1063" s="175" t="s">
        <v>312</v>
      </c>
      <c r="M1063" s="328">
        <v>3.52</v>
      </c>
      <c r="N1063" s="782">
        <v>3.5</v>
      </c>
      <c r="O1063" s="30"/>
    </row>
    <row r="1064" spans="2:15" ht="22.5" customHeight="1" x14ac:dyDescent="0.55000000000000004">
      <c r="B1064" s="1078">
        <f t="shared" si="170"/>
        <v>460</v>
      </c>
      <c r="C1064" s="1048"/>
      <c r="D1064" s="1048"/>
      <c r="E1064" s="1048"/>
      <c r="F1064" s="1048" t="s">
        <v>160</v>
      </c>
      <c r="G1064" s="1154"/>
      <c r="H1064" s="1044">
        <v>43732</v>
      </c>
      <c r="I1064" s="1044"/>
      <c r="J1064" s="43" t="s">
        <v>35</v>
      </c>
      <c r="K1064" s="43" t="s">
        <v>68</v>
      </c>
      <c r="L1064" s="783" t="s">
        <v>424</v>
      </c>
      <c r="M1064" s="470">
        <v>3.18</v>
      </c>
      <c r="N1064" s="784">
        <v>3.2</v>
      </c>
      <c r="O1064" s="30"/>
    </row>
    <row r="1065" spans="2:15" ht="22.5" customHeight="1" x14ac:dyDescent="0.55000000000000004">
      <c r="B1065" s="918">
        <f t="shared" si="170"/>
        <v>459</v>
      </c>
      <c r="C1065" s="919"/>
      <c r="D1065" s="936" t="s">
        <v>892</v>
      </c>
      <c r="E1065" s="937"/>
      <c r="F1065" s="936" t="s">
        <v>225</v>
      </c>
      <c r="G1065" s="937"/>
      <c r="H1065" s="997">
        <v>43725</v>
      </c>
      <c r="I1065" s="998"/>
      <c r="J1065" s="55" t="s">
        <v>35</v>
      </c>
      <c r="K1065" s="55" t="s">
        <v>68</v>
      </c>
      <c r="L1065" s="219" t="s">
        <v>386</v>
      </c>
      <c r="M1065" s="68">
        <v>4.29</v>
      </c>
      <c r="N1065" s="295">
        <v>4.3</v>
      </c>
      <c r="O1065" s="30"/>
    </row>
    <row r="1066" spans="2:15" ht="22.5" customHeight="1" x14ac:dyDescent="0.55000000000000004">
      <c r="B1066" s="918">
        <f t="shared" si="170"/>
        <v>458</v>
      </c>
      <c r="C1066" s="919"/>
      <c r="D1066" s="936" t="s">
        <v>894</v>
      </c>
      <c r="E1066" s="937"/>
      <c r="F1066" s="936" t="s">
        <v>225</v>
      </c>
      <c r="G1066" s="937"/>
      <c r="H1066" s="997">
        <v>43683</v>
      </c>
      <c r="I1066" s="998"/>
      <c r="J1066" s="55" t="s">
        <v>35</v>
      </c>
      <c r="K1066" s="55" t="s">
        <v>68</v>
      </c>
      <c r="L1066" s="219" t="s">
        <v>895</v>
      </c>
      <c r="M1066" s="68">
        <v>3.91</v>
      </c>
      <c r="N1066" s="295">
        <v>3.9</v>
      </c>
      <c r="O1066" s="30"/>
    </row>
    <row r="1067" spans="2:15" ht="22.5" customHeight="1" x14ac:dyDescent="0.55000000000000004">
      <c r="B1067" s="918">
        <f t="shared" si="170"/>
        <v>457</v>
      </c>
      <c r="C1067" s="919"/>
      <c r="D1067" s="936" t="s">
        <v>896</v>
      </c>
      <c r="E1067" s="937"/>
      <c r="F1067" s="936" t="s">
        <v>481</v>
      </c>
      <c r="G1067" s="937"/>
      <c r="H1067" s="997">
        <v>43662</v>
      </c>
      <c r="I1067" s="998"/>
      <c r="J1067" s="55" t="s">
        <v>35</v>
      </c>
      <c r="K1067" s="55" t="s">
        <v>68</v>
      </c>
      <c r="L1067" s="219" t="s">
        <v>71</v>
      </c>
      <c r="M1067" s="68">
        <v>9.01</v>
      </c>
      <c r="N1067" s="295">
        <v>9</v>
      </c>
      <c r="O1067" s="30"/>
    </row>
    <row r="1068" spans="2:15" ht="22.5" customHeight="1" x14ac:dyDescent="0.55000000000000004">
      <c r="B1068" s="918">
        <f t="shared" si="170"/>
        <v>456</v>
      </c>
      <c r="C1068" s="919"/>
      <c r="D1068" s="936" t="s">
        <v>898</v>
      </c>
      <c r="E1068" s="937"/>
      <c r="F1068" s="936" t="s">
        <v>225</v>
      </c>
      <c r="G1068" s="937"/>
      <c r="H1068" s="997">
        <v>43656</v>
      </c>
      <c r="I1068" s="998"/>
      <c r="J1068" s="55" t="s">
        <v>35</v>
      </c>
      <c r="K1068" s="55" t="s">
        <v>68</v>
      </c>
      <c r="L1068" s="219" t="s">
        <v>496</v>
      </c>
      <c r="M1068" s="68">
        <v>3.58</v>
      </c>
      <c r="N1068" s="295">
        <v>3.6</v>
      </c>
      <c r="O1068" s="30"/>
    </row>
    <row r="1069" spans="2:15" ht="22.5" customHeight="1" x14ac:dyDescent="0.55000000000000004">
      <c r="B1069" s="918">
        <f t="shared" si="170"/>
        <v>455</v>
      </c>
      <c r="C1069" s="919"/>
      <c r="D1069" s="936" t="s">
        <v>900</v>
      </c>
      <c r="E1069" s="937"/>
      <c r="F1069" s="936" t="s">
        <v>150</v>
      </c>
      <c r="G1069" s="937"/>
      <c r="H1069" s="997">
        <v>43649</v>
      </c>
      <c r="I1069" s="998"/>
      <c r="J1069" s="55" t="s">
        <v>35</v>
      </c>
      <c r="K1069" s="55" t="s">
        <v>68</v>
      </c>
      <c r="L1069" s="219" t="s">
        <v>2492</v>
      </c>
      <c r="M1069" s="68">
        <v>3.55</v>
      </c>
      <c r="N1069" s="295">
        <v>3.6</v>
      </c>
      <c r="O1069" s="30"/>
    </row>
    <row r="1070" spans="2:15" ht="22.5" customHeight="1" x14ac:dyDescent="0.55000000000000004">
      <c r="B1070" s="918">
        <f t="shared" si="170"/>
        <v>454</v>
      </c>
      <c r="C1070" s="919"/>
      <c r="D1070" s="936" t="s">
        <v>902</v>
      </c>
      <c r="E1070" s="937"/>
      <c r="F1070" s="936" t="s">
        <v>481</v>
      </c>
      <c r="G1070" s="937"/>
      <c r="H1070" s="997">
        <v>43638</v>
      </c>
      <c r="I1070" s="998"/>
      <c r="J1070" s="55" t="s">
        <v>35</v>
      </c>
      <c r="K1070" s="55" t="s">
        <v>68</v>
      </c>
      <c r="L1070" s="219" t="s">
        <v>2493</v>
      </c>
      <c r="M1070" s="68">
        <v>1.4</v>
      </c>
      <c r="N1070" s="295">
        <v>1.4</v>
      </c>
      <c r="O1070" s="30"/>
    </row>
    <row r="1071" spans="2:15" ht="22.5" customHeight="1" x14ac:dyDescent="0.55000000000000004">
      <c r="B1071" s="1056">
        <f t="shared" si="170"/>
        <v>453</v>
      </c>
      <c r="C1071" s="1033"/>
      <c r="D1071" s="1033" t="s">
        <v>903</v>
      </c>
      <c r="E1071" s="1033"/>
      <c r="F1071" s="1033" t="s">
        <v>612</v>
      </c>
      <c r="G1071" s="1033"/>
      <c r="H1071" s="1266">
        <v>43622</v>
      </c>
      <c r="I1071" s="1266"/>
      <c r="J1071" s="31" t="s">
        <v>35</v>
      </c>
      <c r="K1071" s="31" t="s">
        <v>68</v>
      </c>
      <c r="L1071" s="175" t="s">
        <v>325</v>
      </c>
      <c r="M1071" s="328">
        <v>1.98</v>
      </c>
      <c r="N1071" s="782">
        <v>2</v>
      </c>
      <c r="O1071" s="30"/>
    </row>
    <row r="1072" spans="2:15" ht="22.5" customHeight="1" x14ac:dyDescent="0.55000000000000004">
      <c r="B1072" s="1078">
        <f t="shared" si="170"/>
        <v>452</v>
      </c>
      <c r="C1072" s="1048"/>
      <c r="D1072" s="1048"/>
      <c r="E1072" s="1048"/>
      <c r="F1072" s="1048" t="s">
        <v>427</v>
      </c>
      <c r="G1072" s="1154"/>
      <c r="H1072" s="1044">
        <v>43626</v>
      </c>
      <c r="I1072" s="1044"/>
      <c r="J1072" s="43" t="s">
        <v>35</v>
      </c>
      <c r="K1072" s="43" t="s">
        <v>68</v>
      </c>
      <c r="L1072" s="783" t="s">
        <v>816</v>
      </c>
      <c r="M1072" s="467">
        <v>16.100000000000001</v>
      </c>
      <c r="N1072" s="785">
        <v>16</v>
      </c>
      <c r="O1072" s="30"/>
    </row>
    <row r="1073" spans="2:15" ht="22.5" customHeight="1" x14ac:dyDescent="0.55000000000000004">
      <c r="B1073" s="918">
        <f t="shared" si="170"/>
        <v>451</v>
      </c>
      <c r="C1073" s="919"/>
      <c r="D1073" s="936" t="s">
        <v>904</v>
      </c>
      <c r="E1073" s="937"/>
      <c r="F1073" s="936" t="s">
        <v>481</v>
      </c>
      <c r="G1073" s="937"/>
      <c r="H1073" s="997" t="s">
        <v>905</v>
      </c>
      <c r="I1073" s="998"/>
      <c r="J1073" s="55" t="s">
        <v>35</v>
      </c>
      <c r="K1073" s="55" t="s">
        <v>68</v>
      </c>
      <c r="L1073" s="219" t="s">
        <v>2494</v>
      </c>
      <c r="M1073" s="68">
        <v>3.94</v>
      </c>
      <c r="N1073" s="295">
        <v>3.9</v>
      </c>
      <c r="O1073" s="30"/>
    </row>
    <row r="1074" spans="2:15" ht="22.5" customHeight="1" x14ac:dyDescent="0.55000000000000004">
      <c r="B1074" s="1056">
        <f t="shared" si="170"/>
        <v>450</v>
      </c>
      <c r="C1074" s="1033"/>
      <c r="D1074" s="1033" t="s">
        <v>906</v>
      </c>
      <c r="E1074" s="1033"/>
      <c r="F1074" s="1033" t="s">
        <v>612</v>
      </c>
      <c r="G1074" s="1033"/>
      <c r="H1074" s="1266" t="s">
        <v>907</v>
      </c>
      <c r="I1074" s="1266"/>
      <c r="J1074" s="31" t="s">
        <v>35</v>
      </c>
      <c r="K1074" s="31" t="s">
        <v>68</v>
      </c>
      <c r="L1074" s="175" t="s">
        <v>2495</v>
      </c>
      <c r="M1074" s="328">
        <v>1.87</v>
      </c>
      <c r="N1074" s="782">
        <v>1.9</v>
      </c>
      <c r="O1074" s="30"/>
    </row>
    <row r="1075" spans="2:15" ht="22.5" customHeight="1" x14ac:dyDescent="0.55000000000000004">
      <c r="B1075" s="1078">
        <f t="shared" si="170"/>
        <v>449</v>
      </c>
      <c r="C1075" s="1048"/>
      <c r="D1075" s="1048"/>
      <c r="E1075" s="1048"/>
      <c r="F1075" s="1048" t="s">
        <v>427</v>
      </c>
      <c r="G1075" s="1154"/>
      <c r="H1075" s="1044" t="s">
        <v>909</v>
      </c>
      <c r="I1075" s="1044"/>
      <c r="J1075" s="43" t="s">
        <v>35</v>
      </c>
      <c r="K1075" s="43" t="s">
        <v>68</v>
      </c>
      <c r="L1075" s="783" t="s">
        <v>147</v>
      </c>
      <c r="M1075" s="470">
        <v>4.09</v>
      </c>
      <c r="N1075" s="784">
        <v>4.0999999999999996</v>
      </c>
      <c r="O1075" s="30"/>
    </row>
    <row r="1076" spans="2:15" ht="22.5" customHeight="1" x14ac:dyDescent="0.55000000000000004">
      <c r="B1076" s="994">
        <f t="shared" si="170"/>
        <v>448</v>
      </c>
      <c r="C1076" s="937"/>
      <c r="D1076" s="936" t="s">
        <v>2496</v>
      </c>
      <c r="E1076" s="937"/>
      <c r="F1076" s="936" t="s">
        <v>2280</v>
      </c>
      <c r="G1076" s="937" t="s">
        <v>980</v>
      </c>
      <c r="H1076" s="940">
        <v>43565</v>
      </c>
      <c r="I1076" s="941"/>
      <c r="J1076" s="55" t="s">
        <v>35</v>
      </c>
      <c r="K1076" s="55" t="s">
        <v>68</v>
      </c>
      <c r="L1076" s="706">
        <v>1.59</v>
      </c>
      <c r="M1076" s="723">
        <v>15.1</v>
      </c>
      <c r="N1076" s="724">
        <v>17</v>
      </c>
      <c r="O1076" s="30"/>
    </row>
    <row r="1077" spans="2:15" ht="22.5" customHeight="1" x14ac:dyDescent="0.55000000000000004">
      <c r="B1077" s="994">
        <f t="shared" si="170"/>
        <v>447</v>
      </c>
      <c r="C1077" s="937"/>
      <c r="D1077" s="936" t="s">
        <v>2497</v>
      </c>
      <c r="E1077" s="937"/>
      <c r="F1077" s="936" t="s">
        <v>941</v>
      </c>
      <c r="G1077" s="937"/>
      <c r="H1077" s="940">
        <v>43563</v>
      </c>
      <c r="I1077" s="941"/>
      <c r="J1077" s="55" t="s">
        <v>35</v>
      </c>
      <c r="K1077" s="55" t="s">
        <v>68</v>
      </c>
      <c r="L1077" s="706" t="s">
        <v>268</v>
      </c>
      <c r="M1077" s="706">
        <v>6.25</v>
      </c>
      <c r="N1077" s="220">
        <v>6.3</v>
      </c>
      <c r="O1077" s="30"/>
    </row>
    <row r="1078" spans="2:15" ht="22.5" customHeight="1" x14ac:dyDescent="0.55000000000000004">
      <c r="B1078" s="994">
        <f t="shared" si="170"/>
        <v>446</v>
      </c>
      <c r="C1078" s="937"/>
      <c r="D1078" s="936" t="s">
        <v>2498</v>
      </c>
      <c r="E1078" s="937"/>
      <c r="F1078" s="936" t="s">
        <v>150</v>
      </c>
      <c r="G1078" s="937"/>
      <c r="H1078" s="940">
        <v>43557</v>
      </c>
      <c r="I1078" s="941"/>
      <c r="J1078" s="55" t="s">
        <v>35</v>
      </c>
      <c r="K1078" s="55" t="s">
        <v>68</v>
      </c>
      <c r="L1078" s="706" t="s">
        <v>2499</v>
      </c>
      <c r="M1078" s="706">
        <v>1.85</v>
      </c>
      <c r="N1078" s="220">
        <v>1.9</v>
      </c>
      <c r="O1078" s="30"/>
    </row>
    <row r="1079" spans="2:15" ht="22.5" customHeight="1" x14ac:dyDescent="0.55000000000000004">
      <c r="B1079" s="1202">
        <f t="shared" si="170"/>
        <v>445</v>
      </c>
      <c r="C1079" s="923"/>
      <c r="D1079" s="922" t="s">
        <v>2500</v>
      </c>
      <c r="E1079" s="923"/>
      <c r="F1079" s="922" t="s">
        <v>225</v>
      </c>
      <c r="G1079" s="923"/>
      <c r="H1079" s="932">
        <v>43529</v>
      </c>
      <c r="I1079" s="933"/>
      <c r="J1079" s="51" t="s">
        <v>35</v>
      </c>
      <c r="K1079" s="51" t="s">
        <v>68</v>
      </c>
      <c r="L1079" s="786" t="s">
        <v>987</v>
      </c>
      <c r="M1079" s="153">
        <v>2.2799999999999998</v>
      </c>
      <c r="N1079" s="222">
        <f>IF(H1079="","",IF(LEFT(M1079,1)="検","検出せず"&amp;CHAR(10)&amp;"("&amp;#REF!&amp;"Bq/kg未満)",ROUND(SUM(L1079,M1079),-INT(LOG(SUM(L1079,M1079)))-1+2)))</f>
        <v>2.2999999999999998</v>
      </c>
      <c r="O1079" s="30"/>
    </row>
    <row r="1080" spans="2:15" ht="22.5" customHeight="1" x14ac:dyDescent="0.55000000000000004">
      <c r="B1080" s="918">
        <f t="shared" si="170"/>
        <v>444</v>
      </c>
      <c r="C1080" s="919"/>
      <c r="D1080" s="920" t="s">
        <v>989</v>
      </c>
      <c r="E1080" s="921"/>
      <c r="F1080" s="942" t="s">
        <v>150</v>
      </c>
      <c r="G1080" s="943"/>
      <c r="H1080" s="926">
        <v>43528</v>
      </c>
      <c r="I1080" s="927"/>
      <c r="J1080" s="31" t="s">
        <v>35</v>
      </c>
      <c r="K1080" s="31" t="s">
        <v>68</v>
      </c>
      <c r="L1080" s="122" t="s">
        <v>561</v>
      </c>
      <c r="M1080" s="321">
        <v>1.06</v>
      </c>
      <c r="N1080" s="176">
        <v>1.1000000000000001</v>
      </c>
      <c r="O1080" s="493"/>
    </row>
    <row r="1081" spans="2:15" ht="22.5" customHeight="1" x14ac:dyDescent="0.55000000000000004">
      <c r="B1081" s="928">
        <f t="shared" si="170"/>
        <v>443</v>
      </c>
      <c r="C1081" s="929"/>
      <c r="D1081" s="1106"/>
      <c r="E1081" s="1107"/>
      <c r="F1081" s="1048" t="s">
        <v>2501</v>
      </c>
      <c r="G1081" s="1048" t="s">
        <v>980</v>
      </c>
      <c r="H1081" s="1009">
        <v>43528</v>
      </c>
      <c r="I1081" s="1010"/>
      <c r="J1081" s="51" t="s">
        <v>35</v>
      </c>
      <c r="K1081" s="51" t="s">
        <v>68</v>
      </c>
      <c r="L1081" s="177" t="s">
        <v>920</v>
      </c>
      <c r="M1081" s="65">
        <v>4.79</v>
      </c>
      <c r="N1081" s="66">
        <v>4.8</v>
      </c>
    </row>
    <row r="1082" spans="2:15" ht="22.5" customHeight="1" x14ac:dyDescent="0.55000000000000004">
      <c r="B1082" s="1203">
        <f t="shared" si="170"/>
        <v>442</v>
      </c>
      <c r="C1082" s="1019"/>
      <c r="D1082" s="920" t="s">
        <v>993</v>
      </c>
      <c r="E1082" s="921"/>
      <c r="F1082" s="1064" t="s">
        <v>150</v>
      </c>
      <c r="G1082" s="1064"/>
      <c r="H1082" s="1093">
        <v>43510</v>
      </c>
      <c r="I1082" s="1094"/>
      <c r="J1082" s="102" t="s">
        <v>35</v>
      </c>
      <c r="K1082" s="102" t="s">
        <v>68</v>
      </c>
      <c r="L1082" s="62" t="s">
        <v>994</v>
      </c>
      <c r="M1082" s="257">
        <v>1.4</v>
      </c>
      <c r="N1082" s="176">
        <v>1.4</v>
      </c>
      <c r="O1082" s="30"/>
    </row>
    <row r="1083" spans="2:15" ht="22.5" customHeight="1" x14ac:dyDescent="0.55000000000000004">
      <c r="B1083" s="1203">
        <f t="shared" si="170"/>
        <v>441</v>
      </c>
      <c r="C1083" s="1019"/>
      <c r="D1083" s="942"/>
      <c r="E1083" s="943"/>
      <c r="F1083" s="1031" t="s">
        <v>225</v>
      </c>
      <c r="G1083" s="1031"/>
      <c r="H1083" s="1089">
        <v>43509</v>
      </c>
      <c r="I1083" s="1090"/>
      <c r="J1083" s="76" t="s">
        <v>35</v>
      </c>
      <c r="K1083" s="76" t="s">
        <v>68</v>
      </c>
      <c r="L1083" s="177" t="s">
        <v>665</v>
      </c>
      <c r="M1083" s="321">
        <v>3.15</v>
      </c>
      <c r="N1083" s="335">
        <v>3.2</v>
      </c>
      <c r="O1083" s="30"/>
    </row>
    <row r="1084" spans="2:15" ht="22.5" customHeight="1" x14ac:dyDescent="0.55000000000000004">
      <c r="B1084" s="1202">
        <f t="shared" si="170"/>
        <v>440</v>
      </c>
      <c r="C1084" s="923"/>
      <c r="D1084" s="922"/>
      <c r="E1084" s="923"/>
      <c r="F1084" s="968" t="s">
        <v>792</v>
      </c>
      <c r="G1084" s="1126"/>
      <c r="H1084" s="1089">
        <v>43510</v>
      </c>
      <c r="I1084" s="1090"/>
      <c r="J1084" s="43" t="s">
        <v>35</v>
      </c>
      <c r="K1084" s="43" t="s">
        <v>68</v>
      </c>
      <c r="L1084" s="180">
        <v>1.08</v>
      </c>
      <c r="M1084" s="341">
        <v>14.8</v>
      </c>
      <c r="N1084" s="342">
        <v>16</v>
      </c>
      <c r="O1084" s="30"/>
    </row>
    <row r="1085" spans="2:15" ht="22.5" customHeight="1" x14ac:dyDescent="0.55000000000000004">
      <c r="B1085" s="994">
        <f t="shared" si="170"/>
        <v>439</v>
      </c>
      <c r="C1085" s="937"/>
      <c r="D1085" s="936" t="s">
        <v>997</v>
      </c>
      <c r="E1085" s="937"/>
      <c r="F1085" s="936" t="s">
        <v>70</v>
      </c>
      <c r="G1085" s="937"/>
      <c r="H1085" s="940">
        <v>43500</v>
      </c>
      <c r="I1085" s="941"/>
      <c r="J1085" s="55" t="s">
        <v>35</v>
      </c>
      <c r="K1085" s="55" t="s">
        <v>68</v>
      </c>
      <c r="L1085" s="68" t="s">
        <v>998</v>
      </c>
      <c r="M1085" s="353">
        <v>7.56</v>
      </c>
      <c r="N1085" s="354">
        <v>7.6</v>
      </c>
      <c r="O1085" s="30"/>
    </row>
    <row r="1086" spans="2:15" ht="22.5" customHeight="1" x14ac:dyDescent="0.55000000000000004">
      <c r="B1086" s="994">
        <f t="shared" si="170"/>
        <v>438</v>
      </c>
      <c r="C1086" s="937"/>
      <c r="D1086" s="936" t="s">
        <v>999</v>
      </c>
      <c r="E1086" s="937"/>
      <c r="F1086" s="936" t="s">
        <v>628</v>
      </c>
      <c r="G1086" s="937"/>
      <c r="H1086" s="940">
        <v>43486</v>
      </c>
      <c r="I1086" s="941"/>
      <c r="J1086" s="55" t="s">
        <v>35</v>
      </c>
      <c r="K1086" s="55" t="s">
        <v>68</v>
      </c>
      <c r="L1086" s="68" t="s">
        <v>1000</v>
      </c>
      <c r="M1086" s="353">
        <v>1.66</v>
      </c>
      <c r="N1086" s="354">
        <v>1.7</v>
      </c>
      <c r="O1086" s="30"/>
    </row>
    <row r="1087" spans="2:15" ht="22.5" customHeight="1" x14ac:dyDescent="0.55000000000000004">
      <c r="B1087" s="994">
        <f t="shared" si="170"/>
        <v>437</v>
      </c>
      <c r="C1087" s="937"/>
      <c r="D1087" s="936" t="s">
        <v>1001</v>
      </c>
      <c r="E1087" s="937"/>
      <c r="F1087" s="936" t="s">
        <v>150</v>
      </c>
      <c r="G1087" s="937"/>
      <c r="H1087" s="940">
        <v>43482</v>
      </c>
      <c r="I1087" s="941"/>
      <c r="J1087" s="55" t="s">
        <v>35</v>
      </c>
      <c r="K1087" s="55" t="s">
        <v>68</v>
      </c>
      <c r="L1087" s="68" t="s">
        <v>1002</v>
      </c>
      <c r="M1087" s="355">
        <v>0.91400000000000003</v>
      </c>
      <c r="N1087" s="58">
        <v>0.91</v>
      </c>
      <c r="O1087" s="30"/>
    </row>
    <row r="1088" spans="2:15" ht="22.5" customHeight="1" x14ac:dyDescent="0.55000000000000004">
      <c r="B1088" s="994">
        <f t="shared" si="170"/>
        <v>436</v>
      </c>
      <c r="C1088" s="937"/>
      <c r="D1088" s="936" t="s">
        <v>1003</v>
      </c>
      <c r="E1088" s="937"/>
      <c r="F1088" s="936" t="s">
        <v>70</v>
      </c>
      <c r="G1088" s="937"/>
      <c r="H1088" s="940">
        <v>43480</v>
      </c>
      <c r="I1088" s="941"/>
      <c r="J1088" s="55" t="s">
        <v>35</v>
      </c>
      <c r="K1088" s="55" t="s">
        <v>68</v>
      </c>
      <c r="L1088" s="68" t="s">
        <v>1983</v>
      </c>
      <c r="M1088" s="353">
        <v>5.58</v>
      </c>
      <c r="N1088" s="354">
        <v>5.6</v>
      </c>
      <c r="O1088" s="30"/>
    </row>
    <row r="1089" spans="2:20" ht="22.5" customHeight="1" x14ac:dyDescent="0.55000000000000004">
      <c r="B1089" s="918">
        <f t="shared" si="170"/>
        <v>435</v>
      </c>
      <c r="C1089" s="919"/>
      <c r="D1089" s="936" t="s">
        <v>2502</v>
      </c>
      <c r="E1089" s="937"/>
      <c r="F1089" s="936" t="s">
        <v>225</v>
      </c>
      <c r="G1089" s="937"/>
      <c r="H1089" s="940">
        <v>43474</v>
      </c>
      <c r="I1089" s="941"/>
      <c r="J1089" s="55" t="s">
        <v>35</v>
      </c>
      <c r="K1089" s="55" t="s">
        <v>68</v>
      </c>
      <c r="L1089" s="68" t="s">
        <v>1006</v>
      </c>
      <c r="M1089" s="353">
        <v>5.15</v>
      </c>
      <c r="N1089" s="354">
        <v>5.2</v>
      </c>
      <c r="O1089" s="30"/>
    </row>
    <row r="1090" spans="2:20" ht="22.5" customHeight="1" x14ac:dyDescent="0.55000000000000004">
      <c r="B1090" s="918">
        <f t="shared" si="170"/>
        <v>434</v>
      </c>
      <c r="C1090" s="919"/>
      <c r="D1090" s="936" t="s">
        <v>1007</v>
      </c>
      <c r="E1090" s="937"/>
      <c r="F1090" s="936" t="s">
        <v>778</v>
      </c>
      <c r="G1090" s="937"/>
      <c r="H1090" s="940">
        <v>43459</v>
      </c>
      <c r="I1090" s="941"/>
      <c r="J1090" s="55" t="s">
        <v>35</v>
      </c>
      <c r="K1090" s="55" t="s">
        <v>68</v>
      </c>
      <c r="L1090" s="68" t="s">
        <v>2503</v>
      </c>
      <c r="M1090" s="353">
        <v>2.52</v>
      </c>
      <c r="N1090" s="354">
        <v>2.5</v>
      </c>
      <c r="O1090" s="30"/>
    </row>
    <row r="1091" spans="2:20" ht="22.5" customHeight="1" x14ac:dyDescent="0.55000000000000004">
      <c r="B1091" s="918">
        <f t="shared" si="170"/>
        <v>433</v>
      </c>
      <c r="C1091" s="919"/>
      <c r="D1091" s="920" t="s">
        <v>1013</v>
      </c>
      <c r="E1091" s="921"/>
      <c r="F1091" s="942" t="s">
        <v>804</v>
      </c>
      <c r="G1091" s="943"/>
      <c r="H1091" s="926">
        <v>43444</v>
      </c>
      <c r="I1091" s="927"/>
      <c r="J1091" s="31" t="s">
        <v>35</v>
      </c>
      <c r="K1091" s="31" t="s">
        <v>68</v>
      </c>
      <c r="L1091" s="104">
        <v>1.07</v>
      </c>
      <c r="M1091" s="316">
        <v>13</v>
      </c>
      <c r="N1091" s="317">
        <v>14</v>
      </c>
      <c r="O1091" s="30"/>
    </row>
    <row r="1092" spans="2:20" ht="22.5" customHeight="1" x14ac:dyDescent="0.55000000000000004">
      <c r="B1092" s="928">
        <f t="shared" si="170"/>
        <v>432</v>
      </c>
      <c r="C1092" s="929"/>
      <c r="D1092" s="1106"/>
      <c r="E1092" s="1107"/>
      <c r="F1092" s="1048" t="s">
        <v>293</v>
      </c>
      <c r="G1092" s="1048"/>
      <c r="H1092" s="932">
        <v>43444</v>
      </c>
      <c r="I1092" s="933"/>
      <c r="J1092" s="51" t="s">
        <v>35</v>
      </c>
      <c r="K1092" s="51" t="s">
        <v>68</v>
      </c>
      <c r="L1092" s="243" t="s">
        <v>2504</v>
      </c>
      <c r="M1092" s="107">
        <v>2.93</v>
      </c>
      <c r="N1092" s="108">
        <v>2.9</v>
      </c>
      <c r="O1092" s="30"/>
    </row>
    <row r="1093" spans="2:20" ht="22.5" customHeight="1" x14ac:dyDescent="0.55000000000000004">
      <c r="B1093" s="918">
        <f t="shared" si="170"/>
        <v>431</v>
      </c>
      <c r="C1093" s="919"/>
      <c r="D1093" s="920" t="s">
        <v>2397</v>
      </c>
      <c r="E1093" s="921"/>
      <c r="F1093" s="942" t="s">
        <v>150</v>
      </c>
      <c r="G1093" s="943"/>
      <c r="H1093" s="926">
        <v>43439</v>
      </c>
      <c r="I1093" s="927"/>
      <c r="J1093" s="31" t="s">
        <v>35</v>
      </c>
      <c r="K1093" s="31" t="s">
        <v>68</v>
      </c>
      <c r="L1093" s="104" t="s">
        <v>2505</v>
      </c>
      <c r="M1093" s="321">
        <v>2.44</v>
      </c>
      <c r="N1093" s="335">
        <v>2.4</v>
      </c>
      <c r="O1093" s="30"/>
    </row>
    <row r="1094" spans="2:20" ht="22.5" customHeight="1" x14ac:dyDescent="0.55000000000000004">
      <c r="B1094" s="928">
        <f t="shared" si="170"/>
        <v>430</v>
      </c>
      <c r="C1094" s="929"/>
      <c r="D1094" s="1106"/>
      <c r="E1094" s="1107"/>
      <c r="F1094" s="1048" t="s">
        <v>2501</v>
      </c>
      <c r="G1094" s="1048" t="s">
        <v>980</v>
      </c>
      <c r="H1094" s="932">
        <v>43437</v>
      </c>
      <c r="I1094" s="933"/>
      <c r="J1094" s="51" t="s">
        <v>35</v>
      </c>
      <c r="K1094" s="51" t="s">
        <v>68</v>
      </c>
      <c r="L1094" s="243" t="s">
        <v>2506</v>
      </c>
      <c r="M1094" s="107">
        <v>5.33</v>
      </c>
      <c r="N1094" s="108">
        <v>5.3</v>
      </c>
      <c r="O1094" s="30"/>
    </row>
    <row r="1095" spans="2:20" ht="22.5" customHeight="1" x14ac:dyDescent="0.55000000000000004">
      <c r="B1095" s="918">
        <f t="shared" si="170"/>
        <v>429</v>
      </c>
      <c r="C1095" s="919"/>
      <c r="D1095" s="936" t="s">
        <v>2507</v>
      </c>
      <c r="E1095" s="937"/>
      <c r="F1095" s="936" t="s">
        <v>729</v>
      </c>
      <c r="G1095" s="937"/>
      <c r="H1095" s="940">
        <v>43437</v>
      </c>
      <c r="I1095" s="941"/>
      <c r="J1095" s="55" t="s">
        <v>35</v>
      </c>
      <c r="K1095" s="55" t="s">
        <v>68</v>
      </c>
      <c r="L1095" s="68" t="s">
        <v>712</v>
      </c>
      <c r="M1095" s="353">
        <v>4.1900000000000004</v>
      </c>
      <c r="N1095" s="354">
        <v>4.2</v>
      </c>
      <c r="O1095" s="30"/>
      <c r="T1095" s="101"/>
    </row>
    <row r="1096" spans="2:20" ht="22.5" customHeight="1" x14ac:dyDescent="0.55000000000000004">
      <c r="B1096" s="918">
        <f t="shared" ref="B1096:B1159" si="171">1+B1097</f>
        <v>428</v>
      </c>
      <c r="C1096" s="919"/>
      <c r="D1096" s="920" t="s">
        <v>1019</v>
      </c>
      <c r="E1096" s="921"/>
      <c r="F1096" s="942" t="s">
        <v>970</v>
      </c>
      <c r="G1096" s="943"/>
      <c r="H1096" s="926">
        <v>43430</v>
      </c>
      <c r="I1096" s="927"/>
      <c r="J1096" s="31" t="s">
        <v>35</v>
      </c>
      <c r="K1096" s="31" t="s">
        <v>68</v>
      </c>
      <c r="L1096" s="104" t="s">
        <v>509</v>
      </c>
      <c r="M1096" s="321">
        <v>2.7</v>
      </c>
      <c r="N1096" s="335">
        <v>2.7</v>
      </c>
      <c r="O1096" s="30"/>
    </row>
    <row r="1097" spans="2:20" ht="22.5" customHeight="1" x14ac:dyDescent="0.55000000000000004">
      <c r="B1097" s="928">
        <f t="shared" si="171"/>
        <v>427</v>
      </c>
      <c r="C1097" s="929"/>
      <c r="D1097" s="1106"/>
      <c r="E1097" s="1107"/>
      <c r="F1097" s="1048" t="s">
        <v>807</v>
      </c>
      <c r="G1097" s="1048" t="s">
        <v>980</v>
      </c>
      <c r="H1097" s="932">
        <v>43430</v>
      </c>
      <c r="I1097" s="933"/>
      <c r="J1097" s="51" t="s">
        <v>35</v>
      </c>
      <c r="K1097" s="51" t="s">
        <v>68</v>
      </c>
      <c r="L1097" s="243" t="s">
        <v>2508</v>
      </c>
      <c r="M1097" s="107">
        <v>1.32</v>
      </c>
      <c r="N1097" s="108">
        <v>1.3</v>
      </c>
      <c r="O1097" s="30"/>
    </row>
    <row r="1098" spans="2:20" ht="22.5" customHeight="1" x14ac:dyDescent="0.55000000000000004">
      <c r="B1098" s="994">
        <f t="shared" si="171"/>
        <v>426</v>
      </c>
      <c r="C1098" s="937"/>
      <c r="D1098" s="936" t="s">
        <v>1021</v>
      </c>
      <c r="E1098" s="937"/>
      <c r="F1098" s="936" t="s">
        <v>225</v>
      </c>
      <c r="G1098" s="937"/>
      <c r="H1098" s="940">
        <v>43425</v>
      </c>
      <c r="I1098" s="941"/>
      <c r="J1098" s="55" t="s">
        <v>35</v>
      </c>
      <c r="K1098" s="55" t="s">
        <v>68</v>
      </c>
      <c r="L1098" s="68" t="s">
        <v>243</v>
      </c>
      <c r="M1098" s="353">
        <v>3.91</v>
      </c>
      <c r="N1098" s="354">
        <v>3.9</v>
      </c>
      <c r="O1098" s="30"/>
    </row>
    <row r="1099" spans="2:20" ht="22.5" customHeight="1" x14ac:dyDescent="0.55000000000000004">
      <c r="B1099" s="918">
        <f t="shared" si="171"/>
        <v>425</v>
      </c>
      <c r="C1099" s="919"/>
      <c r="D1099" s="920" t="s">
        <v>1024</v>
      </c>
      <c r="E1099" s="921"/>
      <c r="F1099" s="1033" t="s">
        <v>150</v>
      </c>
      <c r="G1099" s="1033" t="s">
        <v>980</v>
      </c>
      <c r="H1099" s="926">
        <v>43416</v>
      </c>
      <c r="I1099" s="927"/>
      <c r="J1099" s="31" t="s">
        <v>35</v>
      </c>
      <c r="K1099" s="31" t="s">
        <v>68</v>
      </c>
      <c r="L1099" s="104" t="s">
        <v>195</v>
      </c>
      <c r="M1099" s="321">
        <v>1.19</v>
      </c>
      <c r="N1099" s="335">
        <v>1.2</v>
      </c>
      <c r="O1099" s="30"/>
    </row>
    <row r="1100" spans="2:20" ht="22.5" customHeight="1" x14ac:dyDescent="0.55000000000000004">
      <c r="B1100" s="928">
        <f t="shared" si="171"/>
        <v>424</v>
      </c>
      <c r="C1100" s="929"/>
      <c r="D1100" s="1106"/>
      <c r="E1100" s="1107"/>
      <c r="F1100" s="922" t="s">
        <v>760</v>
      </c>
      <c r="G1100" s="1131" t="s">
        <v>211</v>
      </c>
      <c r="H1100" s="932">
        <v>43413</v>
      </c>
      <c r="I1100" s="933"/>
      <c r="J1100" s="51" t="s">
        <v>35</v>
      </c>
      <c r="K1100" s="51" t="s">
        <v>68</v>
      </c>
      <c r="L1100" s="243" t="s">
        <v>238</v>
      </c>
      <c r="M1100" s="107" t="s">
        <v>346</v>
      </c>
      <c r="N1100" s="108" t="s">
        <v>320</v>
      </c>
      <c r="O1100" s="30"/>
    </row>
    <row r="1101" spans="2:20" ht="22.5" customHeight="1" x14ac:dyDescent="0.55000000000000004">
      <c r="B1101" s="918">
        <f t="shared" si="171"/>
        <v>423</v>
      </c>
      <c r="C1101" s="919"/>
      <c r="D1101" s="920" t="s">
        <v>2509</v>
      </c>
      <c r="E1101" s="921"/>
      <c r="F1101" s="1033" t="s">
        <v>592</v>
      </c>
      <c r="G1101" s="1033"/>
      <c r="H1101" s="926">
        <v>43410</v>
      </c>
      <c r="I1101" s="927"/>
      <c r="J1101" s="31" t="s">
        <v>35</v>
      </c>
      <c r="K1101" s="31" t="s">
        <v>68</v>
      </c>
      <c r="L1101" s="104" t="s">
        <v>2510</v>
      </c>
      <c r="M1101" s="321">
        <v>5.54</v>
      </c>
      <c r="N1101" s="335">
        <v>5.5</v>
      </c>
      <c r="O1101" s="526"/>
    </row>
    <row r="1102" spans="2:20" ht="22.5" customHeight="1" x14ac:dyDescent="0.55000000000000004">
      <c r="B1102" s="928">
        <f t="shared" si="171"/>
        <v>422</v>
      </c>
      <c r="C1102" s="929"/>
      <c r="D1102" s="1106"/>
      <c r="E1102" s="1107"/>
      <c r="F1102" s="922" t="s">
        <v>94</v>
      </c>
      <c r="G1102" s="1131"/>
      <c r="H1102" s="932">
        <v>43410</v>
      </c>
      <c r="I1102" s="933"/>
      <c r="J1102" s="51" t="s">
        <v>35</v>
      </c>
      <c r="K1102" s="51" t="s">
        <v>68</v>
      </c>
      <c r="L1102" s="243" t="s">
        <v>2511</v>
      </c>
      <c r="M1102" s="107">
        <v>6.46</v>
      </c>
      <c r="N1102" s="108">
        <v>6.5</v>
      </c>
      <c r="O1102" s="30"/>
    </row>
    <row r="1103" spans="2:20" ht="22.5" customHeight="1" x14ac:dyDescent="0.55000000000000004">
      <c r="B1103" s="918">
        <f t="shared" si="171"/>
        <v>421</v>
      </c>
      <c r="C1103" s="919"/>
      <c r="D1103" s="920" t="s">
        <v>1032</v>
      </c>
      <c r="E1103" s="921"/>
      <c r="F1103" s="1033" t="s">
        <v>349</v>
      </c>
      <c r="G1103" s="1033" t="s">
        <v>980</v>
      </c>
      <c r="H1103" s="926">
        <v>43406</v>
      </c>
      <c r="I1103" s="927"/>
      <c r="J1103" s="31" t="s">
        <v>35</v>
      </c>
      <c r="K1103" s="31" t="s">
        <v>68</v>
      </c>
      <c r="L1103" s="104" t="s">
        <v>2512</v>
      </c>
      <c r="M1103" s="321">
        <v>8.1999999999999993</v>
      </c>
      <c r="N1103" s="335">
        <v>8.1999999999999993</v>
      </c>
      <c r="O1103" s="30"/>
    </row>
    <row r="1104" spans="2:20" ht="22.5" customHeight="1" x14ac:dyDescent="0.55000000000000004">
      <c r="B1104" s="928">
        <f t="shared" si="171"/>
        <v>420</v>
      </c>
      <c r="C1104" s="929"/>
      <c r="D1104" s="1106"/>
      <c r="E1104" s="1107"/>
      <c r="F1104" s="922" t="s">
        <v>122</v>
      </c>
      <c r="G1104" s="1131" t="s">
        <v>211</v>
      </c>
      <c r="H1104" s="932">
        <v>43409</v>
      </c>
      <c r="I1104" s="933"/>
      <c r="J1104" s="51" t="s">
        <v>35</v>
      </c>
      <c r="K1104" s="51" t="s">
        <v>68</v>
      </c>
      <c r="L1104" s="243" t="s">
        <v>234</v>
      </c>
      <c r="M1104" s="107">
        <v>1.64</v>
      </c>
      <c r="N1104" s="108">
        <v>1.6</v>
      </c>
      <c r="O1104" s="30"/>
    </row>
    <row r="1105" spans="2:15" ht="22.5" customHeight="1" x14ac:dyDescent="0.55000000000000004">
      <c r="B1105" s="918">
        <f t="shared" si="171"/>
        <v>419</v>
      </c>
      <c r="C1105" s="919"/>
      <c r="D1105" s="920" t="s">
        <v>2404</v>
      </c>
      <c r="E1105" s="921"/>
      <c r="F1105" s="1033" t="s">
        <v>382</v>
      </c>
      <c r="G1105" s="1033"/>
      <c r="H1105" s="926">
        <v>43404</v>
      </c>
      <c r="I1105" s="927"/>
      <c r="J1105" s="31" t="s">
        <v>35</v>
      </c>
      <c r="K1105" s="31" t="s">
        <v>68</v>
      </c>
      <c r="L1105" s="104" t="s">
        <v>123</v>
      </c>
      <c r="M1105" s="321">
        <v>9.07</v>
      </c>
      <c r="N1105" s="335">
        <v>9.1</v>
      </c>
      <c r="O1105" s="30"/>
    </row>
    <row r="1106" spans="2:15" ht="22.5" customHeight="1" x14ac:dyDescent="0.55000000000000004">
      <c r="B1106" s="928">
        <f t="shared" si="171"/>
        <v>418</v>
      </c>
      <c r="C1106" s="929"/>
      <c r="D1106" s="1106"/>
      <c r="E1106" s="1107"/>
      <c r="F1106" s="922" t="s">
        <v>1036</v>
      </c>
      <c r="G1106" s="1131" t="s">
        <v>855</v>
      </c>
      <c r="H1106" s="932">
        <v>43404</v>
      </c>
      <c r="I1106" s="933"/>
      <c r="J1106" s="51" t="s">
        <v>35</v>
      </c>
      <c r="K1106" s="51" t="s">
        <v>68</v>
      </c>
      <c r="L1106" s="243" t="s">
        <v>393</v>
      </c>
      <c r="M1106" s="107">
        <v>2.81</v>
      </c>
      <c r="N1106" s="108">
        <v>2.8</v>
      </c>
      <c r="O1106" s="526"/>
    </row>
    <row r="1107" spans="2:15" ht="22.5" customHeight="1" x14ac:dyDescent="0.55000000000000004">
      <c r="B1107" s="994">
        <f t="shared" si="171"/>
        <v>417</v>
      </c>
      <c r="C1107" s="937"/>
      <c r="D1107" s="936" t="s">
        <v>2513</v>
      </c>
      <c r="E1107" s="937"/>
      <c r="F1107" s="1029" t="s">
        <v>296</v>
      </c>
      <c r="G1107" s="1029"/>
      <c r="H1107" s="940">
        <v>43402</v>
      </c>
      <c r="I1107" s="941"/>
      <c r="J1107" s="55" t="s">
        <v>35</v>
      </c>
      <c r="K1107" s="55" t="s">
        <v>68</v>
      </c>
      <c r="L1107" s="244" t="s">
        <v>2514</v>
      </c>
      <c r="M1107" s="303">
        <v>3.51</v>
      </c>
      <c r="N1107" s="347">
        <v>3.5</v>
      </c>
      <c r="O1107" s="30"/>
    </row>
    <row r="1108" spans="2:15" ht="22.5" customHeight="1" x14ac:dyDescent="0.55000000000000004">
      <c r="B1108" s="994">
        <f t="shared" si="171"/>
        <v>416</v>
      </c>
      <c r="C1108" s="937"/>
      <c r="D1108" s="936" t="s">
        <v>2405</v>
      </c>
      <c r="E1108" s="937"/>
      <c r="F1108" s="1029" t="s">
        <v>733</v>
      </c>
      <c r="G1108" s="1029"/>
      <c r="H1108" s="940">
        <v>43398</v>
      </c>
      <c r="I1108" s="941"/>
      <c r="J1108" s="55" t="s">
        <v>35</v>
      </c>
      <c r="K1108" s="55" t="s">
        <v>68</v>
      </c>
      <c r="L1108" s="244" t="s">
        <v>734</v>
      </c>
      <c r="M1108" s="303">
        <v>1.83</v>
      </c>
      <c r="N1108" s="347">
        <v>1.8</v>
      </c>
      <c r="O1108" s="30"/>
    </row>
    <row r="1109" spans="2:15" ht="22.5" customHeight="1" x14ac:dyDescent="0.55000000000000004">
      <c r="B1109" s="994">
        <f t="shared" si="171"/>
        <v>415</v>
      </c>
      <c r="C1109" s="937"/>
      <c r="D1109" s="936" t="s">
        <v>2406</v>
      </c>
      <c r="E1109" s="937"/>
      <c r="F1109" s="1029" t="s">
        <v>610</v>
      </c>
      <c r="G1109" s="1029"/>
      <c r="H1109" s="940">
        <v>43397</v>
      </c>
      <c r="I1109" s="941"/>
      <c r="J1109" s="55" t="s">
        <v>35</v>
      </c>
      <c r="K1109" s="55" t="s">
        <v>68</v>
      </c>
      <c r="L1109" s="68" t="s">
        <v>994</v>
      </c>
      <c r="M1109" s="68">
        <v>6.93</v>
      </c>
      <c r="N1109" s="295">
        <v>6.9</v>
      </c>
      <c r="O1109" s="30"/>
    </row>
    <row r="1110" spans="2:15" ht="22.5" customHeight="1" x14ac:dyDescent="0.55000000000000004">
      <c r="B1110" s="994">
        <f t="shared" si="171"/>
        <v>414</v>
      </c>
      <c r="C1110" s="937"/>
      <c r="D1110" s="936" t="s">
        <v>1045</v>
      </c>
      <c r="E1110" s="937"/>
      <c r="F1110" s="1029" t="s">
        <v>769</v>
      </c>
      <c r="G1110" s="1029"/>
      <c r="H1110" s="940">
        <v>43395</v>
      </c>
      <c r="I1110" s="941"/>
      <c r="J1110" s="55" t="s">
        <v>35</v>
      </c>
      <c r="K1110" s="55" t="s">
        <v>68</v>
      </c>
      <c r="L1110" s="68" t="s">
        <v>908</v>
      </c>
      <c r="M1110" s="68">
        <v>1.57</v>
      </c>
      <c r="N1110" s="295">
        <v>1.6</v>
      </c>
      <c r="O1110" s="30"/>
    </row>
    <row r="1111" spans="2:15" ht="22.5" customHeight="1" x14ac:dyDescent="0.55000000000000004">
      <c r="B1111" s="1203">
        <f t="shared" si="171"/>
        <v>413</v>
      </c>
      <c r="C1111" s="1019"/>
      <c r="D1111" s="920" t="s">
        <v>1046</v>
      </c>
      <c r="E1111" s="921"/>
      <c r="F1111" s="1064" t="s">
        <v>644</v>
      </c>
      <c r="G1111" s="1064"/>
      <c r="H1111" s="1012">
        <v>43390</v>
      </c>
      <c r="I1111" s="1013"/>
      <c r="J1111" s="102" t="s">
        <v>35</v>
      </c>
      <c r="K1111" s="102" t="s">
        <v>68</v>
      </c>
      <c r="L1111" s="104" t="s">
        <v>461</v>
      </c>
      <c r="M1111" s="321">
        <v>1.07</v>
      </c>
      <c r="N1111" s="335">
        <v>1.1000000000000001</v>
      </c>
      <c r="O1111" s="30"/>
    </row>
    <row r="1112" spans="2:15" ht="22.5" customHeight="1" x14ac:dyDescent="0.55000000000000004">
      <c r="B1112" s="1203">
        <f t="shared" si="171"/>
        <v>412</v>
      </c>
      <c r="C1112" s="1019"/>
      <c r="D1112" s="942"/>
      <c r="E1112" s="943"/>
      <c r="F1112" s="1031" t="s">
        <v>308</v>
      </c>
      <c r="G1112" s="1031"/>
      <c r="H1112" s="1139">
        <v>43390</v>
      </c>
      <c r="I1112" s="1140"/>
      <c r="J1112" s="76" t="s">
        <v>35</v>
      </c>
      <c r="K1112" s="76" t="s">
        <v>68</v>
      </c>
      <c r="L1112" s="177" t="s">
        <v>2515</v>
      </c>
      <c r="M1112" s="177">
        <v>2.95</v>
      </c>
      <c r="N1112" s="66">
        <v>3</v>
      </c>
      <c r="O1112" s="30"/>
    </row>
    <row r="1113" spans="2:15" ht="22.5" customHeight="1" x14ac:dyDescent="0.55000000000000004">
      <c r="B1113" s="1202">
        <f t="shared" si="171"/>
        <v>411</v>
      </c>
      <c r="C1113" s="923"/>
      <c r="D1113" s="922"/>
      <c r="E1113" s="923"/>
      <c r="F1113" s="968" t="s">
        <v>255</v>
      </c>
      <c r="G1113" s="1126"/>
      <c r="H1113" s="1139">
        <v>43389</v>
      </c>
      <c r="I1113" s="1140"/>
      <c r="J1113" s="43" t="s">
        <v>35</v>
      </c>
      <c r="K1113" s="43" t="s">
        <v>68</v>
      </c>
      <c r="L1113" s="251" t="s">
        <v>1050</v>
      </c>
      <c r="M1113" s="181">
        <v>7.34</v>
      </c>
      <c r="N1113" s="182">
        <v>7.3</v>
      </c>
      <c r="O1113" s="30"/>
    </row>
    <row r="1114" spans="2:15" ht="22.5" customHeight="1" x14ac:dyDescent="0.55000000000000004">
      <c r="B1114" s="918">
        <f t="shared" si="171"/>
        <v>410</v>
      </c>
      <c r="C1114" s="919"/>
      <c r="D1114" s="920" t="s">
        <v>1051</v>
      </c>
      <c r="E1114" s="921"/>
      <c r="F1114" s="1033" t="s">
        <v>225</v>
      </c>
      <c r="G1114" s="1033"/>
      <c r="H1114" s="926">
        <v>43388</v>
      </c>
      <c r="I1114" s="927"/>
      <c r="J1114" s="31" t="s">
        <v>35</v>
      </c>
      <c r="K1114" s="31" t="s">
        <v>68</v>
      </c>
      <c r="L1114" s="174" t="s">
        <v>294</v>
      </c>
      <c r="M1114" s="175">
        <v>1.21</v>
      </c>
      <c r="N1114" s="359">
        <v>1.2</v>
      </c>
      <c r="O1114" s="30"/>
    </row>
    <row r="1115" spans="2:15" ht="22.5" customHeight="1" x14ac:dyDescent="0.55000000000000004">
      <c r="B1115" s="928">
        <f t="shared" si="171"/>
        <v>409</v>
      </c>
      <c r="C1115" s="929"/>
      <c r="D1115" s="1106"/>
      <c r="E1115" s="1107"/>
      <c r="F1115" s="922" t="s">
        <v>641</v>
      </c>
      <c r="G1115" s="1131" t="s">
        <v>855</v>
      </c>
      <c r="H1115" s="932">
        <v>43388</v>
      </c>
      <c r="I1115" s="933"/>
      <c r="J1115" s="51" t="s">
        <v>35</v>
      </c>
      <c r="K1115" s="51" t="s">
        <v>68</v>
      </c>
      <c r="L1115" s="244" t="s">
        <v>2516</v>
      </c>
      <c r="M1115" s="303">
        <v>8.6199999999999992</v>
      </c>
      <c r="N1115" s="347">
        <v>8.6</v>
      </c>
      <c r="O1115" s="30"/>
    </row>
    <row r="1116" spans="2:15" ht="22.5" customHeight="1" x14ac:dyDescent="0.55000000000000004">
      <c r="B1116" s="994">
        <f t="shared" si="171"/>
        <v>408</v>
      </c>
      <c r="C1116" s="937"/>
      <c r="D1116" s="936" t="s">
        <v>2517</v>
      </c>
      <c r="E1116" s="937"/>
      <c r="F1116" s="1029" t="s">
        <v>150</v>
      </c>
      <c r="G1116" s="1029"/>
      <c r="H1116" s="940">
        <v>43383</v>
      </c>
      <c r="I1116" s="941"/>
      <c r="J1116" s="55" t="s">
        <v>35</v>
      </c>
      <c r="K1116" s="55" t="s">
        <v>68</v>
      </c>
      <c r="L1116" s="68" t="s">
        <v>1054</v>
      </c>
      <c r="M1116" s="787">
        <v>3.46</v>
      </c>
      <c r="N1116" s="530">
        <v>3.5</v>
      </c>
      <c r="O1116" s="636"/>
    </row>
    <row r="1117" spans="2:15" ht="22.5" customHeight="1" x14ac:dyDescent="0.55000000000000004">
      <c r="B1117" s="918">
        <f t="shared" si="171"/>
        <v>407</v>
      </c>
      <c r="C1117" s="919"/>
      <c r="D1117" s="920" t="s">
        <v>1055</v>
      </c>
      <c r="E1117" s="921"/>
      <c r="F1117" s="944" t="s">
        <v>336</v>
      </c>
      <c r="G1117" s="945"/>
      <c r="H1117" s="926">
        <v>43383</v>
      </c>
      <c r="I1117" s="927"/>
      <c r="J1117" s="76" t="s">
        <v>35</v>
      </c>
      <c r="K1117" s="102" t="s">
        <v>68</v>
      </c>
      <c r="L1117" s="494" t="s">
        <v>194</v>
      </c>
      <c r="M1117" s="788">
        <v>2.11</v>
      </c>
      <c r="N1117" s="557">
        <v>2.1</v>
      </c>
      <c r="O1117" s="636"/>
    </row>
    <row r="1118" spans="2:15" ht="22.5" customHeight="1" x14ac:dyDescent="0.55000000000000004">
      <c r="B1118" s="948">
        <f t="shared" si="171"/>
        <v>406</v>
      </c>
      <c r="C1118" s="949"/>
      <c r="D1118" s="942"/>
      <c r="E1118" s="943"/>
      <c r="F1118" s="950" t="s">
        <v>209</v>
      </c>
      <c r="G1118" s="951"/>
      <c r="H1118" s="1007">
        <v>43383</v>
      </c>
      <c r="I1118" s="1136"/>
      <c r="J1118" s="76" t="s">
        <v>35</v>
      </c>
      <c r="K1118" s="76" t="s">
        <v>68</v>
      </c>
      <c r="L1118" s="789" t="s">
        <v>239</v>
      </c>
      <c r="M1118" s="743">
        <v>6</v>
      </c>
      <c r="N1118" s="550">
        <v>6</v>
      </c>
      <c r="O1118" s="636"/>
    </row>
    <row r="1119" spans="2:15" ht="22.5" customHeight="1" x14ac:dyDescent="0.55000000000000004">
      <c r="B1119" s="928">
        <f t="shared" si="171"/>
        <v>405</v>
      </c>
      <c r="C1119" s="929"/>
      <c r="D1119" s="942"/>
      <c r="E1119" s="943"/>
      <c r="F1119" s="968" t="s">
        <v>1058</v>
      </c>
      <c r="G1119" s="929"/>
      <c r="H1119" s="1009">
        <v>43383</v>
      </c>
      <c r="I1119" s="1010"/>
      <c r="J1119" s="43" t="s">
        <v>35</v>
      </c>
      <c r="K1119" s="43" t="s">
        <v>68</v>
      </c>
      <c r="L1119" s="466" t="s">
        <v>1983</v>
      </c>
      <c r="M1119" s="302">
        <v>3.41</v>
      </c>
      <c r="N1119" s="322">
        <v>3.4</v>
      </c>
      <c r="O1119" s="636"/>
    </row>
    <row r="1120" spans="2:15" ht="22.5" customHeight="1" x14ac:dyDescent="0.55000000000000004">
      <c r="B1120" s="994">
        <f t="shared" si="171"/>
        <v>404</v>
      </c>
      <c r="C1120" s="937"/>
      <c r="D1120" s="936" t="s">
        <v>1059</v>
      </c>
      <c r="E1120" s="937"/>
      <c r="F1120" s="1029" t="s">
        <v>63</v>
      </c>
      <c r="G1120" s="1029"/>
      <c r="H1120" s="940">
        <v>43377</v>
      </c>
      <c r="I1120" s="941"/>
      <c r="J1120" s="55" t="s">
        <v>35</v>
      </c>
      <c r="K1120" s="55" t="s">
        <v>68</v>
      </c>
      <c r="L1120" s="68" t="s">
        <v>433</v>
      </c>
      <c r="M1120" s="68">
        <v>1.03</v>
      </c>
      <c r="N1120" s="295">
        <v>1</v>
      </c>
      <c r="O1120" s="30"/>
    </row>
    <row r="1121" spans="2:15" ht="22.5" customHeight="1" x14ac:dyDescent="0.55000000000000004">
      <c r="B1121" s="918">
        <f t="shared" si="171"/>
        <v>403</v>
      </c>
      <c r="C1121" s="919"/>
      <c r="D1121" s="920" t="s">
        <v>1060</v>
      </c>
      <c r="E1121" s="921"/>
      <c r="F1121" s="967" t="s">
        <v>70</v>
      </c>
      <c r="G1121" s="919"/>
      <c r="H1121" s="926">
        <v>43374</v>
      </c>
      <c r="I1121" s="927"/>
      <c r="J1121" s="31" t="s">
        <v>35</v>
      </c>
      <c r="K1121" s="31" t="s">
        <v>68</v>
      </c>
      <c r="L1121" s="302" t="s">
        <v>1062</v>
      </c>
      <c r="M1121" s="348">
        <v>3.21</v>
      </c>
      <c r="N1121" s="349">
        <v>3.2</v>
      </c>
      <c r="O1121" s="30"/>
    </row>
    <row r="1122" spans="2:15" ht="22.5" customHeight="1" x14ac:dyDescent="0.55000000000000004">
      <c r="B1122" s="928">
        <f t="shared" si="171"/>
        <v>402</v>
      </c>
      <c r="C1122" s="929"/>
      <c r="D1122" s="922"/>
      <c r="E1122" s="923"/>
      <c r="F1122" s="922" t="s">
        <v>230</v>
      </c>
      <c r="G1122" s="923"/>
      <c r="H1122" s="932">
        <v>43374</v>
      </c>
      <c r="I1122" s="933"/>
      <c r="J1122" s="51" t="s">
        <v>35</v>
      </c>
      <c r="K1122" s="42" t="s">
        <v>68</v>
      </c>
      <c r="L1122" s="181" t="s">
        <v>563</v>
      </c>
      <c r="M1122" s="357">
        <v>3.92</v>
      </c>
      <c r="N1122" s="358">
        <v>3.9</v>
      </c>
      <c r="O1122" s="30"/>
    </row>
    <row r="1123" spans="2:15" ht="22.5" customHeight="1" x14ac:dyDescent="0.55000000000000004">
      <c r="B1123" s="918">
        <f t="shared" si="171"/>
        <v>401</v>
      </c>
      <c r="C1123" s="919"/>
      <c r="D1123" s="942" t="s">
        <v>1063</v>
      </c>
      <c r="E1123" s="943"/>
      <c r="F1123" s="1018" t="s">
        <v>247</v>
      </c>
      <c r="G1123" s="1019"/>
      <c r="H1123" s="988">
        <v>43369</v>
      </c>
      <c r="I1123" s="989"/>
      <c r="J1123" s="102" t="s">
        <v>35</v>
      </c>
      <c r="K1123" s="102" t="s">
        <v>68</v>
      </c>
      <c r="L1123" s="299">
        <v>2.76</v>
      </c>
      <c r="M1123" s="790">
        <v>29</v>
      </c>
      <c r="N1123" s="791">
        <v>32</v>
      </c>
      <c r="O1123" s="30"/>
    </row>
    <row r="1124" spans="2:15" ht="22.5" customHeight="1" x14ac:dyDescent="0.55000000000000004">
      <c r="B1124" s="928">
        <f t="shared" si="171"/>
        <v>400</v>
      </c>
      <c r="C1124" s="929"/>
      <c r="D1124" s="942"/>
      <c r="E1124" s="943"/>
      <c r="F1124" s="1018" t="s">
        <v>639</v>
      </c>
      <c r="G1124" s="1019"/>
      <c r="H1124" s="988">
        <v>43369</v>
      </c>
      <c r="I1124" s="989"/>
      <c r="J1124" s="102" t="s">
        <v>35</v>
      </c>
      <c r="K1124" s="143" t="s">
        <v>68</v>
      </c>
      <c r="L1124" s="302" t="s">
        <v>1064</v>
      </c>
      <c r="M1124" s="348">
        <v>8.26</v>
      </c>
      <c r="N1124" s="349">
        <v>8.3000000000000007</v>
      </c>
      <c r="O1124" s="30"/>
    </row>
    <row r="1125" spans="2:15" ht="22.5" customHeight="1" x14ac:dyDescent="0.55000000000000004">
      <c r="B1125" s="994">
        <f t="shared" si="171"/>
        <v>399</v>
      </c>
      <c r="C1125" s="937"/>
      <c r="D1125" s="936" t="s">
        <v>2518</v>
      </c>
      <c r="E1125" s="937"/>
      <c r="F1125" s="1029" t="s">
        <v>1077</v>
      </c>
      <c r="G1125" s="1029"/>
      <c r="H1125" s="940">
        <v>43362</v>
      </c>
      <c r="I1125" s="941"/>
      <c r="J1125" s="55" t="s">
        <v>35</v>
      </c>
      <c r="K1125" s="55" t="s">
        <v>68</v>
      </c>
      <c r="L1125" s="70">
        <v>0.92200000000000004</v>
      </c>
      <c r="M1125" s="362">
        <v>15.3</v>
      </c>
      <c r="N1125" s="363">
        <v>16</v>
      </c>
      <c r="O1125" s="637"/>
    </row>
    <row r="1126" spans="2:15" ht="22.5" customHeight="1" x14ac:dyDescent="0.55000000000000004">
      <c r="B1126" s="994">
        <f t="shared" si="171"/>
        <v>398</v>
      </c>
      <c r="C1126" s="937"/>
      <c r="D1126" s="936" t="s">
        <v>1070</v>
      </c>
      <c r="E1126" s="937"/>
      <c r="F1126" s="1029" t="s">
        <v>1071</v>
      </c>
      <c r="G1126" s="1029"/>
      <c r="H1126" s="940">
        <v>43356</v>
      </c>
      <c r="I1126" s="941"/>
      <c r="J1126" s="55" t="s">
        <v>35</v>
      </c>
      <c r="K1126" s="55" t="s">
        <v>68</v>
      </c>
      <c r="L1126" s="68">
        <v>2.09</v>
      </c>
      <c r="M1126" s="362">
        <v>24.3</v>
      </c>
      <c r="N1126" s="363">
        <v>26</v>
      </c>
      <c r="O1126" s="30"/>
    </row>
    <row r="1127" spans="2:15" ht="22.5" customHeight="1" x14ac:dyDescent="0.55000000000000004">
      <c r="B1127" s="994">
        <f t="shared" si="171"/>
        <v>397</v>
      </c>
      <c r="C1127" s="937"/>
      <c r="D1127" s="936" t="s">
        <v>1072</v>
      </c>
      <c r="E1127" s="937"/>
      <c r="F1127" s="1029" t="s">
        <v>1071</v>
      </c>
      <c r="G1127" s="1029"/>
      <c r="H1127" s="940">
        <v>43332</v>
      </c>
      <c r="I1127" s="941"/>
      <c r="J1127" s="55" t="s">
        <v>35</v>
      </c>
      <c r="K1127" s="55" t="s">
        <v>68</v>
      </c>
      <c r="L1127" s="68" t="s">
        <v>2002</v>
      </c>
      <c r="M1127" s="68">
        <v>2.17</v>
      </c>
      <c r="N1127" s="295">
        <v>2.2000000000000002</v>
      </c>
      <c r="O1127" s="30"/>
    </row>
    <row r="1128" spans="2:15" ht="22.5" customHeight="1" x14ac:dyDescent="0.55000000000000004">
      <c r="B1128" s="994">
        <f t="shared" si="171"/>
        <v>396</v>
      </c>
      <c r="C1128" s="937"/>
      <c r="D1128" s="936" t="s">
        <v>1073</v>
      </c>
      <c r="E1128" s="937"/>
      <c r="F1128" s="1029" t="s">
        <v>1074</v>
      </c>
      <c r="G1128" s="1029"/>
      <c r="H1128" s="940">
        <v>43325</v>
      </c>
      <c r="I1128" s="941"/>
      <c r="J1128" s="55" t="s">
        <v>35</v>
      </c>
      <c r="K1128" s="55" t="s">
        <v>68</v>
      </c>
      <c r="L1128" s="68" t="s">
        <v>1236</v>
      </c>
      <c r="M1128" s="68">
        <v>3.08</v>
      </c>
      <c r="N1128" s="295">
        <v>3.1</v>
      </c>
    </row>
    <row r="1129" spans="2:15" ht="22.5" customHeight="1" x14ac:dyDescent="0.55000000000000004">
      <c r="B1129" s="994">
        <f t="shared" si="171"/>
        <v>395</v>
      </c>
      <c r="C1129" s="937"/>
      <c r="D1129" s="936" t="s">
        <v>1076</v>
      </c>
      <c r="E1129" s="937"/>
      <c r="F1129" s="1029" t="s">
        <v>70</v>
      </c>
      <c r="G1129" s="1029"/>
      <c r="H1129" s="940">
        <v>43318</v>
      </c>
      <c r="I1129" s="941"/>
      <c r="J1129" s="55" t="s">
        <v>35</v>
      </c>
      <c r="K1129" s="55" t="s">
        <v>68</v>
      </c>
      <c r="L1129" s="68" t="s">
        <v>79</v>
      </c>
      <c r="M1129" s="68">
        <v>7.64</v>
      </c>
      <c r="N1129" s="295">
        <v>7.6</v>
      </c>
      <c r="O1129" s="30"/>
    </row>
    <row r="1130" spans="2:15" ht="22.5" customHeight="1" x14ac:dyDescent="0.55000000000000004">
      <c r="B1130" s="994">
        <f t="shared" si="171"/>
        <v>394</v>
      </c>
      <c r="C1130" s="937"/>
      <c r="D1130" s="936" t="s">
        <v>1078</v>
      </c>
      <c r="E1130" s="937"/>
      <c r="F1130" s="1029" t="s">
        <v>225</v>
      </c>
      <c r="G1130" s="1029"/>
      <c r="H1130" s="940">
        <v>43290</v>
      </c>
      <c r="I1130" s="941"/>
      <c r="J1130" s="55" t="s">
        <v>35</v>
      </c>
      <c r="K1130" s="55" t="s">
        <v>68</v>
      </c>
      <c r="L1130" s="68" t="s">
        <v>1079</v>
      </c>
      <c r="M1130" s="68">
        <v>3.8</v>
      </c>
      <c r="N1130" s="295">
        <v>3.8</v>
      </c>
      <c r="O1130" s="636"/>
    </row>
    <row r="1131" spans="2:15" ht="22.5" customHeight="1" x14ac:dyDescent="0.55000000000000004">
      <c r="B1131" s="994">
        <f t="shared" si="171"/>
        <v>393</v>
      </c>
      <c r="C1131" s="937"/>
      <c r="D1131" s="936" t="s">
        <v>1080</v>
      </c>
      <c r="E1131" s="937"/>
      <c r="F1131" s="1029" t="s">
        <v>592</v>
      </c>
      <c r="G1131" s="1029"/>
      <c r="H1131" s="940">
        <v>43283</v>
      </c>
      <c r="I1131" s="941"/>
      <c r="J1131" s="55" t="s">
        <v>35</v>
      </c>
      <c r="K1131" s="55" t="s">
        <v>68</v>
      </c>
      <c r="L1131" s="68" t="s">
        <v>1081</v>
      </c>
      <c r="M1131" s="68">
        <v>8.19</v>
      </c>
      <c r="N1131" s="295">
        <v>8.1999999999999993</v>
      </c>
      <c r="O1131" s="30"/>
    </row>
    <row r="1132" spans="2:15" ht="22.5" customHeight="1" x14ac:dyDescent="0.55000000000000004">
      <c r="B1132" s="1203">
        <f t="shared" si="171"/>
        <v>392</v>
      </c>
      <c r="C1132" s="1019"/>
      <c r="D1132" s="942" t="s">
        <v>1082</v>
      </c>
      <c r="E1132" s="943"/>
      <c r="F1132" s="1018" t="s">
        <v>247</v>
      </c>
      <c r="G1132" s="1019"/>
      <c r="H1132" s="960">
        <v>43263</v>
      </c>
      <c r="I1132" s="964"/>
      <c r="J1132" s="102" t="s">
        <v>35</v>
      </c>
      <c r="K1132" s="366" t="s">
        <v>68</v>
      </c>
      <c r="L1132" s="299" t="s">
        <v>1083</v>
      </c>
      <c r="M1132" s="367">
        <v>2.83</v>
      </c>
      <c r="N1132" s="368">
        <v>2.8</v>
      </c>
    </row>
    <row r="1133" spans="2:15" ht="22.5" customHeight="1" x14ac:dyDescent="0.55000000000000004">
      <c r="B1133" s="948">
        <f t="shared" si="171"/>
        <v>391</v>
      </c>
      <c r="C1133" s="949"/>
      <c r="D1133" s="942"/>
      <c r="E1133" s="943"/>
      <c r="F1133" s="1018" t="s">
        <v>592</v>
      </c>
      <c r="G1133" s="1019"/>
      <c r="H1133" s="960">
        <v>43264</v>
      </c>
      <c r="I1133" s="964"/>
      <c r="J1133" s="102" t="s">
        <v>35</v>
      </c>
      <c r="K1133" s="143" t="s">
        <v>68</v>
      </c>
      <c r="L1133" s="177" t="s">
        <v>962</v>
      </c>
      <c r="M1133" s="348">
        <v>1.3</v>
      </c>
      <c r="N1133" s="349">
        <v>1.3</v>
      </c>
      <c r="O1133" s="30"/>
    </row>
    <row r="1134" spans="2:15" ht="22.5" customHeight="1" x14ac:dyDescent="0.55000000000000004">
      <c r="B1134" s="928">
        <f t="shared" si="171"/>
        <v>390</v>
      </c>
      <c r="C1134" s="929"/>
      <c r="D1134" s="922"/>
      <c r="E1134" s="923"/>
      <c r="F1134" s="922" t="s">
        <v>427</v>
      </c>
      <c r="G1134" s="923"/>
      <c r="H1134" s="1003">
        <v>43264</v>
      </c>
      <c r="I1134" s="1004"/>
      <c r="J1134" s="51" t="s">
        <v>35</v>
      </c>
      <c r="K1134" s="83" t="s">
        <v>68</v>
      </c>
      <c r="L1134" s="181" t="s">
        <v>1084</v>
      </c>
      <c r="M1134" s="357">
        <v>5.6</v>
      </c>
      <c r="N1134" s="358">
        <v>5.6</v>
      </c>
      <c r="O1134" s="493"/>
    </row>
    <row r="1135" spans="2:15" ht="22.5" customHeight="1" x14ac:dyDescent="0.55000000000000004">
      <c r="B1135" s="918">
        <f t="shared" si="171"/>
        <v>389</v>
      </c>
      <c r="C1135" s="919"/>
      <c r="D1135" s="920" t="s">
        <v>1085</v>
      </c>
      <c r="E1135" s="921"/>
      <c r="F1135" s="1033" t="s">
        <v>247</v>
      </c>
      <c r="G1135" s="1033"/>
      <c r="H1135" s="1095">
        <v>43241</v>
      </c>
      <c r="I1135" s="1096"/>
      <c r="J1135" s="31" t="s">
        <v>35</v>
      </c>
      <c r="K1135" s="31" t="s">
        <v>68</v>
      </c>
      <c r="L1135" s="257" t="s">
        <v>1634</v>
      </c>
      <c r="M1135" s="257">
        <v>7.03</v>
      </c>
      <c r="N1135" s="176">
        <v>7</v>
      </c>
      <c r="O1135" s="493"/>
    </row>
    <row r="1136" spans="2:15" ht="22.5" customHeight="1" x14ac:dyDescent="0.55000000000000004">
      <c r="B1136" s="918">
        <f t="shared" si="171"/>
        <v>388</v>
      </c>
      <c r="C1136" s="919"/>
      <c r="D1136" s="920" t="s">
        <v>1086</v>
      </c>
      <c r="E1136" s="921"/>
      <c r="F1136" s="1033" t="s">
        <v>1071</v>
      </c>
      <c r="G1136" s="1033"/>
      <c r="H1136" s="1095">
        <v>43235</v>
      </c>
      <c r="I1136" s="1096"/>
      <c r="J1136" s="31" t="s">
        <v>35</v>
      </c>
      <c r="K1136" s="31" t="s">
        <v>68</v>
      </c>
      <c r="L1136" s="257">
        <v>2.1</v>
      </c>
      <c r="M1136" s="253">
        <v>25.7</v>
      </c>
      <c r="N1136" s="254">
        <v>28</v>
      </c>
    </row>
    <row r="1137" spans="2:15" ht="22.5" customHeight="1" x14ac:dyDescent="0.55000000000000004">
      <c r="B1137" s="918">
        <f t="shared" si="171"/>
        <v>387</v>
      </c>
      <c r="C1137" s="919"/>
      <c r="D1137" s="920" t="s">
        <v>1087</v>
      </c>
      <c r="E1137" s="921"/>
      <c r="F1137" s="1033" t="s">
        <v>70</v>
      </c>
      <c r="G1137" s="1033"/>
      <c r="H1137" s="1095">
        <v>43228</v>
      </c>
      <c r="I1137" s="1096"/>
      <c r="J1137" s="31" t="s">
        <v>35</v>
      </c>
      <c r="K1137" s="31" t="s">
        <v>68</v>
      </c>
      <c r="L1137" s="62" t="s">
        <v>838</v>
      </c>
      <c r="M1137" s="257">
        <v>1.61</v>
      </c>
      <c r="N1137" s="176">
        <v>1.6</v>
      </c>
      <c r="O1137" s="30"/>
    </row>
    <row r="1138" spans="2:15" ht="22.5" customHeight="1" x14ac:dyDescent="0.55000000000000004">
      <c r="B1138" s="994">
        <f t="shared" si="171"/>
        <v>386</v>
      </c>
      <c r="C1138" s="937"/>
      <c r="D1138" s="936" t="s">
        <v>2519</v>
      </c>
      <c r="E1138" s="937"/>
      <c r="F1138" s="936" t="s">
        <v>225</v>
      </c>
      <c r="G1138" s="937"/>
      <c r="H1138" s="997">
        <v>43206</v>
      </c>
      <c r="I1138" s="998"/>
      <c r="J1138" s="55" t="s">
        <v>35</v>
      </c>
      <c r="K1138" s="55" t="s">
        <v>68</v>
      </c>
      <c r="L1138" s="371" t="s">
        <v>307</v>
      </c>
      <c r="M1138" s="372">
        <v>3.21</v>
      </c>
      <c r="N1138" s="373">
        <v>3.2</v>
      </c>
      <c r="O1138" s="603"/>
    </row>
    <row r="1139" spans="2:15" ht="22.5" customHeight="1" x14ac:dyDescent="0.55000000000000004">
      <c r="B1139" s="994">
        <f t="shared" si="171"/>
        <v>385</v>
      </c>
      <c r="C1139" s="937"/>
      <c r="D1139" s="936" t="s">
        <v>1101</v>
      </c>
      <c r="E1139" s="937"/>
      <c r="F1139" s="936" t="s">
        <v>247</v>
      </c>
      <c r="G1139" s="937"/>
      <c r="H1139" s="997">
        <v>43202</v>
      </c>
      <c r="I1139" s="998"/>
      <c r="J1139" s="55" t="s">
        <v>35</v>
      </c>
      <c r="K1139" s="55" t="s">
        <v>68</v>
      </c>
      <c r="L1139" s="371" t="s">
        <v>1102</v>
      </c>
      <c r="M1139" s="372">
        <v>1.94</v>
      </c>
      <c r="N1139" s="373">
        <v>1.9</v>
      </c>
      <c r="O1139" s="30"/>
    </row>
    <row r="1140" spans="2:15" ht="22.5" customHeight="1" x14ac:dyDescent="0.55000000000000004">
      <c r="B1140" s="994">
        <f t="shared" si="171"/>
        <v>384</v>
      </c>
      <c r="C1140" s="937"/>
      <c r="D1140" s="936" t="s">
        <v>1109</v>
      </c>
      <c r="E1140" s="937"/>
      <c r="F1140" s="936" t="s">
        <v>614</v>
      </c>
      <c r="G1140" s="937"/>
      <c r="H1140" s="997">
        <v>43194</v>
      </c>
      <c r="I1140" s="998"/>
      <c r="J1140" s="55" t="s">
        <v>35</v>
      </c>
      <c r="K1140" s="55" t="s">
        <v>68</v>
      </c>
      <c r="L1140" s="394" t="s">
        <v>406</v>
      </c>
      <c r="M1140" s="395">
        <v>5.65</v>
      </c>
      <c r="N1140" s="396">
        <v>5.7</v>
      </c>
    </row>
    <row r="1141" spans="2:15" ht="22.5" customHeight="1" x14ac:dyDescent="0.55000000000000004">
      <c r="B1141" s="994">
        <f t="shared" si="171"/>
        <v>383</v>
      </c>
      <c r="C1141" s="937"/>
      <c r="D1141" s="936" t="s">
        <v>1152</v>
      </c>
      <c r="E1141" s="937"/>
      <c r="F1141" s="936" t="s">
        <v>614</v>
      </c>
      <c r="G1141" s="937"/>
      <c r="H1141" s="997">
        <v>43171</v>
      </c>
      <c r="I1141" s="998"/>
      <c r="J1141" s="55" t="s">
        <v>35</v>
      </c>
      <c r="K1141" s="55" t="s">
        <v>68</v>
      </c>
      <c r="L1141" s="394" t="s">
        <v>56</v>
      </c>
      <c r="M1141" s="792">
        <v>13.9</v>
      </c>
      <c r="N1141" s="793">
        <v>14</v>
      </c>
      <c r="O1141" s="30"/>
    </row>
    <row r="1142" spans="2:15" s="476" customFormat="1" ht="22.5" customHeight="1" x14ac:dyDescent="0.55000000000000004">
      <c r="B1142" s="1203">
        <f t="shared" si="171"/>
        <v>382</v>
      </c>
      <c r="C1142" s="1019"/>
      <c r="D1142" s="942" t="s">
        <v>1154</v>
      </c>
      <c r="E1142" s="943"/>
      <c r="F1142" s="954" t="s">
        <v>150</v>
      </c>
      <c r="G1142" s="955"/>
      <c r="H1142" s="960">
        <v>43167</v>
      </c>
      <c r="I1142" s="964"/>
      <c r="J1142" s="51" t="s">
        <v>35</v>
      </c>
      <c r="K1142" s="51" t="s">
        <v>68</v>
      </c>
      <c r="L1142" s="52">
        <v>0.755</v>
      </c>
      <c r="M1142" s="52">
        <v>5.17</v>
      </c>
      <c r="N1142" s="208">
        <v>5.9</v>
      </c>
      <c r="O1142" s="30"/>
    </row>
    <row r="1143" spans="2:15" ht="22.5" customHeight="1" x14ac:dyDescent="0.55000000000000004">
      <c r="B1143" s="918">
        <f t="shared" si="171"/>
        <v>381</v>
      </c>
      <c r="C1143" s="919"/>
      <c r="D1143" s="920" t="s">
        <v>1160</v>
      </c>
      <c r="E1143" s="921"/>
      <c r="F1143" s="944" t="s">
        <v>427</v>
      </c>
      <c r="G1143" s="945"/>
      <c r="H1143" s="946">
        <v>43165</v>
      </c>
      <c r="I1143" s="947"/>
      <c r="J1143" s="43" t="s">
        <v>35</v>
      </c>
      <c r="K1143" s="43" t="s">
        <v>68</v>
      </c>
      <c r="L1143" s="52" t="s">
        <v>294</v>
      </c>
      <c r="M1143" s="52">
        <v>5.15</v>
      </c>
      <c r="N1143" s="208">
        <v>5.2</v>
      </c>
      <c r="O1143" s="30"/>
    </row>
    <row r="1144" spans="2:15" ht="22.5" customHeight="1" x14ac:dyDescent="0.55000000000000004">
      <c r="B1144" s="918">
        <f t="shared" si="171"/>
        <v>380</v>
      </c>
      <c r="C1144" s="919"/>
      <c r="D1144" s="920" t="s">
        <v>1164</v>
      </c>
      <c r="E1144" s="921"/>
      <c r="F1144" s="944" t="s">
        <v>792</v>
      </c>
      <c r="G1144" s="945"/>
      <c r="H1144" s="946">
        <v>43165</v>
      </c>
      <c r="I1144" s="947"/>
      <c r="J1144" s="43" t="s">
        <v>35</v>
      </c>
      <c r="K1144" s="43" t="s">
        <v>68</v>
      </c>
      <c r="L1144" s="426" t="s">
        <v>1166</v>
      </c>
      <c r="M1144" s="445">
        <v>10.7</v>
      </c>
      <c r="N1144" s="446">
        <v>11</v>
      </c>
      <c r="O1144" s="30"/>
    </row>
    <row r="1145" spans="2:15" ht="22.5" customHeight="1" x14ac:dyDescent="0.55000000000000004">
      <c r="B1145" s="918">
        <f t="shared" si="171"/>
        <v>379</v>
      </c>
      <c r="C1145" s="919"/>
      <c r="D1145" s="936" t="s">
        <v>1171</v>
      </c>
      <c r="E1145" s="937"/>
      <c r="F1145" s="936" t="s">
        <v>628</v>
      </c>
      <c r="G1145" s="937" t="s">
        <v>813</v>
      </c>
      <c r="H1145" s="997">
        <v>43161</v>
      </c>
      <c r="I1145" s="998"/>
      <c r="J1145" s="55" t="s">
        <v>35</v>
      </c>
      <c r="K1145" s="55" t="s">
        <v>68</v>
      </c>
      <c r="L1145" s="325" t="s">
        <v>1172</v>
      </c>
      <c r="M1145" s="447">
        <v>2.59</v>
      </c>
      <c r="N1145" s="448">
        <f>IF(H1145="","",IF(LEFT(M1145,1)="検","検出せず"&amp;CHAR(10)&amp;"("&amp;O709&amp;"Bq/kg未満)",ROUND(SUM(L1145,M1145),-INT(LOG(SUM(L1145,M1145)))-1+2)))</f>
        <v>2.6</v>
      </c>
      <c r="O1145" s="30"/>
    </row>
    <row r="1146" spans="2:15" ht="22.5" customHeight="1" x14ac:dyDescent="0.55000000000000004">
      <c r="B1146" s="918">
        <f t="shared" si="171"/>
        <v>378</v>
      </c>
      <c r="C1146" s="919"/>
      <c r="D1146" s="942" t="s">
        <v>1177</v>
      </c>
      <c r="E1146" s="943"/>
      <c r="F1146" s="954" t="s">
        <v>150</v>
      </c>
      <c r="G1146" s="955"/>
      <c r="H1146" s="960">
        <v>43152</v>
      </c>
      <c r="I1146" s="964"/>
      <c r="J1146" s="102" t="s">
        <v>35</v>
      </c>
      <c r="K1146" s="102" t="s">
        <v>68</v>
      </c>
      <c r="L1146" s="423" t="s">
        <v>1178</v>
      </c>
      <c r="M1146" s="424">
        <v>5.94</v>
      </c>
      <c r="N1146" s="444">
        <v>5.9</v>
      </c>
      <c r="O1146" s="30"/>
    </row>
    <row r="1147" spans="2:15" ht="22.5" customHeight="1" x14ac:dyDescent="0.55000000000000004">
      <c r="B1147" s="928">
        <f t="shared" si="171"/>
        <v>377</v>
      </c>
      <c r="C1147" s="929"/>
      <c r="D1147" s="942"/>
      <c r="E1147" s="943"/>
      <c r="F1147" s="968" t="s">
        <v>592</v>
      </c>
      <c r="G1147" s="929" t="s">
        <v>813</v>
      </c>
      <c r="H1147" s="956">
        <v>43152</v>
      </c>
      <c r="I1147" s="957"/>
      <c r="J1147" s="43" t="s">
        <v>35</v>
      </c>
      <c r="K1147" s="43" t="s">
        <v>68</v>
      </c>
      <c r="L1147" s="426" t="s">
        <v>131</v>
      </c>
      <c r="M1147" s="427">
        <v>6.11</v>
      </c>
      <c r="N1147" s="428">
        <v>6.1</v>
      </c>
      <c r="O1147" s="30"/>
    </row>
    <row r="1148" spans="2:15" ht="22.5" customHeight="1" x14ac:dyDescent="0.55000000000000004">
      <c r="B1148" s="918">
        <f t="shared" si="171"/>
        <v>376</v>
      </c>
      <c r="C1148" s="919"/>
      <c r="D1148" s="936" t="s">
        <v>1179</v>
      </c>
      <c r="E1148" s="937"/>
      <c r="F1148" s="936" t="s">
        <v>374</v>
      </c>
      <c r="G1148" s="937" t="s">
        <v>813</v>
      </c>
      <c r="H1148" s="997">
        <v>43150</v>
      </c>
      <c r="I1148" s="998"/>
      <c r="J1148" s="55" t="s">
        <v>35</v>
      </c>
      <c r="K1148" s="55" t="s">
        <v>68</v>
      </c>
      <c r="L1148" s="325" t="s">
        <v>1180</v>
      </c>
      <c r="M1148" s="325">
        <v>5.47</v>
      </c>
      <c r="N1148" s="449">
        <v>5.5</v>
      </c>
      <c r="O1148" s="30"/>
    </row>
    <row r="1149" spans="2:15" ht="22.5" customHeight="1" x14ac:dyDescent="0.55000000000000004">
      <c r="B1149" s="994">
        <f t="shared" si="171"/>
        <v>375</v>
      </c>
      <c r="C1149" s="937"/>
      <c r="D1149" s="942" t="s">
        <v>1181</v>
      </c>
      <c r="E1149" s="943"/>
      <c r="F1149" s="954" t="s">
        <v>225</v>
      </c>
      <c r="G1149" s="955"/>
      <c r="H1149" s="960">
        <v>43144</v>
      </c>
      <c r="I1149" s="964"/>
      <c r="J1149" s="102" t="s">
        <v>35</v>
      </c>
      <c r="K1149" s="102" t="s">
        <v>68</v>
      </c>
      <c r="L1149" s="451" t="s">
        <v>1182</v>
      </c>
      <c r="M1149" s="794">
        <v>2.92</v>
      </c>
      <c r="N1149" s="444">
        <v>2.9</v>
      </c>
      <c r="O1149" s="493"/>
    </row>
    <row r="1150" spans="2:15" ht="22.5" customHeight="1" x14ac:dyDescent="0.55000000000000004">
      <c r="B1150" s="994">
        <f t="shared" si="171"/>
        <v>374</v>
      </c>
      <c r="C1150" s="937"/>
      <c r="D1150" s="936" t="s">
        <v>1192</v>
      </c>
      <c r="E1150" s="937"/>
      <c r="F1150" s="936" t="s">
        <v>2520</v>
      </c>
      <c r="G1150" s="937" t="s">
        <v>813</v>
      </c>
      <c r="H1150" s="940">
        <v>43119</v>
      </c>
      <c r="I1150" s="941"/>
      <c r="J1150" s="55" t="s">
        <v>35</v>
      </c>
      <c r="K1150" s="55" t="s">
        <v>68</v>
      </c>
      <c r="L1150" s="325" t="s">
        <v>649</v>
      </c>
      <c r="M1150" s="325" t="s">
        <v>1106</v>
      </c>
      <c r="N1150" s="220" t="s">
        <v>416</v>
      </c>
      <c r="O1150" s="30"/>
    </row>
    <row r="1151" spans="2:15" ht="22.5" customHeight="1" x14ac:dyDescent="0.55000000000000004">
      <c r="B1151" s="918">
        <f t="shared" si="171"/>
        <v>373</v>
      </c>
      <c r="C1151" s="919"/>
      <c r="D1151" s="920" t="s">
        <v>1200</v>
      </c>
      <c r="E1151" s="921"/>
      <c r="F1151" s="944" t="s">
        <v>150</v>
      </c>
      <c r="G1151" s="945"/>
      <c r="H1151" s="946">
        <v>43110</v>
      </c>
      <c r="I1151" s="947"/>
      <c r="J1151" s="31" t="s">
        <v>35</v>
      </c>
      <c r="K1151" s="31" t="s">
        <v>68</v>
      </c>
      <c r="L1151" s="420" t="s">
        <v>1202</v>
      </c>
      <c r="M1151" s="459">
        <v>7.65</v>
      </c>
      <c r="N1151" s="460">
        <v>7.7</v>
      </c>
      <c r="O1151" s="30"/>
    </row>
    <row r="1152" spans="2:15" ht="22.5" customHeight="1" x14ac:dyDescent="0.55000000000000004">
      <c r="B1152" s="928">
        <f t="shared" si="171"/>
        <v>372</v>
      </c>
      <c r="C1152" s="929"/>
      <c r="D1152" s="942"/>
      <c r="E1152" s="943"/>
      <c r="F1152" s="968" t="s">
        <v>592</v>
      </c>
      <c r="G1152" s="929"/>
      <c r="H1152" s="956">
        <v>43110</v>
      </c>
      <c r="I1152" s="957"/>
      <c r="J1152" s="43" t="s">
        <v>35</v>
      </c>
      <c r="K1152" s="43" t="s">
        <v>68</v>
      </c>
      <c r="L1152" s="456">
        <v>1.51</v>
      </c>
      <c r="M1152" s="461">
        <v>13.1</v>
      </c>
      <c r="N1152" s="462">
        <v>15</v>
      </c>
      <c r="O1152" s="493"/>
    </row>
    <row r="1153" spans="2:15" ht="22.5" customHeight="1" x14ac:dyDescent="0.55000000000000004">
      <c r="B1153" s="994">
        <f t="shared" si="171"/>
        <v>371</v>
      </c>
      <c r="C1153" s="937"/>
      <c r="D1153" s="936" t="s">
        <v>1205</v>
      </c>
      <c r="E1153" s="937"/>
      <c r="F1153" s="936" t="s">
        <v>813</v>
      </c>
      <c r="G1153" s="937" t="s">
        <v>813</v>
      </c>
      <c r="H1153" s="940">
        <v>43084</v>
      </c>
      <c r="I1153" s="941"/>
      <c r="J1153" s="55" t="s">
        <v>35</v>
      </c>
      <c r="K1153" s="55" t="s">
        <v>68</v>
      </c>
      <c r="L1153" s="454" t="s">
        <v>734</v>
      </c>
      <c r="M1153" s="454">
        <v>6.11</v>
      </c>
      <c r="N1153" s="457">
        <v>6.1</v>
      </c>
      <c r="O1153" s="30"/>
    </row>
    <row r="1154" spans="2:15" ht="22.5" customHeight="1" x14ac:dyDescent="0.55000000000000004">
      <c r="B1154" s="994">
        <f t="shared" si="171"/>
        <v>370</v>
      </c>
      <c r="C1154" s="937"/>
      <c r="D1154" s="920" t="s">
        <v>1206</v>
      </c>
      <c r="E1154" s="921"/>
      <c r="F1154" s="944" t="s">
        <v>592</v>
      </c>
      <c r="G1154" s="945"/>
      <c r="H1154" s="956">
        <v>43082</v>
      </c>
      <c r="I1154" s="957"/>
      <c r="J1154" s="43" t="s">
        <v>35</v>
      </c>
      <c r="K1154" s="43" t="s">
        <v>68</v>
      </c>
      <c r="L1154" s="466">
        <v>2.02</v>
      </c>
      <c r="M1154" s="467">
        <v>18</v>
      </c>
      <c r="N1154" s="468">
        <v>20</v>
      </c>
      <c r="O1154" s="795"/>
    </row>
    <row r="1155" spans="2:15" ht="22.5" customHeight="1" x14ac:dyDescent="0.55000000000000004">
      <c r="B1155" s="994">
        <f t="shared" si="171"/>
        <v>369</v>
      </c>
      <c r="C1155" s="937"/>
      <c r="D1155" s="920" t="s">
        <v>1212</v>
      </c>
      <c r="E1155" s="921"/>
      <c r="F1155" s="944" t="s">
        <v>778</v>
      </c>
      <c r="G1155" s="945"/>
      <c r="H1155" s="946">
        <v>43080</v>
      </c>
      <c r="I1155" s="947"/>
      <c r="J1155" s="55" t="s">
        <v>35</v>
      </c>
      <c r="K1155" s="55" t="s">
        <v>68</v>
      </c>
      <c r="L1155" s="796" t="s">
        <v>333</v>
      </c>
      <c r="M1155" s="740" t="s">
        <v>73</v>
      </c>
      <c r="N1155" s="797" t="s">
        <v>169</v>
      </c>
      <c r="O1155" s="795"/>
    </row>
    <row r="1156" spans="2:15" ht="22.5" customHeight="1" x14ac:dyDescent="0.55000000000000004">
      <c r="B1156" s="994">
        <f t="shared" si="171"/>
        <v>368</v>
      </c>
      <c r="C1156" s="937"/>
      <c r="D1156" s="920" t="s">
        <v>1214</v>
      </c>
      <c r="E1156" s="921"/>
      <c r="F1156" s="944" t="s">
        <v>1036</v>
      </c>
      <c r="G1156" s="945"/>
      <c r="H1156" s="946">
        <v>43073</v>
      </c>
      <c r="I1156" s="947"/>
      <c r="J1156" s="102" t="s">
        <v>35</v>
      </c>
      <c r="K1156" s="102" t="s">
        <v>68</v>
      </c>
      <c r="L1156" s="423" t="s">
        <v>1216</v>
      </c>
      <c r="M1156" s="798">
        <v>1.26</v>
      </c>
      <c r="N1156" s="799">
        <v>1.3</v>
      </c>
      <c r="O1156" s="30"/>
    </row>
    <row r="1157" spans="2:15" ht="22.5" customHeight="1" x14ac:dyDescent="0.55000000000000004">
      <c r="B1157" s="994">
        <f t="shared" si="171"/>
        <v>367</v>
      </c>
      <c r="C1157" s="937"/>
      <c r="D1157" s="936" t="s">
        <v>1218</v>
      </c>
      <c r="E1157" s="937"/>
      <c r="F1157" s="936" t="s">
        <v>427</v>
      </c>
      <c r="G1157" s="937"/>
      <c r="H1157" s="940">
        <v>43070</v>
      </c>
      <c r="I1157" s="941"/>
      <c r="J1157" s="55" t="s">
        <v>35</v>
      </c>
      <c r="K1157" s="55" t="s">
        <v>68</v>
      </c>
      <c r="L1157" s="447" t="s">
        <v>1219</v>
      </c>
      <c r="M1157" s="447">
        <v>1.1399999999999999</v>
      </c>
      <c r="N1157" s="448">
        <v>1.1000000000000001</v>
      </c>
    </row>
    <row r="1158" spans="2:15" ht="22.5" customHeight="1" x14ac:dyDescent="0.55000000000000004">
      <c r="B1158" s="994">
        <f t="shared" si="171"/>
        <v>366</v>
      </c>
      <c r="C1158" s="937"/>
      <c r="D1158" s="936" t="s">
        <v>1220</v>
      </c>
      <c r="E1158" s="937"/>
      <c r="F1158" s="995" t="s">
        <v>592</v>
      </c>
      <c r="G1158" s="996"/>
      <c r="H1158" s="997">
        <v>43066</v>
      </c>
      <c r="I1158" s="998"/>
      <c r="J1158" s="55" t="s">
        <v>35</v>
      </c>
      <c r="K1158" s="55" t="s">
        <v>68</v>
      </c>
      <c r="L1158" s="447" t="s">
        <v>1221</v>
      </c>
      <c r="M1158" s="447">
        <v>2.4900000000000002</v>
      </c>
      <c r="N1158" s="448">
        <v>2.5</v>
      </c>
      <c r="O1158" s="30"/>
    </row>
    <row r="1159" spans="2:15" ht="22.5" customHeight="1" x14ac:dyDescent="0.55000000000000004">
      <c r="B1159" s="1202">
        <f t="shared" si="171"/>
        <v>365</v>
      </c>
      <c r="C1159" s="923"/>
      <c r="D1159" s="942" t="s">
        <v>1222</v>
      </c>
      <c r="E1159" s="943"/>
      <c r="F1159" s="954" t="s">
        <v>336</v>
      </c>
      <c r="G1159" s="955"/>
      <c r="H1159" s="960">
        <v>43066</v>
      </c>
      <c r="I1159" s="964"/>
      <c r="J1159" s="102" t="s">
        <v>35</v>
      </c>
      <c r="K1159" s="102" t="s">
        <v>68</v>
      </c>
      <c r="L1159" s="417" t="s">
        <v>1223</v>
      </c>
      <c r="M1159" s="417">
        <v>6.29</v>
      </c>
      <c r="N1159" s="458">
        <v>6.3</v>
      </c>
      <c r="O1159" s="30"/>
    </row>
    <row r="1160" spans="2:15" ht="22.5" customHeight="1" x14ac:dyDescent="0.55000000000000004">
      <c r="B1160" s="994">
        <f t="shared" ref="B1160:B1191" si="172">1+B1161</f>
        <v>364</v>
      </c>
      <c r="C1160" s="937"/>
      <c r="D1160" s="936" t="s">
        <v>1224</v>
      </c>
      <c r="E1160" s="937"/>
      <c r="F1160" s="936" t="s">
        <v>66</v>
      </c>
      <c r="G1160" s="937"/>
      <c r="H1160" s="940">
        <v>43063</v>
      </c>
      <c r="I1160" s="941"/>
      <c r="J1160" s="55" t="s">
        <v>35</v>
      </c>
      <c r="K1160" s="55" t="s">
        <v>68</v>
      </c>
      <c r="L1160" s="447" t="s">
        <v>1225</v>
      </c>
      <c r="M1160" s="447">
        <v>3.27</v>
      </c>
      <c r="N1160" s="448">
        <f>IF(H1160="","",IF(LEFT(M1160,1)="検","検出せず"&amp;CHAR(10)&amp;"("&amp;O689&amp;"Bq/kg未満)",ROUND(SUM(L1160,M1160),-INT(LOG(SUM(L1160,M1160)))-1+2)))</f>
        <v>3.3</v>
      </c>
      <c r="O1160" s="509"/>
    </row>
    <row r="1161" spans="2:15" ht="22.5" customHeight="1" x14ac:dyDescent="0.55000000000000004">
      <c r="B1161" s="994">
        <f t="shared" si="172"/>
        <v>363</v>
      </c>
      <c r="C1161" s="937"/>
      <c r="D1161" s="936" t="s">
        <v>1228</v>
      </c>
      <c r="E1161" s="937"/>
      <c r="F1161" s="936" t="s">
        <v>363</v>
      </c>
      <c r="G1161" s="937"/>
      <c r="H1161" s="940">
        <v>43059</v>
      </c>
      <c r="I1161" s="941"/>
      <c r="J1161" s="55" t="s">
        <v>35</v>
      </c>
      <c r="K1161" s="55" t="s">
        <v>68</v>
      </c>
      <c r="L1161" s="454" t="s">
        <v>100</v>
      </c>
      <c r="M1161" s="454">
        <v>2.3199999999999998</v>
      </c>
      <c r="N1161" s="457">
        <v>2.2999999999999998</v>
      </c>
      <c r="O1161" s="800"/>
    </row>
    <row r="1162" spans="2:15" ht="22.5" customHeight="1" x14ac:dyDescent="0.55000000000000004">
      <c r="B1162" s="994">
        <f t="shared" si="172"/>
        <v>362</v>
      </c>
      <c r="C1162" s="937"/>
      <c r="D1162" s="920" t="s">
        <v>1229</v>
      </c>
      <c r="E1162" s="921"/>
      <c r="F1162" s="944" t="s">
        <v>371</v>
      </c>
      <c r="G1162" s="945"/>
      <c r="H1162" s="946">
        <v>43055</v>
      </c>
      <c r="I1162" s="947"/>
      <c r="J1162" s="76" t="s">
        <v>35</v>
      </c>
      <c r="K1162" s="76" t="s">
        <v>68</v>
      </c>
      <c r="L1162" s="417" t="s">
        <v>536</v>
      </c>
      <c r="M1162" s="417">
        <v>7.15</v>
      </c>
      <c r="N1162" s="458">
        <v>7.2</v>
      </c>
    </row>
    <row r="1163" spans="2:15" ht="22.5" customHeight="1" x14ac:dyDescent="0.55000000000000004">
      <c r="B1163" s="994">
        <f t="shared" si="172"/>
        <v>361</v>
      </c>
      <c r="C1163" s="937"/>
      <c r="D1163" s="936" t="s">
        <v>1231</v>
      </c>
      <c r="E1163" s="937"/>
      <c r="F1163" s="995" t="s">
        <v>368</v>
      </c>
      <c r="G1163" s="996"/>
      <c r="H1163" s="997">
        <v>43053</v>
      </c>
      <c r="I1163" s="998"/>
      <c r="J1163" s="55" t="s">
        <v>35</v>
      </c>
      <c r="K1163" s="55" t="s">
        <v>68</v>
      </c>
      <c r="L1163" s="447">
        <v>2</v>
      </c>
      <c r="M1163" s="474">
        <v>20.3</v>
      </c>
      <c r="N1163" s="457">
        <v>22</v>
      </c>
      <c r="O1163" s="30"/>
    </row>
    <row r="1164" spans="2:15" ht="22.5" customHeight="1" x14ac:dyDescent="0.55000000000000004">
      <c r="B1164" s="1203">
        <f t="shared" si="172"/>
        <v>360</v>
      </c>
      <c r="C1164" s="1019"/>
      <c r="D1164" s="942" t="s">
        <v>1235</v>
      </c>
      <c r="E1164" s="943"/>
      <c r="F1164" s="954" t="s">
        <v>349</v>
      </c>
      <c r="G1164" s="955"/>
      <c r="H1164" s="960">
        <v>43048</v>
      </c>
      <c r="I1164" s="964"/>
      <c r="J1164" s="102" t="s">
        <v>35</v>
      </c>
      <c r="K1164" s="102" t="s">
        <v>68</v>
      </c>
      <c r="L1164" s="455" t="s">
        <v>2338</v>
      </c>
      <c r="M1164" s="455" t="s">
        <v>1075</v>
      </c>
      <c r="N1164" s="432" t="s">
        <v>146</v>
      </c>
      <c r="O1164" s="30"/>
    </row>
    <row r="1165" spans="2:15" ht="22.5" customHeight="1" x14ac:dyDescent="0.55000000000000004">
      <c r="B1165" s="928">
        <f t="shared" si="172"/>
        <v>359</v>
      </c>
      <c r="C1165" s="929"/>
      <c r="D1165" s="942"/>
      <c r="E1165" s="943"/>
      <c r="F1165" s="950" t="s">
        <v>122</v>
      </c>
      <c r="G1165" s="951"/>
      <c r="H1165" s="952">
        <v>43048</v>
      </c>
      <c r="I1165" s="966"/>
      <c r="J1165" s="76" t="s">
        <v>35</v>
      </c>
      <c r="K1165" s="76" t="s">
        <v>68</v>
      </c>
      <c r="L1165" s="420" t="s">
        <v>509</v>
      </c>
      <c r="M1165" s="420">
        <v>8.7799999999999994</v>
      </c>
      <c r="N1165" s="79">
        <v>8.8000000000000007</v>
      </c>
      <c r="O1165" s="30"/>
    </row>
    <row r="1166" spans="2:15" ht="22.5" customHeight="1" x14ac:dyDescent="0.55000000000000004">
      <c r="B1166" s="994">
        <f t="shared" si="172"/>
        <v>358</v>
      </c>
      <c r="C1166" s="937"/>
      <c r="D1166" s="936" t="s">
        <v>1238</v>
      </c>
      <c r="E1166" s="937"/>
      <c r="F1166" s="936" t="s">
        <v>1133</v>
      </c>
      <c r="G1166" s="937"/>
      <c r="H1166" s="940">
        <v>43046</v>
      </c>
      <c r="I1166" s="941"/>
      <c r="J1166" s="55" t="s">
        <v>35</v>
      </c>
      <c r="K1166" s="55" t="s">
        <v>68</v>
      </c>
      <c r="L1166" s="454" t="s">
        <v>1239</v>
      </c>
      <c r="M1166" s="454">
        <v>7.06</v>
      </c>
      <c r="N1166" s="457">
        <v>7.1</v>
      </c>
      <c r="O1166" s="30"/>
    </row>
    <row r="1167" spans="2:15" ht="22.5" customHeight="1" x14ac:dyDescent="0.55000000000000004">
      <c r="B1167" s="948">
        <f t="shared" si="172"/>
        <v>357</v>
      </c>
      <c r="C1167" s="949"/>
      <c r="D1167" s="942" t="s">
        <v>1242</v>
      </c>
      <c r="E1167" s="943"/>
      <c r="F1167" s="950" t="s">
        <v>729</v>
      </c>
      <c r="G1167" s="951"/>
      <c r="H1167" s="952">
        <v>43045</v>
      </c>
      <c r="I1167" s="953"/>
      <c r="J1167" s="76" t="s">
        <v>35</v>
      </c>
      <c r="K1167" s="76" t="s">
        <v>68</v>
      </c>
      <c r="L1167" s="420" t="s">
        <v>1243</v>
      </c>
      <c r="M1167" s="420">
        <v>7.2</v>
      </c>
      <c r="N1167" s="79">
        <v>7.2</v>
      </c>
      <c r="O1167" s="509"/>
    </row>
    <row r="1168" spans="2:15" ht="22.5" customHeight="1" x14ac:dyDescent="0.55000000000000004">
      <c r="B1168" s="1202">
        <f t="shared" si="172"/>
        <v>356</v>
      </c>
      <c r="C1168" s="923"/>
      <c r="D1168" s="942"/>
      <c r="E1168" s="943"/>
      <c r="F1168" s="968" t="s">
        <v>427</v>
      </c>
      <c r="G1168" s="929"/>
      <c r="H1168" s="956">
        <v>43045</v>
      </c>
      <c r="I1168" s="957"/>
      <c r="J1168" s="43" t="s">
        <v>35</v>
      </c>
      <c r="K1168" s="43" t="s">
        <v>68</v>
      </c>
      <c r="L1168" s="456" t="s">
        <v>410</v>
      </c>
      <c r="M1168" s="456">
        <v>2.71</v>
      </c>
      <c r="N1168" s="801">
        <f>IF(H1168="","",IF(LEFT(M1168,1)="検","検出せず"&amp;CHAR(10)&amp;"("&amp;O677&amp;"Bq/kg未満)",ROUND(SUM(L1168,M1168),-INT(LOG(SUM(L1168,M1168)))-1+2)))</f>
        <v>2.7</v>
      </c>
      <c r="O1168" s="30"/>
    </row>
    <row r="1169" spans="2:15" ht="22.5" customHeight="1" x14ac:dyDescent="0.55000000000000004">
      <c r="B1169" s="994">
        <f t="shared" si="172"/>
        <v>355</v>
      </c>
      <c r="C1169" s="937"/>
      <c r="D1169" s="920" t="s">
        <v>1245</v>
      </c>
      <c r="E1169" s="921"/>
      <c r="F1169" s="944" t="s">
        <v>271</v>
      </c>
      <c r="G1169" s="945"/>
      <c r="H1169" s="946">
        <v>43038</v>
      </c>
      <c r="I1169" s="947"/>
      <c r="J1169" s="76" t="s">
        <v>35</v>
      </c>
      <c r="K1169" s="102" t="s">
        <v>68</v>
      </c>
      <c r="L1169" s="477" t="s">
        <v>1246</v>
      </c>
      <c r="M1169" s="464">
        <v>6.1</v>
      </c>
      <c r="N1169" s="465">
        <v>6.1</v>
      </c>
      <c r="O1169" s="30"/>
    </row>
    <row r="1170" spans="2:15" ht="22.5" customHeight="1" x14ac:dyDescent="0.55000000000000004">
      <c r="B1170" s="994">
        <f t="shared" si="172"/>
        <v>354</v>
      </c>
      <c r="C1170" s="937"/>
      <c r="D1170" s="936" t="s">
        <v>1247</v>
      </c>
      <c r="E1170" s="937"/>
      <c r="F1170" s="936" t="s">
        <v>66</v>
      </c>
      <c r="G1170" s="937"/>
      <c r="H1170" s="940">
        <v>43035</v>
      </c>
      <c r="I1170" s="941"/>
      <c r="J1170" s="55" t="s">
        <v>35</v>
      </c>
      <c r="K1170" s="55" t="s">
        <v>68</v>
      </c>
      <c r="L1170" s="454" t="s">
        <v>1112</v>
      </c>
      <c r="M1170" s="474" t="s">
        <v>123</v>
      </c>
      <c r="N1170" s="457" t="s">
        <v>302</v>
      </c>
    </row>
    <row r="1171" spans="2:15" ht="22.5" customHeight="1" x14ac:dyDescent="0.55000000000000004">
      <c r="B1171" s="994">
        <f t="shared" si="172"/>
        <v>353</v>
      </c>
      <c r="C1171" s="937"/>
      <c r="D1171" s="936" t="s">
        <v>1250</v>
      </c>
      <c r="E1171" s="937"/>
      <c r="F1171" s="936" t="s">
        <v>318</v>
      </c>
      <c r="G1171" s="937"/>
      <c r="H1171" s="940">
        <v>43033</v>
      </c>
      <c r="I1171" s="941"/>
      <c r="J1171" s="55" t="s">
        <v>35</v>
      </c>
      <c r="K1171" s="55" t="s">
        <v>68</v>
      </c>
      <c r="L1171" s="454">
        <v>1.6</v>
      </c>
      <c r="M1171" s="474">
        <v>14.3</v>
      </c>
      <c r="N1171" s="457">
        <v>16</v>
      </c>
      <c r="O1171" s="30"/>
    </row>
    <row r="1172" spans="2:15" ht="22.5" customHeight="1" x14ac:dyDescent="0.55000000000000004">
      <c r="B1172" s="1210">
        <f t="shared" si="172"/>
        <v>352</v>
      </c>
      <c r="C1172" s="943"/>
      <c r="D1172" s="920" t="s">
        <v>1251</v>
      </c>
      <c r="E1172" s="921"/>
      <c r="F1172" s="944" t="s">
        <v>592</v>
      </c>
      <c r="G1172" s="945"/>
      <c r="H1172" s="946">
        <v>43028</v>
      </c>
      <c r="I1172" s="947"/>
      <c r="J1172" s="76" t="s">
        <v>35</v>
      </c>
      <c r="K1172" s="102" t="s">
        <v>68</v>
      </c>
      <c r="L1172" s="463" t="s">
        <v>1252</v>
      </c>
      <c r="M1172" s="464">
        <v>6.59</v>
      </c>
      <c r="N1172" s="465">
        <v>6.6</v>
      </c>
      <c r="O1172" s="30"/>
    </row>
    <row r="1173" spans="2:15" ht="22.5" customHeight="1" x14ac:dyDescent="0.55000000000000004">
      <c r="B1173" s="948">
        <f t="shared" si="172"/>
        <v>351</v>
      </c>
      <c r="C1173" s="949"/>
      <c r="D1173" s="942"/>
      <c r="E1173" s="943"/>
      <c r="F1173" s="950" t="s">
        <v>287</v>
      </c>
      <c r="G1173" s="951"/>
      <c r="H1173" s="952">
        <v>43028</v>
      </c>
      <c r="I1173" s="966"/>
      <c r="J1173" s="76" t="s">
        <v>35</v>
      </c>
      <c r="K1173" s="76" t="s">
        <v>68</v>
      </c>
      <c r="L1173" s="482" t="s">
        <v>1253</v>
      </c>
      <c r="M1173" s="483">
        <v>2.65</v>
      </c>
      <c r="N1173" s="484">
        <v>2.7</v>
      </c>
      <c r="O1173" s="30"/>
    </row>
    <row r="1174" spans="2:15" ht="22.5" customHeight="1" x14ac:dyDescent="0.55000000000000004">
      <c r="B1174" s="1202">
        <f t="shared" si="172"/>
        <v>350</v>
      </c>
      <c r="C1174" s="923"/>
      <c r="D1174" s="942"/>
      <c r="E1174" s="943"/>
      <c r="F1174" s="968" t="s">
        <v>354</v>
      </c>
      <c r="G1174" s="929"/>
      <c r="H1174" s="956">
        <v>43028</v>
      </c>
      <c r="I1174" s="957"/>
      <c r="J1174" s="43" t="s">
        <v>35</v>
      </c>
      <c r="K1174" s="43" t="s">
        <v>68</v>
      </c>
      <c r="L1174" s="466" t="s">
        <v>872</v>
      </c>
      <c r="M1174" s="302">
        <v>1.92</v>
      </c>
      <c r="N1174" s="479">
        <v>1.9</v>
      </c>
      <c r="O1174" s="30"/>
    </row>
    <row r="1175" spans="2:15" ht="22.5" customHeight="1" x14ac:dyDescent="0.55000000000000004">
      <c r="B1175" s="994">
        <f t="shared" si="172"/>
        <v>349</v>
      </c>
      <c r="C1175" s="937"/>
      <c r="D1175" s="936" t="s">
        <v>1257</v>
      </c>
      <c r="E1175" s="937"/>
      <c r="F1175" s="995" t="s">
        <v>641</v>
      </c>
      <c r="G1175" s="996"/>
      <c r="H1175" s="997">
        <v>43024</v>
      </c>
      <c r="I1175" s="998"/>
      <c r="J1175" s="55" t="s">
        <v>35</v>
      </c>
      <c r="K1175" s="55" t="s">
        <v>68</v>
      </c>
      <c r="L1175" s="739" t="s">
        <v>917</v>
      </c>
      <c r="M1175" s="740">
        <v>1.29</v>
      </c>
      <c r="N1175" s="797">
        <v>1.3</v>
      </c>
      <c r="O1175" s="30"/>
    </row>
    <row r="1176" spans="2:15" ht="22.5" customHeight="1" x14ac:dyDescent="0.55000000000000004">
      <c r="B1176" s="1210">
        <f t="shared" si="172"/>
        <v>348</v>
      </c>
      <c r="C1176" s="943"/>
      <c r="D1176" s="942" t="s">
        <v>1259</v>
      </c>
      <c r="E1176" s="943"/>
      <c r="F1176" s="954" t="s">
        <v>225</v>
      </c>
      <c r="G1176" s="955"/>
      <c r="H1176" s="960">
        <v>43011</v>
      </c>
      <c r="I1176" s="964"/>
      <c r="J1176" s="102" t="s">
        <v>35</v>
      </c>
      <c r="K1176" s="102" t="s">
        <v>68</v>
      </c>
      <c r="L1176" s="802">
        <v>3.56</v>
      </c>
      <c r="M1176" s="803">
        <v>32.700000000000003</v>
      </c>
      <c r="N1176" s="804">
        <v>36</v>
      </c>
      <c r="O1176" s="30"/>
    </row>
    <row r="1177" spans="2:15" ht="22.5" customHeight="1" x14ac:dyDescent="0.55000000000000004">
      <c r="B1177" s="948">
        <f t="shared" si="172"/>
        <v>347</v>
      </c>
      <c r="C1177" s="949"/>
      <c r="D1177" s="942"/>
      <c r="E1177" s="943"/>
      <c r="F1177" s="950" t="s">
        <v>255</v>
      </c>
      <c r="G1177" s="966"/>
      <c r="H1177" s="952">
        <v>43019</v>
      </c>
      <c r="I1177" s="966"/>
      <c r="J1177" s="76" t="s">
        <v>35</v>
      </c>
      <c r="K1177" s="102" t="s">
        <v>68</v>
      </c>
      <c r="L1177" s="482" t="s">
        <v>674</v>
      </c>
      <c r="M1177" s="483">
        <v>1.1100000000000001</v>
      </c>
      <c r="N1177" s="484">
        <v>1.1000000000000001</v>
      </c>
      <c r="O1177" s="30"/>
    </row>
    <row r="1178" spans="2:15" ht="22.5" customHeight="1" x14ac:dyDescent="0.55000000000000004">
      <c r="B1178" s="1202">
        <f t="shared" si="172"/>
        <v>346</v>
      </c>
      <c r="C1178" s="923"/>
      <c r="D1178" s="942"/>
      <c r="E1178" s="943"/>
      <c r="F1178" s="950" t="s">
        <v>733</v>
      </c>
      <c r="G1178" s="966"/>
      <c r="H1178" s="952">
        <v>43020</v>
      </c>
      <c r="I1178" s="953"/>
      <c r="J1178" s="43" t="s">
        <v>35</v>
      </c>
      <c r="K1178" s="43" t="s">
        <v>68</v>
      </c>
      <c r="L1178" s="482" t="s">
        <v>380</v>
      </c>
      <c r="M1178" s="483">
        <v>3.27</v>
      </c>
      <c r="N1178" s="484">
        <v>3.3</v>
      </c>
      <c r="O1178" s="30"/>
    </row>
    <row r="1179" spans="2:15" ht="22.5" customHeight="1" x14ac:dyDescent="0.55000000000000004">
      <c r="B1179" s="918">
        <f t="shared" si="172"/>
        <v>345</v>
      </c>
      <c r="C1179" s="919"/>
      <c r="D1179" s="920" t="s">
        <v>1264</v>
      </c>
      <c r="E1179" s="921"/>
      <c r="F1179" s="944" t="s">
        <v>1265</v>
      </c>
      <c r="G1179" s="1120"/>
      <c r="H1179" s="946">
        <v>43012</v>
      </c>
      <c r="I1179" s="947"/>
      <c r="J1179" s="31" t="s">
        <v>35</v>
      </c>
      <c r="K1179" s="31" t="s">
        <v>68</v>
      </c>
      <c r="L1179" s="491">
        <v>1.88</v>
      </c>
      <c r="M1179" s="480">
        <v>16.8</v>
      </c>
      <c r="N1179" s="481">
        <v>19</v>
      </c>
      <c r="O1179" s="493"/>
    </row>
    <row r="1180" spans="2:15" ht="22.5" customHeight="1" x14ac:dyDescent="0.55000000000000004">
      <c r="B1180" s="928">
        <f t="shared" si="172"/>
        <v>344</v>
      </c>
      <c r="C1180" s="929"/>
      <c r="D1180" s="942"/>
      <c r="E1180" s="943"/>
      <c r="F1180" s="968" t="s">
        <v>175</v>
      </c>
      <c r="G1180" s="1126"/>
      <c r="H1180" s="956">
        <v>43013</v>
      </c>
      <c r="I1180" s="1121"/>
      <c r="J1180" s="43" t="s">
        <v>35</v>
      </c>
      <c r="K1180" s="43" t="s">
        <v>68</v>
      </c>
      <c r="L1180" s="466">
        <v>1.65</v>
      </c>
      <c r="M1180" s="301">
        <v>15.1</v>
      </c>
      <c r="N1180" s="485">
        <v>17</v>
      </c>
      <c r="O1180" s="30"/>
    </row>
    <row r="1181" spans="2:15" ht="22.5" customHeight="1" x14ac:dyDescent="0.55000000000000004">
      <c r="B1181" s="994">
        <f t="shared" si="172"/>
        <v>343</v>
      </c>
      <c r="C1181" s="937"/>
      <c r="D1181" s="936" t="s">
        <v>1266</v>
      </c>
      <c r="E1181" s="937"/>
      <c r="F1181" s="936" t="s">
        <v>1267</v>
      </c>
      <c r="G1181" s="937"/>
      <c r="H1181" s="940">
        <v>43011</v>
      </c>
      <c r="I1181" s="941"/>
      <c r="J1181" s="55" t="s">
        <v>35</v>
      </c>
      <c r="K1181" s="55" t="s">
        <v>68</v>
      </c>
      <c r="L1181" s="454">
        <v>1.36</v>
      </c>
      <c r="M1181" s="474">
        <v>12.3</v>
      </c>
      <c r="N1181" s="457">
        <v>14</v>
      </c>
      <c r="O1181" s="30"/>
    </row>
    <row r="1182" spans="2:15" ht="22.5" customHeight="1" x14ac:dyDescent="0.55000000000000004">
      <c r="B1182" s="994">
        <f t="shared" si="172"/>
        <v>342</v>
      </c>
      <c r="C1182" s="937"/>
      <c r="D1182" s="936" t="s">
        <v>1268</v>
      </c>
      <c r="E1182" s="937"/>
      <c r="F1182" s="936" t="s">
        <v>842</v>
      </c>
      <c r="G1182" s="937"/>
      <c r="H1182" s="940">
        <v>43007</v>
      </c>
      <c r="I1182" s="941"/>
      <c r="J1182" s="55" t="s">
        <v>35</v>
      </c>
      <c r="K1182" s="55" t="s">
        <v>68</v>
      </c>
      <c r="L1182" s="486">
        <v>0.873</v>
      </c>
      <c r="M1182" s="454">
        <v>6.68</v>
      </c>
      <c r="N1182" s="457">
        <v>7.6</v>
      </c>
      <c r="O1182" s="30"/>
    </row>
    <row r="1183" spans="2:15" ht="22.5" customHeight="1" x14ac:dyDescent="0.55000000000000004">
      <c r="B1183" s="918">
        <f t="shared" si="172"/>
        <v>341</v>
      </c>
      <c r="C1183" s="919"/>
      <c r="D1183" s="920" t="s">
        <v>1269</v>
      </c>
      <c r="E1183" s="921"/>
      <c r="F1183" s="1137" t="s">
        <v>150</v>
      </c>
      <c r="G1183" s="1138"/>
      <c r="H1183" s="946">
        <v>43004</v>
      </c>
      <c r="I1183" s="947"/>
      <c r="J1183" s="76" t="s">
        <v>35</v>
      </c>
      <c r="K1183" s="102" t="s">
        <v>68</v>
      </c>
      <c r="L1183" s="463" t="s">
        <v>2521</v>
      </c>
      <c r="M1183" s="464">
        <v>4.5999999999999996</v>
      </c>
      <c r="N1183" s="465">
        <v>4.5999999999999996</v>
      </c>
      <c r="O1183" s="30"/>
    </row>
    <row r="1184" spans="2:15" ht="22.5" customHeight="1" x14ac:dyDescent="0.55000000000000004">
      <c r="B1184" s="928">
        <f t="shared" si="172"/>
        <v>340</v>
      </c>
      <c r="C1184" s="929"/>
      <c r="D1184" s="942"/>
      <c r="E1184" s="943"/>
      <c r="F1184" s="968" t="s">
        <v>70</v>
      </c>
      <c r="G1184" s="1126"/>
      <c r="H1184" s="956">
        <v>43003</v>
      </c>
      <c r="I1184" s="1121"/>
      <c r="J1184" s="43" t="s">
        <v>35</v>
      </c>
      <c r="K1184" s="43" t="s">
        <v>68</v>
      </c>
      <c r="L1184" s="466">
        <v>1.24</v>
      </c>
      <c r="M1184" s="302">
        <v>9.92</v>
      </c>
      <c r="N1184" s="485">
        <v>11</v>
      </c>
      <c r="O1184" s="30"/>
    </row>
    <row r="1185" spans="2:15" ht="22.5" customHeight="1" x14ac:dyDescent="0.55000000000000004">
      <c r="B1185" s="918">
        <f t="shared" si="172"/>
        <v>339</v>
      </c>
      <c r="C1185" s="919"/>
      <c r="D1185" s="920" t="s">
        <v>1271</v>
      </c>
      <c r="E1185" s="921"/>
      <c r="F1185" s="1137" t="s">
        <v>382</v>
      </c>
      <c r="G1185" s="1138"/>
      <c r="H1185" s="946">
        <v>43003</v>
      </c>
      <c r="I1185" s="947"/>
      <c r="J1185" s="76" t="s">
        <v>35</v>
      </c>
      <c r="K1185" s="102" t="s">
        <v>68</v>
      </c>
      <c r="L1185" s="463" t="s">
        <v>1106</v>
      </c>
      <c r="M1185" s="487">
        <v>0.98499999999999999</v>
      </c>
      <c r="N1185" s="488">
        <v>0.99</v>
      </c>
      <c r="O1185" s="30"/>
    </row>
    <row r="1186" spans="2:15" ht="22.5" customHeight="1" x14ac:dyDescent="0.55000000000000004">
      <c r="B1186" s="928">
        <f t="shared" si="172"/>
        <v>338</v>
      </c>
      <c r="C1186" s="929"/>
      <c r="D1186" s="942"/>
      <c r="E1186" s="943"/>
      <c r="F1186" s="968" t="s">
        <v>94</v>
      </c>
      <c r="G1186" s="1126"/>
      <c r="H1186" s="956">
        <v>43003</v>
      </c>
      <c r="I1186" s="1121"/>
      <c r="J1186" s="43" t="s">
        <v>35</v>
      </c>
      <c r="K1186" s="43" t="s">
        <v>68</v>
      </c>
      <c r="L1186" s="466" t="s">
        <v>395</v>
      </c>
      <c r="M1186" s="302">
        <v>1.66</v>
      </c>
      <c r="N1186" s="479">
        <v>1.7</v>
      </c>
      <c r="O1186" s="30"/>
    </row>
    <row r="1187" spans="2:15" ht="22.5" customHeight="1" x14ac:dyDescent="0.55000000000000004">
      <c r="B1187" s="918">
        <f t="shared" si="172"/>
        <v>337</v>
      </c>
      <c r="C1187" s="919"/>
      <c r="D1187" s="920" t="s">
        <v>1274</v>
      </c>
      <c r="E1187" s="921"/>
      <c r="F1187" s="1137" t="s">
        <v>287</v>
      </c>
      <c r="G1187" s="1138"/>
      <c r="H1187" s="946">
        <v>42990</v>
      </c>
      <c r="I1187" s="947"/>
      <c r="J1187" s="76" t="s">
        <v>35</v>
      </c>
      <c r="K1187" s="102" t="s">
        <v>68</v>
      </c>
      <c r="L1187" s="463" t="s">
        <v>1275</v>
      </c>
      <c r="M1187" s="480" t="s">
        <v>1276</v>
      </c>
      <c r="N1187" s="490" t="s">
        <v>1277</v>
      </c>
      <c r="O1187" s="450"/>
    </row>
    <row r="1188" spans="2:15" ht="22.5" customHeight="1" x14ac:dyDescent="0.55000000000000004">
      <c r="B1188" s="928">
        <f t="shared" si="172"/>
        <v>336</v>
      </c>
      <c r="C1188" s="929"/>
      <c r="D1188" s="942"/>
      <c r="E1188" s="943"/>
      <c r="F1188" s="968" t="s">
        <v>287</v>
      </c>
      <c r="G1188" s="1126"/>
      <c r="H1188" s="956">
        <v>42990</v>
      </c>
      <c r="I1188" s="1121"/>
      <c r="J1188" s="43" t="s">
        <v>35</v>
      </c>
      <c r="K1188" s="43" t="s">
        <v>68</v>
      </c>
      <c r="L1188" s="466" t="s">
        <v>1278</v>
      </c>
      <c r="M1188" s="302">
        <v>6.08</v>
      </c>
      <c r="N1188" s="479">
        <v>6.1</v>
      </c>
    </row>
    <row r="1189" spans="2:15" ht="22.5" customHeight="1" x14ac:dyDescent="0.55000000000000004">
      <c r="B1189" s="918">
        <f t="shared" si="172"/>
        <v>335</v>
      </c>
      <c r="C1189" s="919"/>
      <c r="D1189" s="920" t="s">
        <v>1280</v>
      </c>
      <c r="E1189" s="921"/>
      <c r="F1189" s="1137" t="s">
        <v>165</v>
      </c>
      <c r="G1189" s="1138"/>
      <c r="H1189" s="946">
        <v>42985</v>
      </c>
      <c r="I1189" s="947"/>
      <c r="J1189" s="76" t="s">
        <v>35</v>
      </c>
      <c r="K1189" s="102" t="s">
        <v>68</v>
      </c>
      <c r="L1189" s="463" t="s">
        <v>1281</v>
      </c>
      <c r="M1189" s="464" t="s">
        <v>1282</v>
      </c>
      <c r="N1189" s="492" t="s">
        <v>1277</v>
      </c>
      <c r="O1189" s="30"/>
    </row>
    <row r="1190" spans="2:15" ht="22.5" customHeight="1" x14ac:dyDescent="0.55000000000000004">
      <c r="B1190" s="928">
        <f t="shared" si="172"/>
        <v>334</v>
      </c>
      <c r="C1190" s="929"/>
      <c r="D1190" s="942"/>
      <c r="E1190" s="943"/>
      <c r="F1190" s="968" t="s">
        <v>427</v>
      </c>
      <c r="G1190" s="1126"/>
      <c r="H1190" s="956">
        <v>42985</v>
      </c>
      <c r="I1190" s="1121"/>
      <c r="J1190" s="313" t="s">
        <v>35</v>
      </c>
      <c r="K1190" s="76" t="s">
        <v>68</v>
      </c>
      <c r="L1190" s="494" t="s">
        <v>1283</v>
      </c>
      <c r="M1190" s="302">
        <v>1.07</v>
      </c>
      <c r="N1190" s="479">
        <v>1.1000000000000001</v>
      </c>
      <c r="O1190" s="30"/>
    </row>
    <row r="1191" spans="2:15" ht="22.5" customHeight="1" x14ac:dyDescent="0.55000000000000004">
      <c r="B1191" s="994">
        <f t="shared" si="172"/>
        <v>333</v>
      </c>
      <c r="C1191" s="937"/>
      <c r="D1191" s="936" t="s">
        <v>1284</v>
      </c>
      <c r="E1191" s="937"/>
      <c r="F1191" s="936" t="s">
        <v>533</v>
      </c>
      <c r="G1191" s="937"/>
      <c r="H1191" s="940">
        <v>42962</v>
      </c>
      <c r="I1191" s="941"/>
      <c r="J1191" s="55" t="s">
        <v>35</v>
      </c>
      <c r="K1191" s="55" t="s">
        <v>68</v>
      </c>
      <c r="L1191" s="489">
        <v>1.01</v>
      </c>
      <c r="M1191" s="474">
        <v>14.1</v>
      </c>
      <c r="N1191" s="457">
        <v>15</v>
      </c>
      <c r="O1191" s="30"/>
    </row>
    <row r="1192" spans="2:15" ht="22.5" customHeight="1" x14ac:dyDescent="0.55000000000000004">
      <c r="B1192" s="994">
        <f t="shared" ref="B1192:B1255" si="173">B1193+1</f>
        <v>332</v>
      </c>
      <c r="C1192" s="937"/>
      <c r="D1192" s="936" t="s">
        <v>1285</v>
      </c>
      <c r="E1192" s="937"/>
      <c r="F1192" s="936" t="s">
        <v>2522</v>
      </c>
      <c r="G1192" s="937"/>
      <c r="H1192" s="940">
        <v>42949</v>
      </c>
      <c r="I1192" s="941"/>
      <c r="J1192" s="55" t="s">
        <v>35</v>
      </c>
      <c r="K1192" s="55" t="s">
        <v>68</v>
      </c>
      <c r="L1192" s="489" t="s">
        <v>642</v>
      </c>
      <c r="M1192" s="489">
        <v>2.85</v>
      </c>
      <c r="N1192" s="457">
        <v>2.9</v>
      </c>
      <c r="O1192" s="603"/>
    </row>
    <row r="1193" spans="2:15" ht="22.5" customHeight="1" x14ac:dyDescent="0.55000000000000004">
      <c r="B1193" s="994">
        <f t="shared" si="173"/>
        <v>331</v>
      </c>
      <c r="C1193" s="937"/>
      <c r="D1193" s="936" t="s">
        <v>1286</v>
      </c>
      <c r="E1193" s="937"/>
      <c r="F1193" s="936" t="s">
        <v>533</v>
      </c>
      <c r="G1193" s="937"/>
      <c r="H1193" s="940">
        <v>42926</v>
      </c>
      <c r="I1193" s="941"/>
      <c r="J1193" s="55" t="s">
        <v>35</v>
      </c>
      <c r="K1193" s="55" t="s">
        <v>68</v>
      </c>
      <c r="L1193" s="489" t="s">
        <v>897</v>
      </c>
      <c r="M1193" s="489">
        <v>8.86</v>
      </c>
      <c r="N1193" s="457">
        <v>8.9</v>
      </c>
    </row>
    <row r="1194" spans="2:15" ht="22.5" customHeight="1" x14ac:dyDescent="0.55000000000000004">
      <c r="B1194" s="918">
        <f t="shared" si="173"/>
        <v>330</v>
      </c>
      <c r="C1194" s="919"/>
      <c r="D1194" s="920" t="s">
        <v>1287</v>
      </c>
      <c r="E1194" s="921"/>
      <c r="F1194" s="1137" t="s">
        <v>592</v>
      </c>
      <c r="G1194" s="1138"/>
      <c r="H1194" s="946">
        <v>42912</v>
      </c>
      <c r="I1194" s="947"/>
      <c r="J1194" s="76" t="s">
        <v>35</v>
      </c>
      <c r="K1194" s="102" t="s">
        <v>68</v>
      </c>
      <c r="L1194" s="463" t="s">
        <v>1288</v>
      </c>
      <c r="M1194" s="464">
        <v>3.96</v>
      </c>
      <c r="N1194" s="492">
        <v>4</v>
      </c>
      <c r="O1194" s="30"/>
    </row>
    <row r="1195" spans="2:15" ht="22.5" customHeight="1" x14ac:dyDescent="0.55000000000000004">
      <c r="B1195" s="928">
        <f t="shared" si="173"/>
        <v>329</v>
      </c>
      <c r="C1195" s="929"/>
      <c r="D1195" s="942"/>
      <c r="E1195" s="943"/>
      <c r="F1195" s="968" t="s">
        <v>427</v>
      </c>
      <c r="G1195" s="1126"/>
      <c r="H1195" s="956">
        <v>42912</v>
      </c>
      <c r="I1195" s="1121"/>
      <c r="J1195" s="313" t="s">
        <v>35</v>
      </c>
      <c r="K1195" s="76" t="s">
        <v>68</v>
      </c>
      <c r="L1195" s="494" t="s">
        <v>1289</v>
      </c>
      <c r="M1195" s="302">
        <v>6.88</v>
      </c>
      <c r="N1195" s="479">
        <v>6.9</v>
      </c>
      <c r="O1195" s="30"/>
    </row>
    <row r="1196" spans="2:15" ht="22.5" customHeight="1" x14ac:dyDescent="0.55000000000000004">
      <c r="B1196" s="994">
        <f t="shared" si="173"/>
        <v>328</v>
      </c>
      <c r="C1196" s="937"/>
      <c r="D1196" s="936" t="s">
        <v>1290</v>
      </c>
      <c r="E1196" s="937"/>
      <c r="F1196" s="936" t="s">
        <v>66</v>
      </c>
      <c r="G1196" s="937"/>
      <c r="H1196" s="940">
        <v>42895</v>
      </c>
      <c r="I1196" s="941"/>
      <c r="J1196" s="55" t="s">
        <v>35</v>
      </c>
      <c r="K1196" s="55" t="s">
        <v>68</v>
      </c>
      <c r="L1196" s="489" t="s">
        <v>496</v>
      </c>
      <c r="M1196" s="489">
        <v>3.69</v>
      </c>
      <c r="N1196" s="457">
        <v>3.7</v>
      </c>
      <c r="O1196" s="30"/>
    </row>
    <row r="1197" spans="2:15" ht="22.5" customHeight="1" x14ac:dyDescent="0.55000000000000004">
      <c r="B1197" s="994">
        <f t="shared" si="173"/>
        <v>327</v>
      </c>
      <c r="C1197" s="937"/>
      <c r="D1197" s="936" t="s">
        <v>1291</v>
      </c>
      <c r="E1197" s="1119"/>
      <c r="F1197" s="1029" t="s">
        <v>262</v>
      </c>
      <c r="G1197" s="1029"/>
      <c r="H1197" s="1030">
        <v>42871</v>
      </c>
      <c r="I1197" s="1030"/>
      <c r="J1197" s="55" t="s">
        <v>1341</v>
      </c>
      <c r="K1197" s="55" t="s">
        <v>1381</v>
      </c>
      <c r="L1197" s="394" t="s">
        <v>708</v>
      </c>
      <c r="M1197" s="805">
        <v>4.21</v>
      </c>
      <c r="N1197" s="806">
        <v>4.2</v>
      </c>
      <c r="O1197" s="30"/>
    </row>
    <row r="1198" spans="2:15" ht="22.5" customHeight="1" x14ac:dyDescent="0.55000000000000004">
      <c r="B1198" s="994">
        <f t="shared" si="173"/>
        <v>326</v>
      </c>
      <c r="C1198" s="937"/>
      <c r="D1198" s="936" t="s">
        <v>1323</v>
      </c>
      <c r="E1198" s="1119"/>
      <c r="F1198" s="1029" t="s">
        <v>262</v>
      </c>
      <c r="G1198" s="1029"/>
      <c r="H1198" s="1030">
        <v>42836</v>
      </c>
      <c r="I1198" s="1030"/>
      <c r="J1198" s="55" t="s">
        <v>1341</v>
      </c>
      <c r="K1198" s="55" t="s">
        <v>1381</v>
      </c>
      <c r="L1198" s="807" t="s">
        <v>646</v>
      </c>
      <c r="M1198" s="808" t="s">
        <v>477</v>
      </c>
      <c r="N1198" s="806" t="s">
        <v>932</v>
      </c>
      <c r="O1198" s="30"/>
    </row>
    <row r="1199" spans="2:15" ht="22.5" customHeight="1" x14ac:dyDescent="0.55000000000000004">
      <c r="B1199" s="994">
        <f t="shared" si="173"/>
        <v>325</v>
      </c>
      <c r="C1199" s="937"/>
      <c r="D1199" s="936" t="s">
        <v>1380</v>
      </c>
      <c r="E1199" s="1119"/>
      <c r="F1199" s="1029" t="s">
        <v>614</v>
      </c>
      <c r="G1199" s="1029"/>
      <c r="H1199" s="1030">
        <v>42815</v>
      </c>
      <c r="I1199" s="1030"/>
      <c r="J1199" s="55" t="s">
        <v>1341</v>
      </c>
      <c r="K1199" s="55" t="s">
        <v>1381</v>
      </c>
      <c r="L1199" s="809">
        <v>1.26</v>
      </c>
      <c r="M1199" s="219">
        <v>9.82</v>
      </c>
      <c r="N1199" s="747">
        <v>11</v>
      </c>
    </row>
    <row r="1200" spans="2:15" ht="22.5" customHeight="1" x14ac:dyDescent="0.55000000000000004">
      <c r="B1200" s="1203">
        <f t="shared" si="173"/>
        <v>324</v>
      </c>
      <c r="C1200" s="1019"/>
      <c r="D1200" s="942" t="s">
        <v>1385</v>
      </c>
      <c r="E1200" s="943"/>
      <c r="F1200" s="954" t="s">
        <v>612</v>
      </c>
      <c r="G1200" s="955"/>
      <c r="H1200" s="988">
        <v>42807</v>
      </c>
      <c r="I1200" s="989"/>
      <c r="J1200" s="102" t="s">
        <v>1341</v>
      </c>
      <c r="K1200" s="102" t="s">
        <v>1381</v>
      </c>
      <c r="L1200" s="521" t="s">
        <v>1388</v>
      </c>
      <c r="M1200" s="556">
        <v>5.98</v>
      </c>
      <c r="N1200" s="557">
        <v>6</v>
      </c>
      <c r="O1200" s="30"/>
    </row>
    <row r="1201" spans="2:15" ht="22.5" customHeight="1" x14ac:dyDescent="0.55000000000000004">
      <c r="B1201" s="928">
        <f t="shared" si="173"/>
        <v>323</v>
      </c>
      <c r="C1201" s="929"/>
      <c r="D1201" s="922"/>
      <c r="E1201" s="923"/>
      <c r="F1201" s="990" t="s">
        <v>293</v>
      </c>
      <c r="G1201" s="991"/>
      <c r="H1201" s="1009">
        <v>42807</v>
      </c>
      <c r="I1201" s="1010"/>
      <c r="J1201" s="140" t="s">
        <v>1341</v>
      </c>
      <c r="K1201" s="496" t="s">
        <v>1393</v>
      </c>
      <c r="L1201" s="529" t="s">
        <v>1394</v>
      </c>
      <c r="M1201" s="552">
        <v>4.09</v>
      </c>
      <c r="N1201" s="553">
        <v>4.0999999999999996</v>
      </c>
      <c r="O1201" s="30"/>
    </row>
    <row r="1202" spans="2:15" ht="22.5" customHeight="1" x14ac:dyDescent="0.55000000000000004">
      <c r="B1202" s="994">
        <f t="shared" si="173"/>
        <v>322</v>
      </c>
      <c r="C1202" s="937"/>
      <c r="D1202" s="920" t="s">
        <v>1395</v>
      </c>
      <c r="E1202" s="1103"/>
      <c r="F1202" s="967" t="s">
        <v>1396</v>
      </c>
      <c r="G1202" s="1120"/>
      <c r="H1202" s="926">
        <v>42802</v>
      </c>
      <c r="I1202" s="1120"/>
      <c r="J1202" s="31" t="s">
        <v>1341</v>
      </c>
      <c r="K1202" s="31" t="s">
        <v>1393</v>
      </c>
      <c r="L1202" s="521">
        <v>4.05</v>
      </c>
      <c r="M1202" s="522">
        <v>29.2</v>
      </c>
      <c r="N1202" s="339">
        <v>33</v>
      </c>
      <c r="O1202" s="30"/>
    </row>
    <row r="1203" spans="2:15" ht="22.5" customHeight="1" x14ac:dyDescent="0.55000000000000004">
      <c r="B1203" s="994">
        <f t="shared" si="173"/>
        <v>321</v>
      </c>
      <c r="C1203" s="937"/>
      <c r="D1203" s="936" t="s">
        <v>1402</v>
      </c>
      <c r="E1203" s="1119"/>
      <c r="F1203" s="1029" t="s">
        <v>632</v>
      </c>
      <c r="G1203" s="1029"/>
      <c r="H1203" s="1030">
        <v>42793</v>
      </c>
      <c r="I1203" s="1030"/>
      <c r="J1203" s="55" t="s">
        <v>1341</v>
      </c>
      <c r="K1203" s="55" t="s">
        <v>1393</v>
      </c>
      <c r="L1203" s="504" t="s">
        <v>1403</v>
      </c>
      <c r="M1203" s="514">
        <v>2.86</v>
      </c>
      <c r="N1203" s="530">
        <v>2.9</v>
      </c>
      <c r="O1203" s="30"/>
    </row>
    <row r="1204" spans="2:15" ht="22.5" customHeight="1" x14ac:dyDescent="0.55000000000000004">
      <c r="B1204" s="918">
        <f t="shared" si="173"/>
        <v>320</v>
      </c>
      <c r="C1204" s="919"/>
      <c r="D1204" s="942" t="s">
        <v>1404</v>
      </c>
      <c r="E1204" s="943"/>
      <c r="F1204" s="1031" t="s">
        <v>614</v>
      </c>
      <c r="G1204" s="1031"/>
      <c r="H1204" s="1032">
        <v>42793</v>
      </c>
      <c r="I1204" s="1032"/>
      <c r="J1204" s="76" t="s">
        <v>1341</v>
      </c>
      <c r="K1204" s="76" t="s">
        <v>1381</v>
      </c>
      <c r="L1204" s="542" t="s">
        <v>1405</v>
      </c>
      <c r="M1204" s="542">
        <v>4.3499999999999996</v>
      </c>
      <c r="N1204" s="544">
        <v>4.4000000000000004</v>
      </c>
      <c r="O1204" s="30"/>
    </row>
    <row r="1205" spans="2:15" ht="22.5" customHeight="1" x14ac:dyDescent="0.55000000000000004">
      <c r="B1205" s="928">
        <f t="shared" si="173"/>
        <v>319</v>
      </c>
      <c r="C1205" s="929"/>
      <c r="D1205" s="922"/>
      <c r="E1205" s="923"/>
      <c r="F1205" s="990" t="s">
        <v>1401</v>
      </c>
      <c r="G1205" s="1121"/>
      <c r="H1205" s="956">
        <v>42790</v>
      </c>
      <c r="I1205" s="957"/>
      <c r="J1205" s="140" t="s">
        <v>1341</v>
      </c>
      <c r="K1205" s="496" t="s">
        <v>1393</v>
      </c>
      <c r="L1205" s="44" t="s">
        <v>1406</v>
      </c>
      <c r="M1205" s="44">
        <v>1.34</v>
      </c>
      <c r="N1205" s="291">
        <v>1.3</v>
      </c>
      <c r="O1205" s="30"/>
    </row>
    <row r="1206" spans="2:15" ht="22.5" customHeight="1" x14ac:dyDescent="0.55000000000000004">
      <c r="B1206" s="994">
        <f t="shared" si="173"/>
        <v>318</v>
      </c>
      <c r="C1206" s="937"/>
      <c r="D1206" s="920" t="s">
        <v>1407</v>
      </c>
      <c r="E1206" s="1129"/>
      <c r="F1206" s="967" t="s">
        <v>878</v>
      </c>
      <c r="G1206" s="1125"/>
      <c r="H1206" s="926">
        <v>42787</v>
      </c>
      <c r="I1206" s="1125"/>
      <c r="J1206" s="38" t="s">
        <v>1341</v>
      </c>
      <c r="K1206" s="31" t="s">
        <v>1393</v>
      </c>
      <c r="L1206" s="521" t="s">
        <v>1163</v>
      </c>
      <c r="M1206" s="556">
        <v>9.08</v>
      </c>
      <c r="N1206" s="561">
        <v>9.1</v>
      </c>
      <c r="O1206" s="30"/>
    </row>
    <row r="1207" spans="2:15" ht="22.5" customHeight="1" x14ac:dyDescent="0.55000000000000004">
      <c r="B1207" s="994">
        <f t="shared" si="173"/>
        <v>317</v>
      </c>
      <c r="C1207" s="937"/>
      <c r="D1207" s="936" t="s">
        <v>1408</v>
      </c>
      <c r="E1207" s="1119"/>
      <c r="F1207" s="1029" t="s">
        <v>1409</v>
      </c>
      <c r="G1207" s="1029"/>
      <c r="H1207" s="1030">
        <v>42780</v>
      </c>
      <c r="I1207" s="1030"/>
      <c r="J1207" s="55" t="s">
        <v>1341</v>
      </c>
      <c r="K1207" s="55" t="s">
        <v>1393</v>
      </c>
      <c r="L1207" s="504" t="s">
        <v>597</v>
      </c>
      <c r="M1207" s="514">
        <v>1.93</v>
      </c>
      <c r="N1207" s="530">
        <v>1.9</v>
      </c>
      <c r="O1207" s="30"/>
    </row>
    <row r="1208" spans="2:15" ht="22.5" customHeight="1" x14ac:dyDescent="0.55000000000000004">
      <c r="B1208" s="994">
        <f t="shared" si="173"/>
        <v>316</v>
      </c>
      <c r="C1208" s="937"/>
      <c r="D1208" s="936" t="s">
        <v>1413</v>
      </c>
      <c r="E1208" s="1119"/>
      <c r="F1208" s="1029" t="s">
        <v>878</v>
      </c>
      <c r="G1208" s="1029"/>
      <c r="H1208" s="1030">
        <v>42762</v>
      </c>
      <c r="I1208" s="1030"/>
      <c r="J1208" s="55" t="s">
        <v>1341</v>
      </c>
      <c r="K1208" s="55" t="s">
        <v>1381</v>
      </c>
      <c r="L1208" s="504" t="s">
        <v>1004</v>
      </c>
      <c r="M1208" s="514">
        <v>8.36</v>
      </c>
      <c r="N1208" s="530">
        <v>8.4</v>
      </c>
      <c r="O1208" s="30"/>
    </row>
    <row r="1209" spans="2:15" ht="22.5" customHeight="1" x14ac:dyDescent="0.55000000000000004">
      <c r="B1209" s="918">
        <f t="shared" si="173"/>
        <v>315</v>
      </c>
      <c r="C1209" s="919"/>
      <c r="D1209" s="942" t="s">
        <v>1414</v>
      </c>
      <c r="E1209" s="943"/>
      <c r="F1209" s="1031" t="s">
        <v>614</v>
      </c>
      <c r="G1209" s="1031"/>
      <c r="H1209" s="1032">
        <v>42759</v>
      </c>
      <c r="I1209" s="1032"/>
      <c r="J1209" s="76" t="s">
        <v>1341</v>
      </c>
      <c r="K1209" s="76" t="s">
        <v>1381</v>
      </c>
      <c r="L1209" s="542">
        <v>1.55</v>
      </c>
      <c r="M1209" s="559">
        <v>10</v>
      </c>
      <c r="N1209" s="560">
        <v>12</v>
      </c>
      <c r="O1209" s="30"/>
    </row>
    <row r="1210" spans="2:15" ht="22.5" customHeight="1" x14ac:dyDescent="0.55000000000000004">
      <c r="B1210" s="928">
        <f t="shared" si="173"/>
        <v>314</v>
      </c>
      <c r="C1210" s="929"/>
      <c r="D1210" s="922"/>
      <c r="E1210" s="923"/>
      <c r="F1210" s="990" t="s">
        <v>1401</v>
      </c>
      <c r="G1210" s="1121"/>
      <c r="H1210" s="956">
        <v>42751</v>
      </c>
      <c r="I1210" s="957"/>
      <c r="J1210" s="140" t="s">
        <v>1341</v>
      </c>
      <c r="K1210" s="496" t="s">
        <v>1393</v>
      </c>
      <c r="L1210" s="44">
        <v>6.55</v>
      </c>
      <c r="M1210" s="44">
        <v>43.9</v>
      </c>
      <c r="N1210" s="291">
        <v>50</v>
      </c>
      <c r="O1210" s="30"/>
    </row>
    <row r="1211" spans="2:15" ht="22.5" customHeight="1" x14ac:dyDescent="0.55000000000000004">
      <c r="B1211" s="994">
        <f t="shared" si="173"/>
        <v>313</v>
      </c>
      <c r="C1211" s="937"/>
      <c r="D1211" s="936" t="s">
        <v>1419</v>
      </c>
      <c r="E1211" s="1119"/>
      <c r="F1211" s="1029" t="s">
        <v>614</v>
      </c>
      <c r="G1211" s="1029"/>
      <c r="H1211" s="1030">
        <v>42724</v>
      </c>
      <c r="I1211" s="1030"/>
      <c r="J1211" s="55" t="s">
        <v>1341</v>
      </c>
      <c r="K1211" s="55" t="s">
        <v>1381</v>
      </c>
      <c r="L1211" s="219">
        <v>1.73</v>
      </c>
      <c r="M1211" s="703">
        <v>9.2799999999999994</v>
      </c>
      <c r="N1211" s="530">
        <f>ROUND(SUM(L1211,M1211),-INT(LOG(SUM(L1211,M1211)))-1+2)</f>
        <v>11</v>
      </c>
      <c r="O1211" s="30"/>
    </row>
    <row r="1212" spans="2:15" ht="22.5" customHeight="1" x14ac:dyDescent="0.55000000000000004">
      <c r="B1212" s="994">
        <f t="shared" si="173"/>
        <v>312</v>
      </c>
      <c r="C1212" s="937"/>
      <c r="D1212" s="936" t="s">
        <v>1421</v>
      </c>
      <c r="E1212" s="1119"/>
      <c r="F1212" s="1029" t="s">
        <v>878</v>
      </c>
      <c r="G1212" s="1029"/>
      <c r="H1212" s="1030">
        <v>42720</v>
      </c>
      <c r="I1212" s="1030"/>
      <c r="J1212" s="55" t="s">
        <v>1341</v>
      </c>
      <c r="K1212" s="55" t="s">
        <v>1381</v>
      </c>
      <c r="L1212" s="504" t="s">
        <v>1422</v>
      </c>
      <c r="M1212" s="514">
        <v>3.27</v>
      </c>
      <c r="N1212" s="530">
        <f>ROUND(SUM(L1212,M1212),-INT(LOG(SUM(L1212,M1212)))-1+2)</f>
        <v>3.3</v>
      </c>
      <c r="O1212" s="30"/>
    </row>
    <row r="1213" spans="2:15" ht="22.5" customHeight="1" x14ac:dyDescent="0.55000000000000004">
      <c r="B1213" s="994">
        <f t="shared" si="173"/>
        <v>311</v>
      </c>
      <c r="C1213" s="937"/>
      <c r="D1213" s="936" t="s">
        <v>1423</v>
      </c>
      <c r="E1213" s="1119"/>
      <c r="F1213" s="936" t="s">
        <v>1424</v>
      </c>
      <c r="G1213" s="1119"/>
      <c r="H1213" s="940">
        <v>42717</v>
      </c>
      <c r="I1213" s="1119"/>
      <c r="J1213" s="55" t="s">
        <v>35</v>
      </c>
      <c r="K1213" s="55" t="s">
        <v>1393</v>
      </c>
      <c r="L1213" s="355">
        <v>0.875</v>
      </c>
      <c r="M1213" s="564">
        <v>14.5</v>
      </c>
      <c r="N1213" s="351">
        <v>15</v>
      </c>
      <c r="O1213" s="30"/>
    </row>
    <row r="1214" spans="2:15" ht="22.5" customHeight="1" x14ac:dyDescent="0.55000000000000004">
      <c r="B1214" s="994">
        <f t="shared" si="173"/>
        <v>310</v>
      </c>
      <c r="C1214" s="937"/>
      <c r="D1214" s="936" t="s">
        <v>1425</v>
      </c>
      <c r="E1214" s="1119"/>
      <c r="F1214" s="936" t="s">
        <v>1426</v>
      </c>
      <c r="G1214" s="1119"/>
      <c r="H1214" s="940">
        <v>42711</v>
      </c>
      <c r="I1214" s="1119"/>
      <c r="J1214" s="55" t="s">
        <v>35</v>
      </c>
      <c r="K1214" s="55" t="s">
        <v>1393</v>
      </c>
      <c r="L1214" s="353">
        <v>3.74</v>
      </c>
      <c r="M1214" s="564">
        <v>21.5</v>
      </c>
      <c r="N1214" s="351">
        <v>25</v>
      </c>
      <c r="O1214" s="30"/>
    </row>
    <row r="1215" spans="2:15" ht="22.5" customHeight="1" x14ac:dyDescent="0.55000000000000004">
      <c r="B1215" s="994">
        <f t="shared" si="173"/>
        <v>309</v>
      </c>
      <c r="C1215" s="937"/>
      <c r="D1215" s="936" t="s">
        <v>1427</v>
      </c>
      <c r="E1215" s="1119"/>
      <c r="F1215" s="936" t="s">
        <v>1428</v>
      </c>
      <c r="G1215" s="1119"/>
      <c r="H1215" s="940">
        <v>42712</v>
      </c>
      <c r="I1215" s="1119"/>
      <c r="J1215" s="55" t="s">
        <v>35</v>
      </c>
      <c r="K1215" s="55" t="s">
        <v>1393</v>
      </c>
      <c r="L1215" s="353" t="s">
        <v>1429</v>
      </c>
      <c r="M1215" s="562">
        <v>1.81</v>
      </c>
      <c r="N1215" s="354">
        <v>1.8</v>
      </c>
      <c r="O1215" s="30"/>
    </row>
    <row r="1216" spans="2:15" ht="22.5" customHeight="1" x14ac:dyDescent="0.55000000000000004">
      <c r="B1216" s="994">
        <f t="shared" si="173"/>
        <v>308</v>
      </c>
      <c r="C1216" s="937"/>
      <c r="D1216" s="936" t="s">
        <v>1430</v>
      </c>
      <c r="E1216" s="1216"/>
      <c r="F1216" s="1029" t="s">
        <v>970</v>
      </c>
      <c r="G1216" s="1029"/>
      <c r="H1216" s="1030">
        <v>42711</v>
      </c>
      <c r="I1216" s="1030"/>
      <c r="J1216" s="55" t="s">
        <v>1341</v>
      </c>
      <c r="K1216" s="55" t="s">
        <v>1381</v>
      </c>
      <c r="L1216" s="67" t="s">
        <v>1435</v>
      </c>
      <c r="M1216" s="353">
        <v>5.79</v>
      </c>
      <c r="N1216" s="275">
        <v>5.8</v>
      </c>
      <c r="O1216" s="30"/>
    </row>
    <row r="1217" spans="2:15" ht="22.5" customHeight="1" x14ac:dyDescent="0.55000000000000004">
      <c r="B1217" s="918">
        <f t="shared" si="173"/>
        <v>307</v>
      </c>
      <c r="C1217" s="919"/>
      <c r="D1217" s="942" t="s">
        <v>1440</v>
      </c>
      <c r="E1217" s="943"/>
      <c r="F1217" s="1064" t="s">
        <v>614</v>
      </c>
      <c r="G1217" s="1064"/>
      <c r="H1217" s="1065">
        <v>42699</v>
      </c>
      <c r="I1217" s="1065"/>
      <c r="J1217" s="102" t="s">
        <v>1341</v>
      </c>
      <c r="K1217" s="102" t="s">
        <v>1393</v>
      </c>
      <c r="L1217" s="810" t="s">
        <v>1442</v>
      </c>
      <c r="M1217" s="811">
        <v>2.63</v>
      </c>
      <c r="N1217" s="465">
        <f>ROUND(SUM(L1217,M1217),-INT(LOG(SUM(L1217,M1217)))-1+2)</f>
        <v>2.6</v>
      </c>
      <c r="O1217" s="30"/>
    </row>
    <row r="1218" spans="2:15" ht="22.5" customHeight="1" x14ac:dyDescent="0.55000000000000004">
      <c r="B1218" s="928">
        <f t="shared" si="173"/>
        <v>306</v>
      </c>
      <c r="C1218" s="929"/>
      <c r="D1218" s="942"/>
      <c r="E1218" s="943"/>
      <c r="F1218" s="1031" t="s">
        <v>1335</v>
      </c>
      <c r="G1218" s="1031"/>
      <c r="H1218" s="1032">
        <v>42702</v>
      </c>
      <c r="I1218" s="1032"/>
      <c r="J1218" s="102" t="s">
        <v>1341</v>
      </c>
      <c r="K1218" s="102" t="s">
        <v>1393</v>
      </c>
      <c r="L1218" s="177" t="s">
        <v>1443</v>
      </c>
      <c r="M1218" s="568">
        <v>3.44</v>
      </c>
      <c r="N1218" s="553">
        <f>ROUND(SUM(L1218,M1218),-INT(LOG(SUM(L1218,M1218)))-1+2)</f>
        <v>3.4</v>
      </c>
      <c r="O1218" s="30"/>
    </row>
    <row r="1219" spans="2:15" ht="22.5" customHeight="1" x14ac:dyDescent="0.55000000000000004">
      <c r="B1219" s="994">
        <f t="shared" si="173"/>
        <v>305</v>
      </c>
      <c r="C1219" s="937"/>
      <c r="D1219" s="936" t="s">
        <v>1448</v>
      </c>
      <c r="E1219" s="937"/>
      <c r="F1219" s="1029" t="s">
        <v>262</v>
      </c>
      <c r="G1219" s="1029"/>
      <c r="H1219" s="1030">
        <v>42698</v>
      </c>
      <c r="I1219" s="1030"/>
      <c r="J1219" s="55" t="s">
        <v>1341</v>
      </c>
      <c r="K1219" s="55" t="s">
        <v>1393</v>
      </c>
      <c r="L1219" s="521" t="s">
        <v>1449</v>
      </c>
      <c r="M1219" s="556">
        <v>8.3000000000000007</v>
      </c>
      <c r="N1219" s="561">
        <v>8.3000000000000007</v>
      </c>
      <c r="O1219" s="30"/>
    </row>
    <row r="1220" spans="2:15" ht="22.5" customHeight="1" x14ac:dyDescent="0.55000000000000004">
      <c r="B1220" s="1202">
        <f t="shared" si="173"/>
        <v>304</v>
      </c>
      <c r="C1220" s="923"/>
      <c r="D1220" s="942" t="s">
        <v>1452</v>
      </c>
      <c r="E1220" s="943"/>
      <c r="F1220" s="1064" t="s">
        <v>878</v>
      </c>
      <c r="G1220" s="1064"/>
      <c r="H1220" s="1065">
        <v>42696</v>
      </c>
      <c r="I1220" s="1065"/>
      <c r="J1220" s="102" t="s">
        <v>1341</v>
      </c>
      <c r="K1220" s="102" t="s">
        <v>1393</v>
      </c>
      <c r="L1220" s="104" t="s">
        <v>1454</v>
      </c>
      <c r="M1220" s="743">
        <v>5.19</v>
      </c>
      <c r="N1220" s="812">
        <v>5.2</v>
      </c>
      <c r="O1220" s="30"/>
    </row>
    <row r="1221" spans="2:15" ht="22.5" customHeight="1" x14ac:dyDescent="0.55000000000000004">
      <c r="B1221" s="994">
        <f t="shared" si="173"/>
        <v>303</v>
      </c>
      <c r="C1221" s="937"/>
      <c r="D1221" s="936" t="s">
        <v>1456</v>
      </c>
      <c r="E1221" s="937"/>
      <c r="F1221" s="1029" t="s">
        <v>1431</v>
      </c>
      <c r="G1221" s="1029"/>
      <c r="H1221" s="1030">
        <v>42695</v>
      </c>
      <c r="I1221" s="1030"/>
      <c r="J1221" s="55" t="s">
        <v>1341</v>
      </c>
      <c r="K1221" s="55" t="s">
        <v>1381</v>
      </c>
      <c r="L1221" s="219">
        <v>1.5</v>
      </c>
      <c r="M1221" s="514">
        <v>8.6199999999999992</v>
      </c>
      <c r="N1221" s="337">
        <f>ROUND(SUM(L1221,M1221),-INT(LOG(SUM(L1221,M1221)))-1+2)</f>
        <v>10</v>
      </c>
      <c r="O1221" s="30"/>
    </row>
    <row r="1222" spans="2:15" ht="22.5" customHeight="1" x14ac:dyDescent="0.55000000000000004">
      <c r="B1222" s="918">
        <f t="shared" si="173"/>
        <v>302</v>
      </c>
      <c r="C1222" s="919"/>
      <c r="D1222" s="942" t="s">
        <v>1458</v>
      </c>
      <c r="E1222" s="943"/>
      <c r="F1222" s="1064" t="s">
        <v>1161</v>
      </c>
      <c r="G1222" s="1064"/>
      <c r="H1222" s="1065">
        <v>42690</v>
      </c>
      <c r="I1222" s="1065"/>
      <c r="J1222" s="102" t="s">
        <v>1341</v>
      </c>
      <c r="K1222" s="102" t="s">
        <v>1381</v>
      </c>
      <c r="L1222" s="521" t="s">
        <v>1459</v>
      </c>
      <c r="M1222" s="521">
        <v>4.38</v>
      </c>
      <c r="N1222" s="561">
        <v>4.4000000000000004</v>
      </c>
      <c r="O1222" s="30"/>
    </row>
    <row r="1223" spans="2:15" ht="22.5" customHeight="1" x14ac:dyDescent="0.55000000000000004">
      <c r="B1223" s="928">
        <f t="shared" si="173"/>
        <v>301</v>
      </c>
      <c r="C1223" s="929"/>
      <c r="D1223" s="942"/>
      <c r="E1223" s="943"/>
      <c r="F1223" s="1031" t="s">
        <v>1412</v>
      </c>
      <c r="G1223" s="1031"/>
      <c r="H1223" s="1032">
        <v>42690</v>
      </c>
      <c r="I1223" s="1032"/>
      <c r="J1223" s="76" t="s">
        <v>1341</v>
      </c>
      <c r="K1223" s="76" t="s">
        <v>1381</v>
      </c>
      <c r="L1223" s="188">
        <v>1.89</v>
      </c>
      <c r="M1223" s="578">
        <v>19.600000000000001</v>
      </c>
      <c r="N1223" s="189">
        <v>21</v>
      </c>
      <c r="O1223" s="30"/>
    </row>
    <row r="1224" spans="2:15" ht="22.5" customHeight="1" x14ac:dyDescent="0.55000000000000004">
      <c r="B1224" s="994">
        <f t="shared" si="173"/>
        <v>300</v>
      </c>
      <c r="C1224" s="937"/>
      <c r="D1224" s="936" t="s">
        <v>1461</v>
      </c>
      <c r="E1224" s="937"/>
      <c r="F1224" s="1029" t="s">
        <v>1463</v>
      </c>
      <c r="G1224" s="1029"/>
      <c r="H1224" s="940">
        <v>42688</v>
      </c>
      <c r="I1224" s="941"/>
      <c r="J1224" s="55" t="s">
        <v>1341</v>
      </c>
      <c r="K1224" s="55" t="s">
        <v>1381</v>
      </c>
      <c r="L1224" s="353">
        <v>1.81</v>
      </c>
      <c r="M1224" s="350">
        <v>16</v>
      </c>
      <c r="N1224" s="351">
        <v>18</v>
      </c>
      <c r="O1224" s="30"/>
    </row>
    <row r="1225" spans="2:15" ht="22.5" customHeight="1" x14ac:dyDescent="0.55000000000000004">
      <c r="B1225" s="1203">
        <f t="shared" si="173"/>
        <v>299</v>
      </c>
      <c r="C1225" s="1019"/>
      <c r="D1225" s="942" t="s">
        <v>1464</v>
      </c>
      <c r="E1225" s="943"/>
      <c r="F1225" s="1064" t="s">
        <v>871</v>
      </c>
      <c r="G1225" s="1064"/>
      <c r="H1225" s="988">
        <v>42682</v>
      </c>
      <c r="I1225" s="989"/>
      <c r="J1225" s="102" t="s">
        <v>1341</v>
      </c>
      <c r="K1225" s="102" t="s">
        <v>1381</v>
      </c>
      <c r="L1225" s="521">
        <v>1.26</v>
      </c>
      <c r="M1225" s="521">
        <v>9.5399999999999991</v>
      </c>
      <c r="N1225" s="523">
        <v>11</v>
      </c>
      <c r="O1225" s="30"/>
    </row>
    <row r="1226" spans="2:15" ht="22.5" customHeight="1" x14ac:dyDescent="0.55000000000000004">
      <c r="B1226" s="928">
        <f t="shared" si="173"/>
        <v>298</v>
      </c>
      <c r="C1226" s="929"/>
      <c r="D1226" s="922"/>
      <c r="E1226" s="923"/>
      <c r="F1226" s="1048" t="s">
        <v>1467</v>
      </c>
      <c r="G1226" s="1048"/>
      <c r="H1226" s="1044">
        <v>42681</v>
      </c>
      <c r="I1226" s="1044"/>
      <c r="J1226" s="43" t="s">
        <v>1341</v>
      </c>
      <c r="K1226" s="43" t="s">
        <v>1381</v>
      </c>
      <c r="L1226" s="44" t="s">
        <v>1353</v>
      </c>
      <c r="M1226" s="44">
        <v>2.17</v>
      </c>
      <c r="N1226" s="46">
        <v>2.2000000000000002</v>
      </c>
      <c r="O1226" s="30"/>
    </row>
    <row r="1227" spans="2:15" ht="22.5" customHeight="1" x14ac:dyDescent="0.55000000000000004">
      <c r="B1227" s="994">
        <f t="shared" si="173"/>
        <v>297</v>
      </c>
      <c r="C1227" s="937"/>
      <c r="D1227" s="936" t="s">
        <v>1469</v>
      </c>
      <c r="E1227" s="937"/>
      <c r="F1227" s="936" t="s">
        <v>1470</v>
      </c>
      <c r="G1227" s="1119"/>
      <c r="H1227" s="940">
        <v>42676</v>
      </c>
      <c r="I1227" s="1119"/>
      <c r="J1227" s="55" t="s">
        <v>35</v>
      </c>
      <c r="K1227" s="55" t="s">
        <v>1393</v>
      </c>
      <c r="L1227" s="353">
        <v>4.55</v>
      </c>
      <c r="M1227" s="564">
        <v>30.9</v>
      </c>
      <c r="N1227" s="351">
        <v>35</v>
      </c>
      <c r="O1227" s="30"/>
    </row>
    <row r="1228" spans="2:15" ht="22.5" customHeight="1" x14ac:dyDescent="0.55000000000000004">
      <c r="B1228" s="1210">
        <f t="shared" si="173"/>
        <v>296</v>
      </c>
      <c r="C1228" s="943"/>
      <c r="D1228" s="936" t="s">
        <v>1471</v>
      </c>
      <c r="E1228" s="937"/>
      <c r="F1228" s="1031" t="s">
        <v>621</v>
      </c>
      <c r="G1228" s="1031"/>
      <c r="H1228" s="1007">
        <v>42674</v>
      </c>
      <c r="I1228" s="1008"/>
      <c r="J1228" s="102" t="s">
        <v>1341</v>
      </c>
      <c r="K1228" s="102" t="s">
        <v>1381</v>
      </c>
      <c r="L1228" s="579" t="s">
        <v>1472</v>
      </c>
      <c r="M1228" s="542">
        <v>2.71</v>
      </c>
      <c r="N1228" s="544">
        <v>2.7</v>
      </c>
      <c r="O1228" s="30"/>
    </row>
    <row r="1229" spans="2:15" ht="22.5" customHeight="1" x14ac:dyDescent="0.55000000000000004">
      <c r="B1229" s="994">
        <f t="shared" si="173"/>
        <v>295</v>
      </c>
      <c r="C1229" s="937"/>
      <c r="D1229" s="936" t="s">
        <v>1476</v>
      </c>
      <c r="E1229" s="1265"/>
      <c r="F1229" s="936" t="s">
        <v>1477</v>
      </c>
      <c r="G1229" s="1216"/>
      <c r="H1229" s="940">
        <v>42667</v>
      </c>
      <c r="I1229" s="1216"/>
      <c r="J1229" s="67" t="s">
        <v>35</v>
      </c>
      <c r="K1229" s="55" t="s">
        <v>1393</v>
      </c>
      <c r="L1229" s="353">
        <v>6.99</v>
      </c>
      <c r="M1229" s="564">
        <v>37.4</v>
      </c>
      <c r="N1229" s="351">
        <v>44</v>
      </c>
      <c r="O1229" s="30"/>
    </row>
    <row r="1230" spans="2:15" ht="22.5" customHeight="1" x14ac:dyDescent="0.55000000000000004">
      <c r="B1230" s="1203">
        <f t="shared" si="173"/>
        <v>294</v>
      </c>
      <c r="C1230" s="1019"/>
      <c r="D1230" s="942" t="s">
        <v>1479</v>
      </c>
      <c r="E1230" s="943"/>
      <c r="F1230" s="1064" t="s">
        <v>878</v>
      </c>
      <c r="G1230" s="1064"/>
      <c r="H1230" s="988">
        <v>42662</v>
      </c>
      <c r="I1230" s="989"/>
      <c r="J1230" s="102" t="s">
        <v>1341</v>
      </c>
      <c r="K1230" s="102" t="s">
        <v>1381</v>
      </c>
      <c r="L1230" s="554" t="s">
        <v>1480</v>
      </c>
      <c r="M1230" s="548">
        <v>3.52</v>
      </c>
      <c r="N1230" s="570">
        <v>3.5</v>
      </c>
      <c r="O1230" s="30"/>
    </row>
    <row r="1231" spans="2:15" ht="22.5" customHeight="1" x14ac:dyDescent="0.55000000000000004">
      <c r="B1231" s="928">
        <f t="shared" si="173"/>
        <v>293</v>
      </c>
      <c r="C1231" s="929"/>
      <c r="D1231" s="942"/>
      <c r="E1231" s="943"/>
      <c r="F1231" s="1132" t="s">
        <v>831</v>
      </c>
      <c r="G1231" s="1132"/>
      <c r="H1231" s="1089">
        <v>42662</v>
      </c>
      <c r="I1231" s="1090"/>
      <c r="J1231" s="37" t="s">
        <v>1341</v>
      </c>
      <c r="K1231" s="37" t="s">
        <v>1381</v>
      </c>
      <c r="L1231" s="188" t="s">
        <v>1389</v>
      </c>
      <c r="M1231" s="548">
        <v>3.53</v>
      </c>
      <c r="N1231" s="189">
        <v>3.5</v>
      </c>
      <c r="O1231" s="30"/>
    </row>
    <row r="1232" spans="2:15" ht="22.5" customHeight="1" x14ac:dyDescent="0.55000000000000004">
      <c r="B1232" s="971">
        <f t="shared" si="173"/>
        <v>292</v>
      </c>
      <c r="C1232" s="972"/>
      <c r="D1232" s="920" t="s">
        <v>1484</v>
      </c>
      <c r="E1232" s="921"/>
      <c r="F1232" s="1033" t="s">
        <v>1420</v>
      </c>
      <c r="G1232" s="1033"/>
      <c r="H1232" s="926">
        <v>42660</v>
      </c>
      <c r="I1232" s="927"/>
      <c r="J1232" s="31" t="s">
        <v>1341</v>
      </c>
      <c r="K1232" s="31" t="s">
        <v>1381</v>
      </c>
      <c r="L1232" s="555" t="s">
        <v>1365</v>
      </c>
      <c r="M1232" s="521">
        <v>4.72</v>
      </c>
      <c r="N1232" s="561">
        <v>4.7</v>
      </c>
      <c r="O1232" s="30"/>
    </row>
    <row r="1233" spans="2:15" ht="22.5" customHeight="1" x14ac:dyDescent="0.55000000000000004">
      <c r="B1233" s="977">
        <f t="shared" si="173"/>
        <v>291</v>
      </c>
      <c r="C1233" s="978"/>
      <c r="D1233" s="942"/>
      <c r="E1233" s="943"/>
      <c r="F1233" s="1031" t="s">
        <v>831</v>
      </c>
      <c r="G1233" s="1031"/>
      <c r="H1233" s="1007">
        <v>42657</v>
      </c>
      <c r="I1233" s="1008"/>
      <c r="J1233" s="102" t="s">
        <v>1341</v>
      </c>
      <c r="K1233" s="102" t="s">
        <v>1381</v>
      </c>
      <c r="L1233" s="542">
        <v>2.04</v>
      </c>
      <c r="M1233" s="559">
        <v>10.7</v>
      </c>
      <c r="N1233" s="560">
        <v>13</v>
      </c>
      <c r="O1233" s="30"/>
    </row>
    <row r="1234" spans="2:15" ht="22.5" customHeight="1" x14ac:dyDescent="0.55000000000000004">
      <c r="B1234" s="977">
        <f t="shared" si="173"/>
        <v>290</v>
      </c>
      <c r="C1234" s="978"/>
      <c r="D1234" s="942"/>
      <c r="E1234" s="943"/>
      <c r="F1234" s="1031" t="s">
        <v>881</v>
      </c>
      <c r="G1234" s="1031"/>
      <c r="H1234" s="1007">
        <v>42660</v>
      </c>
      <c r="I1234" s="1008"/>
      <c r="J1234" s="102" t="s">
        <v>1341</v>
      </c>
      <c r="K1234" s="102" t="s">
        <v>1381</v>
      </c>
      <c r="L1234" s="188" t="s">
        <v>1485</v>
      </c>
      <c r="M1234" s="548">
        <v>3.22</v>
      </c>
      <c r="N1234" s="189">
        <v>3.2</v>
      </c>
      <c r="O1234" s="30"/>
    </row>
    <row r="1235" spans="2:15" ht="22.5" customHeight="1" x14ac:dyDescent="0.55000000000000004">
      <c r="B1235" s="982">
        <f t="shared" si="173"/>
        <v>289</v>
      </c>
      <c r="C1235" s="983"/>
      <c r="D1235" s="922"/>
      <c r="E1235" s="923"/>
      <c r="F1235" s="1048" t="s">
        <v>1486</v>
      </c>
      <c r="G1235" s="1048"/>
      <c r="H1235" s="1044">
        <v>42657</v>
      </c>
      <c r="I1235" s="1044"/>
      <c r="J1235" s="43" t="s">
        <v>1341</v>
      </c>
      <c r="K1235" s="43" t="s">
        <v>1381</v>
      </c>
      <c r="L1235" s="44" t="s">
        <v>1487</v>
      </c>
      <c r="M1235" s="44">
        <v>2.34</v>
      </c>
      <c r="N1235" s="46">
        <v>2.2999999999999998</v>
      </c>
      <c r="O1235" s="30"/>
    </row>
    <row r="1236" spans="2:15" ht="22.5" customHeight="1" x14ac:dyDescent="0.55000000000000004">
      <c r="B1236" s="1204">
        <f t="shared" si="173"/>
        <v>288</v>
      </c>
      <c r="C1236" s="921"/>
      <c r="D1236" s="942" t="s">
        <v>1488</v>
      </c>
      <c r="E1236" s="943"/>
      <c r="F1236" s="1031" t="s">
        <v>614</v>
      </c>
      <c r="G1236" s="1031"/>
      <c r="H1236" s="1007">
        <v>42655</v>
      </c>
      <c r="I1236" s="1008"/>
      <c r="J1236" s="102" t="s">
        <v>1341</v>
      </c>
      <c r="K1236" s="102" t="s">
        <v>1381</v>
      </c>
      <c r="L1236" s="579" t="s">
        <v>1489</v>
      </c>
      <c r="M1236" s="542">
        <v>3.11</v>
      </c>
      <c r="N1236" s="544">
        <v>3.1</v>
      </c>
      <c r="O1236" s="30"/>
    </row>
    <row r="1237" spans="2:15" ht="22.5" customHeight="1" x14ac:dyDescent="0.55000000000000004">
      <c r="B1237" s="948">
        <f t="shared" si="173"/>
        <v>287</v>
      </c>
      <c r="C1237" s="949"/>
      <c r="D1237" s="942"/>
      <c r="E1237" s="943"/>
      <c r="F1237" s="1031" t="s">
        <v>831</v>
      </c>
      <c r="G1237" s="1031"/>
      <c r="H1237" s="1007">
        <v>42650</v>
      </c>
      <c r="I1237" s="1008"/>
      <c r="J1237" s="102" t="s">
        <v>1341</v>
      </c>
      <c r="K1237" s="102" t="s">
        <v>1381</v>
      </c>
      <c r="L1237" s="542">
        <v>1.5</v>
      </c>
      <c r="M1237" s="542">
        <v>9.81</v>
      </c>
      <c r="N1237" s="560">
        <v>11</v>
      </c>
      <c r="O1237" s="30"/>
    </row>
    <row r="1238" spans="2:15" ht="22.5" customHeight="1" x14ac:dyDescent="0.55000000000000004">
      <c r="B1238" s="948">
        <f t="shared" si="173"/>
        <v>286</v>
      </c>
      <c r="C1238" s="949"/>
      <c r="D1238" s="942"/>
      <c r="E1238" s="943"/>
      <c r="F1238" s="1031" t="s">
        <v>264</v>
      </c>
      <c r="G1238" s="1031"/>
      <c r="H1238" s="1007">
        <v>42655</v>
      </c>
      <c r="I1238" s="1008"/>
      <c r="J1238" s="102" t="s">
        <v>1341</v>
      </c>
      <c r="K1238" s="102" t="s">
        <v>1381</v>
      </c>
      <c r="L1238" s="188">
        <v>1.82</v>
      </c>
      <c r="M1238" s="578">
        <v>16.7</v>
      </c>
      <c r="N1238" s="189">
        <v>19</v>
      </c>
      <c r="O1238" s="30"/>
    </row>
    <row r="1239" spans="2:15" ht="22.5" customHeight="1" x14ac:dyDescent="0.55000000000000004">
      <c r="B1239" s="1202">
        <f t="shared" si="173"/>
        <v>285</v>
      </c>
      <c r="C1239" s="923"/>
      <c r="D1239" s="922"/>
      <c r="E1239" s="923"/>
      <c r="F1239" s="1048" t="s">
        <v>1398</v>
      </c>
      <c r="G1239" s="1048"/>
      <c r="H1239" s="1044">
        <v>42655</v>
      </c>
      <c r="I1239" s="1044"/>
      <c r="J1239" s="43" t="s">
        <v>1341</v>
      </c>
      <c r="K1239" s="43" t="s">
        <v>1381</v>
      </c>
      <c r="L1239" s="44" t="s">
        <v>1490</v>
      </c>
      <c r="M1239" s="44">
        <v>7.01</v>
      </c>
      <c r="N1239" s="46">
        <v>7</v>
      </c>
      <c r="O1239" s="30"/>
    </row>
    <row r="1240" spans="2:15" ht="22.5" customHeight="1" x14ac:dyDescent="0.55000000000000004">
      <c r="B1240" s="971">
        <f t="shared" si="173"/>
        <v>284</v>
      </c>
      <c r="C1240" s="972"/>
      <c r="D1240" s="936" t="s">
        <v>1491</v>
      </c>
      <c r="E1240" s="1118"/>
      <c r="F1240" s="936" t="s">
        <v>1492</v>
      </c>
      <c r="G1240" s="1119"/>
      <c r="H1240" s="940">
        <v>42648</v>
      </c>
      <c r="I1240" s="1119"/>
      <c r="J1240" s="55" t="s">
        <v>1341</v>
      </c>
      <c r="K1240" s="55" t="s">
        <v>1381</v>
      </c>
      <c r="L1240" s="353" t="s">
        <v>1493</v>
      </c>
      <c r="M1240" s="562">
        <v>1.36</v>
      </c>
      <c r="N1240" s="582">
        <v>1.4</v>
      </c>
      <c r="O1240" s="30"/>
    </row>
    <row r="1241" spans="2:15" ht="22.5" customHeight="1" x14ac:dyDescent="0.55000000000000004">
      <c r="B1241" s="971">
        <f t="shared" si="173"/>
        <v>283</v>
      </c>
      <c r="C1241" s="972"/>
      <c r="D1241" s="936" t="s">
        <v>1494</v>
      </c>
      <c r="E1241" s="1118"/>
      <c r="F1241" s="936" t="s">
        <v>1495</v>
      </c>
      <c r="G1241" s="1119"/>
      <c r="H1241" s="940">
        <v>42639</v>
      </c>
      <c r="I1241" s="1119"/>
      <c r="J1241" s="55" t="s">
        <v>1341</v>
      </c>
      <c r="K1241" s="55" t="s">
        <v>1381</v>
      </c>
      <c r="L1241" s="353">
        <v>1.35</v>
      </c>
      <c r="M1241" s="562">
        <v>9.2799999999999994</v>
      </c>
      <c r="N1241" s="583">
        <v>11</v>
      </c>
      <c r="O1241" s="30"/>
    </row>
    <row r="1242" spans="2:15" ht="22.5" customHeight="1" x14ac:dyDescent="0.55000000000000004">
      <c r="B1242" s="1204">
        <f t="shared" si="173"/>
        <v>282</v>
      </c>
      <c r="C1242" s="921"/>
      <c r="D1242" s="1261" t="s">
        <v>1496</v>
      </c>
      <c r="E1242" s="1262"/>
      <c r="F1242" s="1031" t="s">
        <v>262</v>
      </c>
      <c r="G1242" s="1031"/>
      <c r="H1242" s="1007">
        <v>42639</v>
      </c>
      <c r="I1242" s="1008"/>
      <c r="J1242" s="102" t="s">
        <v>1341</v>
      </c>
      <c r="K1242" s="102" t="s">
        <v>1381</v>
      </c>
      <c r="L1242" s="579" t="s">
        <v>1497</v>
      </c>
      <c r="M1242" s="542">
        <v>2.4300000000000002</v>
      </c>
      <c r="N1242" s="544">
        <v>2.4</v>
      </c>
      <c r="O1242" s="30"/>
    </row>
    <row r="1243" spans="2:15" ht="22.5" customHeight="1" x14ac:dyDescent="0.55000000000000004">
      <c r="B1243" s="948">
        <f t="shared" si="173"/>
        <v>281</v>
      </c>
      <c r="C1243" s="949"/>
      <c r="D1243" s="1261"/>
      <c r="E1243" s="1262"/>
      <c r="F1243" s="1031" t="s">
        <v>701</v>
      </c>
      <c r="G1243" s="1031"/>
      <c r="H1243" s="1007">
        <v>42636</v>
      </c>
      <c r="I1243" s="1008"/>
      <c r="J1243" s="102" t="s">
        <v>1341</v>
      </c>
      <c r="K1243" s="102" t="s">
        <v>1381</v>
      </c>
      <c r="L1243" s="542" t="s">
        <v>1498</v>
      </c>
      <c r="M1243" s="542">
        <v>4.8099999999999996</v>
      </c>
      <c r="N1243" s="544">
        <v>4.8</v>
      </c>
      <c r="O1243" s="30"/>
    </row>
    <row r="1244" spans="2:15" ht="22.5" customHeight="1" x14ac:dyDescent="0.55000000000000004">
      <c r="B1244" s="948">
        <f t="shared" si="173"/>
        <v>280</v>
      </c>
      <c r="C1244" s="949"/>
      <c r="D1244" s="1261"/>
      <c r="E1244" s="1262"/>
      <c r="F1244" s="1031" t="s">
        <v>1462</v>
      </c>
      <c r="G1244" s="1031"/>
      <c r="H1244" s="1007">
        <v>42639</v>
      </c>
      <c r="I1244" s="1008"/>
      <c r="J1244" s="102" t="s">
        <v>1341</v>
      </c>
      <c r="K1244" s="102" t="s">
        <v>1381</v>
      </c>
      <c r="L1244" s="548">
        <v>1.66</v>
      </c>
      <c r="M1244" s="578">
        <v>11.9</v>
      </c>
      <c r="N1244" s="580">
        <v>14</v>
      </c>
      <c r="O1244" s="30"/>
    </row>
    <row r="1245" spans="2:15" ht="22.5" customHeight="1" x14ac:dyDescent="0.55000000000000004">
      <c r="B1245" s="948">
        <f t="shared" si="173"/>
        <v>279</v>
      </c>
      <c r="C1245" s="949"/>
      <c r="D1245" s="1261"/>
      <c r="E1245" s="1262"/>
      <c r="F1245" s="1031" t="s">
        <v>574</v>
      </c>
      <c r="G1245" s="1031"/>
      <c r="H1245" s="1007">
        <v>42639</v>
      </c>
      <c r="I1245" s="1008"/>
      <c r="J1245" s="102" t="s">
        <v>1341</v>
      </c>
      <c r="K1245" s="102" t="s">
        <v>1381</v>
      </c>
      <c r="L1245" s="548">
        <v>7.16</v>
      </c>
      <c r="M1245" s="578">
        <v>42.4</v>
      </c>
      <c r="N1245" s="580">
        <v>50</v>
      </c>
      <c r="O1245" s="30"/>
    </row>
    <row r="1246" spans="2:15" ht="22.5" customHeight="1" x14ac:dyDescent="0.55000000000000004">
      <c r="B1246" s="948">
        <f t="shared" si="173"/>
        <v>278</v>
      </c>
      <c r="C1246" s="949"/>
      <c r="D1246" s="1261"/>
      <c r="E1246" s="1262"/>
      <c r="F1246" s="1031" t="s">
        <v>837</v>
      </c>
      <c r="G1246" s="1031"/>
      <c r="H1246" s="1007">
        <v>42639</v>
      </c>
      <c r="I1246" s="1008"/>
      <c r="J1246" s="102" t="s">
        <v>1341</v>
      </c>
      <c r="K1246" s="102" t="s">
        <v>1381</v>
      </c>
      <c r="L1246" s="188" t="s">
        <v>1499</v>
      </c>
      <c r="M1246" s="548">
        <v>1.76</v>
      </c>
      <c r="N1246" s="189">
        <v>1.8</v>
      </c>
      <c r="O1246" s="30"/>
    </row>
    <row r="1247" spans="2:15" ht="22.5" customHeight="1" x14ac:dyDescent="0.55000000000000004">
      <c r="B1247" s="1202">
        <f t="shared" si="173"/>
        <v>277</v>
      </c>
      <c r="C1247" s="923"/>
      <c r="D1247" s="1263"/>
      <c r="E1247" s="1264"/>
      <c r="F1247" s="1048" t="s">
        <v>1500</v>
      </c>
      <c r="G1247" s="1048"/>
      <c r="H1247" s="1044">
        <v>42639</v>
      </c>
      <c r="I1247" s="1044"/>
      <c r="J1247" s="43" t="s">
        <v>1341</v>
      </c>
      <c r="K1247" s="43" t="s">
        <v>1381</v>
      </c>
      <c r="L1247" s="44">
        <v>2.4900000000000002</v>
      </c>
      <c r="M1247" s="44">
        <v>11.2</v>
      </c>
      <c r="N1247" s="291">
        <v>14</v>
      </c>
      <c r="O1247" s="30"/>
    </row>
    <row r="1248" spans="2:15" ht="22.5" customHeight="1" x14ac:dyDescent="0.55000000000000004">
      <c r="B1248" s="994">
        <f t="shared" si="173"/>
        <v>276</v>
      </c>
      <c r="C1248" s="937"/>
      <c r="D1248" s="936" t="s">
        <v>1501</v>
      </c>
      <c r="E1248" s="1216"/>
      <c r="F1248" s="967" t="s">
        <v>1308</v>
      </c>
      <c r="G1248" s="1125"/>
      <c r="H1248" s="926">
        <v>42606</v>
      </c>
      <c r="I1248" s="1125"/>
      <c r="J1248" s="38" t="s">
        <v>35</v>
      </c>
      <c r="K1248" s="76" t="s">
        <v>1393</v>
      </c>
      <c r="L1248" s="555" t="s">
        <v>1499</v>
      </c>
      <c r="M1248" s="556">
        <v>1.83</v>
      </c>
      <c r="N1248" s="561">
        <v>1.8</v>
      </c>
      <c r="O1248" s="30"/>
    </row>
    <row r="1249" spans="2:15" ht="22.5" customHeight="1" x14ac:dyDescent="0.55000000000000004">
      <c r="B1249" s="994">
        <f t="shared" si="173"/>
        <v>275</v>
      </c>
      <c r="C1249" s="937"/>
      <c r="D1249" s="936" t="s">
        <v>1502</v>
      </c>
      <c r="E1249" s="937"/>
      <c r="F1249" s="936" t="s">
        <v>1462</v>
      </c>
      <c r="G1249" s="1119"/>
      <c r="H1249" s="940">
        <v>42604</v>
      </c>
      <c r="I1249" s="1119"/>
      <c r="J1249" s="55" t="s">
        <v>35</v>
      </c>
      <c r="K1249" s="55" t="s">
        <v>1393</v>
      </c>
      <c r="L1249" s="353" t="s">
        <v>1503</v>
      </c>
      <c r="M1249" s="562">
        <v>4.84</v>
      </c>
      <c r="N1249" s="354">
        <v>4.8</v>
      </c>
      <c r="O1249" s="30"/>
    </row>
    <row r="1250" spans="2:15" ht="22.5" customHeight="1" x14ac:dyDescent="0.55000000000000004">
      <c r="B1250" s="994">
        <f t="shared" si="173"/>
        <v>274</v>
      </c>
      <c r="C1250" s="937"/>
      <c r="D1250" s="936" t="s">
        <v>1504</v>
      </c>
      <c r="E1250" s="937"/>
      <c r="F1250" s="936" t="s">
        <v>262</v>
      </c>
      <c r="G1250" s="1119"/>
      <c r="H1250" s="940">
        <v>42598</v>
      </c>
      <c r="I1250" s="1119"/>
      <c r="J1250" s="55" t="s">
        <v>35</v>
      </c>
      <c r="K1250" s="55" t="s">
        <v>1393</v>
      </c>
      <c r="L1250" s="353" t="s">
        <v>1505</v>
      </c>
      <c r="M1250" s="562">
        <v>6.25</v>
      </c>
      <c r="N1250" s="354">
        <v>6.3</v>
      </c>
      <c r="O1250" s="30"/>
    </row>
    <row r="1251" spans="2:15" ht="22.5" customHeight="1" x14ac:dyDescent="0.55000000000000004">
      <c r="B1251" s="994">
        <f t="shared" si="173"/>
        <v>273</v>
      </c>
      <c r="C1251" s="937"/>
      <c r="D1251" s="936" t="s">
        <v>1506</v>
      </c>
      <c r="E1251" s="937"/>
      <c r="F1251" s="936" t="s">
        <v>701</v>
      </c>
      <c r="G1251" s="1119"/>
      <c r="H1251" s="940">
        <v>42577</v>
      </c>
      <c r="I1251" s="1119"/>
      <c r="J1251" s="55" t="s">
        <v>35</v>
      </c>
      <c r="K1251" s="55" t="s">
        <v>1393</v>
      </c>
      <c r="L1251" s="353" t="s">
        <v>1507</v>
      </c>
      <c r="M1251" s="562">
        <v>8.81</v>
      </c>
      <c r="N1251" s="354">
        <v>8.8000000000000007</v>
      </c>
      <c r="O1251" s="30"/>
    </row>
    <row r="1252" spans="2:15" ht="22.5" customHeight="1" x14ac:dyDescent="0.55000000000000004">
      <c r="B1252" s="994">
        <f t="shared" si="173"/>
        <v>272</v>
      </c>
      <c r="C1252" s="937"/>
      <c r="D1252" s="936" t="s">
        <v>1508</v>
      </c>
      <c r="E1252" s="1118"/>
      <c r="F1252" s="936" t="s">
        <v>1462</v>
      </c>
      <c r="G1252" s="1119"/>
      <c r="H1252" s="940">
        <v>42576</v>
      </c>
      <c r="I1252" s="1119"/>
      <c r="J1252" s="55" t="s">
        <v>35</v>
      </c>
      <c r="K1252" s="55" t="s">
        <v>1393</v>
      </c>
      <c r="L1252" s="353" t="s">
        <v>1509</v>
      </c>
      <c r="M1252" s="562">
        <v>1.96</v>
      </c>
      <c r="N1252" s="354">
        <v>2</v>
      </c>
      <c r="O1252" s="30"/>
    </row>
    <row r="1253" spans="2:15" ht="22.5" customHeight="1" x14ac:dyDescent="0.55000000000000004">
      <c r="B1253" s="994">
        <f t="shared" si="173"/>
        <v>271</v>
      </c>
      <c r="C1253" s="937"/>
      <c r="D1253" s="936" t="s">
        <v>1510</v>
      </c>
      <c r="E1253" s="1118"/>
      <c r="F1253" s="936" t="s">
        <v>1424</v>
      </c>
      <c r="G1253" s="1119"/>
      <c r="H1253" s="940">
        <v>42570</v>
      </c>
      <c r="I1253" s="1119"/>
      <c r="J1253" s="55" t="s">
        <v>35</v>
      </c>
      <c r="K1253" s="55" t="s">
        <v>1393</v>
      </c>
      <c r="L1253" s="353">
        <v>1.08</v>
      </c>
      <c r="M1253" s="564">
        <v>10.3</v>
      </c>
      <c r="N1253" s="351">
        <v>11</v>
      </c>
      <c r="O1253" s="30"/>
    </row>
    <row r="1254" spans="2:15" ht="22.5" customHeight="1" x14ac:dyDescent="0.55000000000000004">
      <c r="B1254" s="928">
        <f t="shared" si="173"/>
        <v>270</v>
      </c>
      <c r="C1254" s="929"/>
      <c r="D1254" s="936" t="s">
        <v>1511</v>
      </c>
      <c r="E1254" s="1118"/>
      <c r="F1254" s="936" t="s">
        <v>614</v>
      </c>
      <c r="G1254" s="1119"/>
      <c r="H1254" s="940">
        <v>42548</v>
      </c>
      <c r="I1254" s="1119"/>
      <c r="J1254" s="55" t="s">
        <v>35</v>
      </c>
      <c r="K1254" s="55" t="s">
        <v>1393</v>
      </c>
      <c r="L1254" s="353">
        <v>1.93</v>
      </c>
      <c r="M1254" s="564">
        <v>11.7</v>
      </c>
      <c r="N1254" s="351">
        <v>14</v>
      </c>
      <c r="O1254" s="30"/>
    </row>
    <row r="1255" spans="2:15" ht="22.5" customHeight="1" x14ac:dyDescent="0.55000000000000004">
      <c r="B1255" s="928">
        <f t="shared" si="173"/>
        <v>269</v>
      </c>
      <c r="C1255" s="929"/>
      <c r="D1255" s="920" t="s">
        <v>1512</v>
      </c>
      <c r="E1255" s="1122"/>
      <c r="F1255" s="967" t="s">
        <v>701</v>
      </c>
      <c r="G1255" s="1125"/>
      <c r="H1255" s="926">
        <v>42534</v>
      </c>
      <c r="I1255" s="1125"/>
      <c r="J1255" s="38" t="s">
        <v>35</v>
      </c>
      <c r="K1255" s="76" t="s">
        <v>1393</v>
      </c>
      <c r="L1255" s="555" t="s">
        <v>1513</v>
      </c>
      <c r="M1255" s="556">
        <v>4.03</v>
      </c>
      <c r="N1255" s="561">
        <v>4</v>
      </c>
      <c r="O1255" s="30"/>
    </row>
    <row r="1256" spans="2:15" ht="22.5" customHeight="1" x14ac:dyDescent="0.55000000000000004">
      <c r="B1256" s="928">
        <f t="shared" ref="B1256:B1319" si="174">B1257+1</f>
        <v>268</v>
      </c>
      <c r="C1256" s="929"/>
      <c r="D1256" s="1123"/>
      <c r="E1256" s="1124"/>
      <c r="F1256" s="968" t="s">
        <v>1514</v>
      </c>
      <c r="G1256" s="1126"/>
      <c r="H1256" s="1009">
        <v>42534</v>
      </c>
      <c r="I1256" s="1126"/>
      <c r="J1256" s="44" t="s">
        <v>35</v>
      </c>
      <c r="K1256" s="43" t="s">
        <v>1393</v>
      </c>
      <c r="L1256" s="529" t="s">
        <v>1515</v>
      </c>
      <c r="M1256" s="552">
        <v>3.11</v>
      </c>
      <c r="N1256" s="572">
        <v>3.1</v>
      </c>
      <c r="O1256" s="30"/>
    </row>
    <row r="1257" spans="2:15" ht="22.5" customHeight="1" x14ac:dyDescent="0.55000000000000004">
      <c r="B1257" s="994">
        <f t="shared" si="174"/>
        <v>267</v>
      </c>
      <c r="C1257" s="937"/>
      <c r="D1257" s="936" t="s">
        <v>1516</v>
      </c>
      <c r="E1257" s="1118"/>
      <c r="F1257" s="936" t="s">
        <v>1517</v>
      </c>
      <c r="G1257" s="1119"/>
      <c r="H1257" s="940">
        <v>42516</v>
      </c>
      <c r="I1257" s="1119"/>
      <c r="J1257" s="55" t="s">
        <v>35</v>
      </c>
      <c r="K1257" s="55" t="s">
        <v>1393</v>
      </c>
      <c r="L1257" s="353">
        <v>2.1</v>
      </c>
      <c r="M1257" s="564">
        <v>17.899999999999999</v>
      </c>
      <c r="N1257" s="351">
        <v>20</v>
      </c>
      <c r="O1257" s="30"/>
    </row>
    <row r="1258" spans="2:15" ht="22.5" customHeight="1" x14ac:dyDescent="0.55000000000000004">
      <c r="B1258" s="918">
        <f t="shared" si="174"/>
        <v>266</v>
      </c>
      <c r="C1258" s="919"/>
      <c r="D1258" s="967" t="s">
        <v>1518</v>
      </c>
      <c r="E1258" s="1120"/>
      <c r="F1258" s="967" t="s">
        <v>701</v>
      </c>
      <c r="G1258" s="919"/>
      <c r="H1258" s="926">
        <v>42513</v>
      </c>
      <c r="I1258" s="927"/>
      <c r="J1258" s="38" t="s">
        <v>35</v>
      </c>
      <c r="K1258" s="76" t="s">
        <v>1393</v>
      </c>
      <c r="L1258" s="521" t="s">
        <v>1519</v>
      </c>
      <c r="M1258" s="556">
        <v>3.56</v>
      </c>
      <c r="N1258" s="561">
        <v>3.6</v>
      </c>
      <c r="O1258" s="30"/>
    </row>
    <row r="1259" spans="2:15" ht="22.5" customHeight="1" x14ac:dyDescent="0.55000000000000004">
      <c r="B1259" s="948">
        <f t="shared" si="174"/>
        <v>265</v>
      </c>
      <c r="C1259" s="949"/>
      <c r="D1259" s="965"/>
      <c r="E1259" s="966"/>
      <c r="F1259" s="1031" t="s">
        <v>1462</v>
      </c>
      <c r="G1259" s="1031"/>
      <c r="H1259" s="1007">
        <v>42513</v>
      </c>
      <c r="I1259" s="1008"/>
      <c r="J1259" s="38" t="s">
        <v>35</v>
      </c>
      <c r="K1259" s="76" t="s">
        <v>1393</v>
      </c>
      <c r="L1259" s="579">
        <v>0.81100000000000005</v>
      </c>
      <c r="M1259" s="543">
        <v>4.4000000000000004</v>
      </c>
      <c r="N1259" s="544">
        <v>5.2</v>
      </c>
      <c r="O1259" s="30"/>
    </row>
    <row r="1260" spans="2:15" ht="22.5" customHeight="1" x14ac:dyDescent="0.55000000000000004">
      <c r="B1260" s="928">
        <f t="shared" si="174"/>
        <v>264</v>
      </c>
      <c r="C1260" s="929"/>
      <c r="D1260" s="1127"/>
      <c r="E1260" s="1128"/>
      <c r="F1260" s="1048" t="s">
        <v>1424</v>
      </c>
      <c r="G1260" s="1048"/>
      <c r="H1260" s="1009">
        <v>42508</v>
      </c>
      <c r="I1260" s="1010"/>
      <c r="J1260" s="44" t="s">
        <v>35</v>
      </c>
      <c r="K1260" s="43" t="s">
        <v>1393</v>
      </c>
      <c r="L1260" s="529" t="s">
        <v>1520</v>
      </c>
      <c r="M1260" s="552">
        <v>5.69</v>
      </c>
      <c r="N1260" s="572">
        <v>5.7</v>
      </c>
      <c r="O1260" s="30"/>
    </row>
    <row r="1261" spans="2:15" ht="22.5" customHeight="1" x14ac:dyDescent="0.55000000000000004">
      <c r="B1261" s="994">
        <f t="shared" si="174"/>
        <v>263</v>
      </c>
      <c r="C1261" s="937"/>
      <c r="D1261" s="936" t="s">
        <v>1527</v>
      </c>
      <c r="E1261" s="937"/>
      <c r="F1261" s="1031" t="s">
        <v>701</v>
      </c>
      <c r="G1261" s="1031"/>
      <c r="H1261" s="1007">
        <v>42485</v>
      </c>
      <c r="I1261" s="1008"/>
      <c r="J1261" s="38" t="s">
        <v>35</v>
      </c>
      <c r="K1261" s="76" t="s">
        <v>1393</v>
      </c>
      <c r="L1261" s="67" t="s">
        <v>1529</v>
      </c>
      <c r="M1261" s="353">
        <v>3.06</v>
      </c>
      <c r="N1261" s="275">
        <v>3.1</v>
      </c>
      <c r="O1261" s="30"/>
    </row>
    <row r="1262" spans="2:15" ht="22.5" customHeight="1" x14ac:dyDescent="0.55000000000000004">
      <c r="B1262" s="994">
        <f t="shared" si="174"/>
        <v>262</v>
      </c>
      <c r="C1262" s="937"/>
      <c r="D1262" s="936" t="s">
        <v>1533</v>
      </c>
      <c r="E1262" s="937"/>
      <c r="F1262" s="936" t="s">
        <v>1486</v>
      </c>
      <c r="G1262" s="937"/>
      <c r="H1262" s="1030">
        <v>42480</v>
      </c>
      <c r="I1262" s="1030"/>
      <c r="J1262" s="55" t="s">
        <v>35</v>
      </c>
      <c r="K1262" s="55" t="s">
        <v>1393</v>
      </c>
      <c r="L1262" s="67" t="s">
        <v>1536</v>
      </c>
      <c r="M1262" s="67">
        <v>5.93</v>
      </c>
      <c r="N1262" s="275">
        <v>5.9</v>
      </c>
      <c r="O1262" s="30"/>
    </row>
    <row r="1263" spans="2:15" ht="22.5" customHeight="1" x14ac:dyDescent="0.55000000000000004">
      <c r="B1263" s="1210">
        <f t="shared" si="174"/>
        <v>261</v>
      </c>
      <c r="C1263" s="943"/>
      <c r="D1263" s="942" t="s">
        <v>1561</v>
      </c>
      <c r="E1263" s="943"/>
      <c r="F1263" s="942" t="s">
        <v>614</v>
      </c>
      <c r="G1263" s="943"/>
      <c r="H1263" s="1135">
        <v>42452</v>
      </c>
      <c r="I1263" s="1135"/>
      <c r="J1263" s="37" t="s">
        <v>35</v>
      </c>
      <c r="K1263" s="37" t="s">
        <v>1393</v>
      </c>
      <c r="L1263" s="539">
        <v>2.46</v>
      </c>
      <c r="M1263" s="638">
        <v>11.4</v>
      </c>
      <c r="N1263" s="618">
        <v>14</v>
      </c>
      <c r="O1263" s="30"/>
    </row>
    <row r="1264" spans="2:15" ht="22.5" customHeight="1" x14ac:dyDescent="0.55000000000000004">
      <c r="B1264" s="994">
        <f t="shared" si="174"/>
        <v>260</v>
      </c>
      <c r="C1264" s="937"/>
      <c r="D1264" s="936" t="s">
        <v>1567</v>
      </c>
      <c r="E1264" s="937"/>
      <c r="F1264" s="967" t="s">
        <v>878</v>
      </c>
      <c r="G1264" s="1120"/>
      <c r="H1264" s="926">
        <v>42447</v>
      </c>
      <c r="I1264" s="1120"/>
      <c r="J1264" s="55" t="s">
        <v>35</v>
      </c>
      <c r="K1264" s="55" t="s">
        <v>1393</v>
      </c>
      <c r="L1264" s="521" t="s">
        <v>1520</v>
      </c>
      <c r="M1264" s="556">
        <v>2.69</v>
      </c>
      <c r="N1264" s="561">
        <v>2.7</v>
      </c>
      <c r="O1264" s="30"/>
    </row>
    <row r="1265" spans="2:15" ht="22.5" customHeight="1" x14ac:dyDescent="0.55000000000000004">
      <c r="B1265" s="994">
        <f t="shared" si="174"/>
        <v>259</v>
      </c>
      <c r="C1265" s="937"/>
      <c r="D1265" s="936" t="s">
        <v>1568</v>
      </c>
      <c r="E1265" s="937"/>
      <c r="F1265" s="936" t="s">
        <v>1486</v>
      </c>
      <c r="G1265" s="1119"/>
      <c r="H1265" s="940">
        <v>42445</v>
      </c>
      <c r="I1265" s="941"/>
      <c r="J1265" s="67" t="s">
        <v>35</v>
      </c>
      <c r="K1265" s="55" t="s">
        <v>1393</v>
      </c>
      <c r="L1265" s="67" t="s">
        <v>1570</v>
      </c>
      <c r="M1265" s="353">
        <v>3.1</v>
      </c>
      <c r="N1265" s="275">
        <v>3.1</v>
      </c>
      <c r="O1265" s="30"/>
    </row>
    <row r="1266" spans="2:15" ht="22.5" customHeight="1" x14ac:dyDescent="0.55000000000000004">
      <c r="B1266" s="1202">
        <f t="shared" si="174"/>
        <v>258</v>
      </c>
      <c r="C1266" s="923"/>
      <c r="D1266" s="936" t="s">
        <v>1574</v>
      </c>
      <c r="E1266" s="1118"/>
      <c r="F1266" s="922" t="s">
        <v>1409</v>
      </c>
      <c r="G1266" s="1107"/>
      <c r="H1266" s="1009">
        <v>42438</v>
      </c>
      <c r="I1266" s="1010"/>
      <c r="J1266" s="52" t="s">
        <v>35</v>
      </c>
      <c r="K1266" s="51" t="s">
        <v>1393</v>
      </c>
      <c r="L1266" s="353" t="s">
        <v>1576</v>
      </c>
      <c r="M1266" s="562">
        <v>3.07</v>
      </c>
      <c r="N1266" s="354">
        <v>3.1</v>
      </c>
      <c r="O1266" s="30"/>
    </row>
    <row r="1267" spans="2:15" ht="22.5" customHeight="1" x14ac:dyDescent="0.55000000000000004">
      <c r="B1267" s="994">
        <f t="shared" si="174"/>
        <v>257</v>
      </c>
      <c r="C1267" s="937"/>
      <c r="D1267" s="936" t="s">
        <v>1579</v>
      </c>
      <c r="E1267" s="1118"/>
      <c r="F1267" s="936" t="s">
        <v>835</v>
      </c>
      <c r="G1267" s="1119"/>
      <c r="H1267" s="940">
        <v>42433</v>
      </c>
      <c r="I1267" s="1119"/>
      <c r="J1267" s="55" t="s">
        <v>35</v>
      </c>
      <c r="K1267" s="55" t="s">
        <v>1393</v>
      </c>
      <c r="L1267" s="353">
        <v>2.4500000000000002</v>
      </c>
      <c r="M1267" s="564">
        <v>13.5</v>
      </c>
      <c r="N1267" s="351">
        <v>16</v>
      </c>
      <c r="O1267" s="30"/>
    </row>
    <row r="1268" spans="2:15" ht="22.5" customHeight="1" x14ac:dyDescent="0.55000000000000004">
      <c r="B1268" s="994">
        <f t="shared" si="174"/>
        <v>256</v>
      </c>
      <c r="C1268" s="937"/>
      <c r="D1268" s="936" t="s">
        <v>1584</v>
      </c>
      <c r="E1268" s="1118"/>
      <c r="F1268" s="936" t="s">
        <v>878</v>
      </c>
      <c r="G1268" s="1119"/>
      <c r="H1268" s="940">
        <v>42424</v>
      </c>
      <c r="I1268" s="1119"/>
      <c r="J1268" s="55" t="s">
        <v>35</v>
      </c>
      <c r="K1268" s="55" t="s">
        <v>1393</v>
      </c>
      <c r="L1268" s="353" t="s">
        <v>1585</v>
      </c>
      <c r="M1268" s="562">
        <v>2.93</v>
      </c>
      <c r="N1268" s="354">
        <v>2.9</v>
      </c>
      <c r="O1268" s="30"/>
    </row>
    <row r="1269" spans="2:15" ht="22.5" customHeight="1" x14ac:dyDescent="0.55000000000000004">
      <c r="B1269" s="918">
        <f t="shared" si="174"/>
        <v>255</v>
      </c>
      <c r="C1269" s="919"/>
      <c r="D1269" s="942" t="s">
        <v>1586</v>
      </c>
      <c r="E1269" s="1105"/>
      <c r="F1269" s="1018" t="s">
        <v>614</v>
      </c>
      <c r="G1269" s="1117"/>
      <c r="H1269" s="926">
        <v>42417</v>
      </c>
      <c r="I1269" s="927"/>
      <c r="J1269" s="102" t="s">
        <v>35</v>
      </c>
      <c r="K1269" s="102" t="s">
        <v>1393</v>
      </c>
      <c r="L1269" s="548">
        <v>3.35</v>
      </c>
      <c r="M1269" s="551">
        <v>17.3</v>
      </c>
      <c r="N1269" s="580">
        <v>21</v>
      </c>
      <c r="O1269" s="30"/>
    </row>
    <row r="1270" spans="2:15" ht="22.5" customHeight="1" x14ac:dyDescent="0.55000000000000004">
      <c r="B1270" s="928">
        <f t="shared" si="174"/>
        <v>254</v>
      </c>
      <c r="C1270" s="929"/>
      <c r="D1270" s="942"/>
      <c r="E1270" s="1105"/>
      <c r="F1270" s="965" t="s">
        <v>1486</v>
      </c>
      <c r="G1270" s="966"/>
      <c r="H1270" s="1007">
        <v>42417</v>
      </c>
      <c r="I1270" s="966"/>
      <c r="J1270" s="102" t="s">
        <v>35</v>
      </c>
      <c r="K1270" s="102" t="s">
        <v>1393</v>
      </c>
      <c r="L1270" s="548" t="s">
        <v>1566</v>
      </c>
      <c r="M1270" s="549">
        <v>6.3</v>
      </c>
      <c r="N1270" s="570">
        <v>6.3</v>
      </c>
      <c r="O1270" s="30"/>
    </row>
    <row r="1271" spans="2:15" ht="22.5" customHeight="1" x14ac:dyDescent="0.55000000000000004">
      <c r="B1271" s="928">
        <f t="shared" si="174"/>
        <v>253</v>
      </c>
      <c r="C1271" s="929"/>
      <c r="D1271" s="936" t="s">
        <v>1593</v>
      </c>
      <c r="E1271" s="1118"/>
      <c r="F1271" s="936" t="s">
        <v>66</v>
      </c>
      <c r="G1271" s="1119"/>
      <c r="H1271" s="940">
        <v>42394</v>
      </c>
      <c r="I1271" s="1119"/>
      <c r="J1271" s="55" t="s">
        <v>1341</v>
      </c>
      <c r="K1271" s="55" t="s">
        <v>1393</v>
      </c>
      <c r="L1271" s="353">
        <v>2.25</v>
      </c>
      <c r="M1271" s="564">
        <v>16.399999999999999</v>
      </c>
      <c r="N1271" s="351">
        <v>19</v>
      </c>
      <c r="O1271" s="30"/>
    </row>
    <row r="1272" spans="2:15" ht="22.5" customHeight="1" x14ac:dyDescent="0.55000000000000004">
      <c r="B1272" s="918">
        <f t="shared" si="174"/>
        <v>252</v>
      </c>
      <c r="C1272" s="919"/>
      <c r="D1272" s="942" t="s">
        <v>1594</v>
      </c>
      <c r="E1272" s="1105"/>
      <c r="F1272" s="1018" t="s">
        <v>614</v>
      </c>
      <c r="G1272" s="1117"/>
      <c r="H1272" s="926">
        <v>42389</v>
      </c>
      <c r="I1272" s="927"/>
      <c r="J1272" s="102" t="s">
        <v>35</v>
      </c>
      <c r="K1272" s="102" t="s">
        <v>1393</v>
      </c>
      <c r="L1272" s="548" t="s">
        <v>996</v>
      </c>
      <c r="M1272" s="549">
        <v>1.72</v>
      </c>
      <c r="N1272" s="570">
        <v>1.7</v>
      </c>
      <c r="O1272" s="30"/>
    </row>
    <row r="1273" spans="2:15" ht="22.5" customHeight="1" x14ac:dyDescent="0.55000000000000004">
      <c r="B1273" s="928">
        <f t="shared" si="174"/>
        <v>251</v>
      </c>
      <c r="C1273" s="929"/>
      <c r="D1273" s="942"/>
      <c r="E1273" s="1105"/>
      <c r="F1273" s="965" t="s">
        <v>1486</v>
      </c>
      <c r="G1273" s="966"/>
      <c r="H1273" s="1007">
        <v>42389</v>
      </c>
      <c r="I1273" s="966"/>
      <c r="J1273" s="102" t="s">
        <v>35</v>
      </c>
      <c r="K1273" s="102" t="s">
        <v>1393</v>
      </c>
      <c r="L1273" s="548" t="s">
        <v>1595</v>
      </c>
      <c r="M1273" s="549">
        <v>3.2</v>
      </c>
      <c r="N1273" s="570">
        <v>3.2</v>
      </c>
      <c r="O1273" s="30"/>
    </row>
    <row r="1274" spans="2:15" ht="22.5" customHeight="1" x14ac:dyDescent="0.55000000000000004">
      <c r="B1274" s="928">
        <f t="shared" si="174"/>
        <v>250</v>
      </c>
      <c r="C1274" s="929"/>
      <c r="D1274" s="1231" t="s">
        <v>1597</v>
      </c>
      <c r="E1274" s="1258"/>
      <c r="F1274" s="936" t="s">
        <v>1598</v>
      </c>
      <c r="G1274" s="1119"/>
      <c r="H1274" s="940">
        <v>42387</v>
      </c>
      <c r="I1274" s="941"/>
      <c r="J1274" s="55" t="s">
        <v>35</v>
      </c>
      <c r="K1274" s="55" t="s">
        <v>1393</v>
      </c>
      <c r="L1274" s="353">
        <v>2.69</v>
      </c>
      <c r="M1274" s="564">
        <v>14.3</v>
      </c>
      <c r="N1274" s="351">
        <v>17</v>
      </c>
      <c r="O1274" s="30"/>
    </row>
    <row r="1275" spans="2:15" ht="22.5" customHeight="1" x14ac:dyDescent="0.55000000000000004">
      <c r="B1275" s="948">
        <f t="shared" si="174"/>
        <v>249</v>
      </c>
      <c r="C1275" s="949"/>
      <c r="D1275" s="942" t="s">
        <v>1610</v>
      </c>
      <c r="E1275" s="1105"/>
      <c r="F1275" s="967" t="s">
        <v>1462</v>
      </c>
      <c r="G1275" s="1120"/>
      <c r="H1275" s="926">
        <v>42354</v>
      </c>
      <c r="I1275" s="927"/>
      <c r="J1275" s="31" t="s">
        <v>1611</v>
      </c>
      <c r="K1275" s="31" t="s">
        <v>1393</v>
      </c>
      <c r="L1275" s="548" t="s">
        <v>1612</v>
      </c>
      <c r="M1275" s="600">
        <v>0.94</v>
      </c>
      <c r="N1275" s="601">
        <v>0.94</v>
      </c>
      <c r="O1275" s="30"/>
    </row>
    <row r="1276" spans="2:15" ht="22.5" customHeight="1" x14ac:dyDescent="0.55000000000000004">
      <c r="B1276" s="948">
        <f t="shared" si="174"/>
        <v>248</v>
      </c>
      <c r="C1276" s="949"/>
      <c r="D1276" s="942"/>
      <c r="E1276" s="1105"/>
      <c r="F1276" s="1018" t="s">
        <v>701</v>
      </c>
      <c r="G1276" s="1117"/>
      <c r="H1276" s="1007">
        <v>42354</v>
      </c>
      <c r="I1276" s="1008"/>
      <c r="J1276" s="102" t="s">
        <v>1611</v>
      </c>
      <c r="K1276" s="102" t="s">
        <v>1393</v>
      </c>
      <c r="L1276" s="548" t="s">
        <v>1613</v>
      </c>
      <c r="M1276" s="549">
        <v>1.39</v>
      </c>
      <c r="N1276" s="570">
        <v>1.4</v>
      </c>
      <c r="O1276" s="30"/>
    </row>
    <row r="1277" spans="2:15" ht="22.5" customHeight="1" x14ac:dyDescent="0.55000000000000004">
      <c r="B1277" s="928">
        <f t="shared" si="174"/>
        <v>247</v>
      </c>
      <c r="C1277" s="929"/>
      <c r="D1277" s="1115"/>
      <c r="E1277" s="1116"/>
      <c r="F1277" s="968" t="s">
        <v>1424</v>
      </c>
      <c r="G1277" s="1121"/>
      <c r="H1277" s="1009">
        <v>42354</v>
      </c>
      <c r="I1277" s="1121"/>
      <c r="J1277" s="43" t="s">
        <v>35</v>
      </c>
      <c r="K1277" s="43" t="s">
        <v>1393</v>
      </c>
      <c r="L1277" s="43">
        <v>1.44</v>
      </c>
      <c r="M1277" s="529">
        <v>6.67</v>
      </c>
      <c r="N1277" s="572">
        <v>8.1</v>
      </c>
      <c r="O1277" s="30"/>
    </row>
    <row r="1278" spans="2:15" ht="22.5" customHeight="1" x14ac:dyDescent="0.55000000000000004">
      <c r="B1278" s="928">
        <f t="shared" si="174"/>
        <v>246</v>
      </c>
      <c r="C1278" s="929"/>
      <c r="D1278" s="1231" t="s">
        <v>1617</v>
      </c>
      <c r="E1278" s="1258"/>
      <c r="F1278" s="968" t="s">
        <v>1618</v>
      </c>
      <c r="G1278" s="1121"/>
      <c r="H1278" s="1009">
        <v>42341</v>
      </c>
      <c r="I1278" s="1121"/>
      <c r="J1278" s="43" t="s">
        <v>35</v>
      </c>
      <c r="K1278" s="43" t="s">
        <v>1393</v>
      </c>
      <c r="L1278" s="529" t="s">
        <v>1619</v>
      </c>
      <c r="M1278" s="552">
        <v>3.31</v>
      </c>
      <c r="N1278" s="572">
        <v>3.3</v>
      </c>
      <c r="O1278" s="30"/>
    </row>
    <row r="1279" spans="2:15" ht="22.5" customHeight="1" x14ac:dyDescent="0.55000000000000004">
      <c r="B1279" s="994">
        <f t="shared" si="174"/>
        <v>245</v>
      </c>
      <c r="C1279" s="937"/>
      <c r="D1279" s="936" t="s">
        <v>1624</v>
      </c>
      <c r="E1279" s="1118"/>
      <c r="F1279" s="936" t="s">
        <v>1623</v>
      </c>
      <c r="G1279" s="1119"/>
      <c r="H1279" s="940">
        <v>42332</v>
      </c>
      <c r="I1279" s="1119"/>
      <c r="J1279" s="55" t="s">
        <v>35</v>
      </c>
      <c r="K1279" s="55" t="s">
        <v>1393</v>
      </c>
      <c r="L1279" s="353" t="s">
        <v>1625</v>
      </c>
      <c r="M1279" s="562">
        <v>5.36</v>
      </c>
      <c r="N1279" s="354">
        <v>5.4</v>
      </c>
      <c r="O1279" s="30"/>
    </row>
    <row r="1280" spans="2:15" ht="22.5" customHeight="1" x14ac:dyDescent="0.55000000000000004">
      <c r="B1280" s="918">
        <f t="shared" si="174"/>
        <v>244</v>
      </c>
      <c r="C1280" s="919"/>
      <c r="D1280" s="942" t="s">
        <v>1631</v>
      </c>
      <c r="E1280" s="1105"/>
      <c r="F1280" s="1018" t="s">
        <v>614</v>
      </c>
      <c r="G1280" s="1117"/>
      <c r="H1280" s="988">
        <v>42319</v>
      </c>
      <c r="I1280" s="1117"/>
      <c r="J1280" s="102" t="s">
        <v>1341</v>
      </c>
      <c r="K1280" s="102" t="s">
        <v>1393</v>
      </c>
      <c r="L1280" s="548" t="s">
        <v>1632</v>
      </c>
      <c r="M1280" s="549" t="s">
        <v>1633</v>
      </c>
      <c r="N1280" s="570" t="s">
        <v>863</v>
      </c>
      <c r="O1280" s="30"/>
    </row>
    <row r="1281" spans="2:15" ht="22.5" customHeight="1" x14ac:dyDescent="0.55000000000000004">
      <c r="B1281" s="928">
        <f t="shared" si="174"/>
        <v>243</v>
      </c>
      <c r="C1281" s="929"/>
      <c r="D1281" s="1115"/>
      <c r="E1281" s="1116"/>
      <c r="F1281" s="968" t="s">
        <v>1635</v>
      </c>
      <c r="G1281" s="1121"/>
      <c r="H1281" s="1009">
        <v>42312</v>
      </c>
      <c r="I1281" s="1121"/>
      <c r="J1281" s="43" t="s">
        <v>35</v>
      </c>
      <c r="K1281" s="43" t="s">
        <v>1393</v>
      </c>
      <c r="L1281" s="43" t="s">
        <v>1570</v>
      </c>
      <c r="M1281" s="529" t="s">
        <v>1636</v>
      </c>
      <c r="N1281" s="572" t="s">
        <v>1277</v>
      </c>
      <c r="O1281" s="30"/>
    </row>
    <row r="1282" spans="2:15" ht="22.5" customHeight="1" x14ac:dyDescent="0.55000000000000004">
      <c r="B1282" s="994">
        <f t="shared" si="174"/>
        <v>242</v>
      </c>
      <c r="C1282" s="937"/>
      <c r="D1282" s="936" t="s">
        <v>1637</v>
      </c>
      <c r="E1282" s="1118"/>
      <c r="F1282" s="936" t="s">
        <v>1424</v>
      </c>
      <c r="G1282" s="1119"/>
      <c r="H1282" s="940">
        <v>42317</v>
      </c>
      <c r="I1282" s="1119"/>
      <c r="J1282" s="55" t="s">
        <v>1341</v>
      </c>
      <c r="K1282" s="55" t="s">
        <v>1393</v>
      </c>
      <c r="L1282" s="353" t="s">
        <v>882</v>
      </c>
      <c r="M1282" s="562">
        <v>1.17</v>
      </c>
      <c r="N1282" s="354">
        <v>1.2</v>
      </c>
      <c r="O1282" s="30"/>
    </row>
    <row r="1283" spans="2:15" ht="22.5" customHeight="1" x14ac:dyDescent="0.55000000000000004">
      <c r="B1283" s="994">
        <f t="shared" si="174"/>
        <v>241</v>
      </c>
      <c r="C1283" s="937"/>
      <c r="D1283" s="936" t="s">
        <v>1639</v>
      </c>
      <c r="E1283" s="1119"/>
      <c r="F1283" s="936" t="s">
        <v>1129</v>
      </c>
      <c r="G1283" s="1119"/>
      <c r="H1283" s="940">
        <v>42312</v>
      </c>
      <c r="I1283" s="1119"/>
      <c r="J1283" s="55" t="s">
        <v>1341</v>
      </c>
      <c r="K1283" s="55" t="s">
        <v>1393</v>
      </c>
      <c r="L1283" s="55">
        <v>1.05</v>
      </c>
      <c r="M1283" s="529">
        <v>7.49</v>
      </c>
      <c r="N1283" s="572">
        <v>8.5</v>
      </c>
      <c r="O1283" s="47"/>
    </row>
    <row r="1284" spans="2:15" ht="22.5" customHeight="1" x14ac:dyDescent="0.55000000000000004">
      <c r="B1284" s="1203">
        <f t="shared" si="174"/>
        <v>240</v>
      </c>
      <c r="C1284" s="1019"/>
      <c r="D1284" s="942" t="s">
        <v>1642</v>
      </c>
      <c r="E1284" s="1105"/>
      <c r="F1284" s="1018" t="s">
        <v>970</v>
      </c>
      <c r="G1284" s="1117"/>
      <c r="H1284" s="988">
        <v>42304</v>
      </c>
      <c r="I1284" s="1117"/>
      <c r="J1284" s="102" t="s">
        <v>1341</v>
      </c>
      <c r="K1284" s="102" t="s">
        <v>1393</v>
      </c>
      <c r="L1284" s="548" t="s">
        <v>1249</v>
      </c>
      <c r="M1284" s="549">
        <v>3.99</v>
      </c>
      <c r="N1284" s="570">
        <v>4</v>
      </c>
      <c r="O1284" s="30"/>
    </row>
    <row r="1285" spans="2:15" ht="22.5" customHeight="1" x14ac:dyDescent="0.55000000000000004">
      <c r="B1285" s="948">
        <f t="shared" si="174"/>
        <v>239</v>
      </c>
      <c r="C1285" s="949"/>
      <c r="D1285" s="1114"/>
      <c r="E1285" s="1113"/>
      <c r="F1285" s="1018" t="s">
        <v>878</v>
      </c>
      <c r="G1285" s="1117"/>
      <c r="H1285" s="988">
        <v>42305</v>
      </c>
      <c r="I1285" s="1117"/>
      <c r="J1285" s="102" t="s">
        <v>1611</v>
      </c>
      <c r="K1285" s="102" t="s">
        <v>1393</v>
      </c>
      <c r="L1285" s="548">
        <v>4.17</v>
      </c>
      <c r="M1285" s="551">
        <v>18.899999999999999</v>
      </c>
      <c r="N1285" s="580">
        <v>23</v>
      </c>
      <c r="O1285" s="30"/>
    </row>
    <row r="1286" spans="2:15" ht="22.5" customHeight="1" x14ac:dyDescent="0.55000000000000004">
      <c r="B1286" s="1210">
        <f t="shared" si="174"/>
        <v>238</v>
      </c>
      <c r="C1286" s="943"/>
      <c r="D1286" s="1115"/>
      <c r="E1286" s="1116"/>
      <c r="F1286" s="968" t="s">
        <v>614</v>
      </c>
      <c r="G1286" s="1121"/>
      <c r="H1286" s="1009">
        <v>42305</v>
      </c>
      <c r="I1286" s="1121"/>
      <c r="J1286" s="43" t="s">
        <v>35</v>
      </c>
      <c r="K1286" s="43" t="s">
        <v>1393</v>
      </c>
      <c r="L1286" s="43" t="s">
        <v>859</v>
      </c>
      <c r="M1286" s="529">
        <v>1.1200000000000001</v>
      </c>
      <c r="N1286" s="572">
        <v>1.1000000000000001</v>
      </c>
      <c r="O1286" s="30"/>
    </row>
    <row r="1287" spans="2:15" ht="22.5" customHeight="1" x14ac:dyDescent="0.55000000000000004">
      <c r="B1287" s="994">
        <f t="shared" si="174"/>
        <v>237</v>
      </c>
      <c r="C1287" s="937"/>
      <c r="D1287" s="936" t="s">
        <v>1646</v>
      </c>
      <c r="E1287" s="1118"/>
      <c r="F1287" s="936" t="s">
        <v>1470</v>
      </c>
      <c r="G1287" s="1119"/>
      <c r="H1287" s="940">
        <v>42299</v>
      </c>
      <c r="I1287" s="1119"/>
      <c r="J1287" s="55" t="s">
        <v>1611</v>
      </c>
      <c r="K1287" s="55" t="s">
        <v>1393</v>
      </c>
      <c r="L1287" s="355">
        <v>0.85299999999999998</v>
      </c>
      <c r="M1287" s="562">
        <v>3.51</v>
      </c>
      <c r="N1287" s="354">
        <v>4.4000000000000004</v>
      </c>
      <c r="O1287" s="30"/>
    </row>
    <row r="1288" spans="2:15" ht="22.5" customHeight="1" x14ac:dyDescent="0.55000000000000004">
      <c r="B1288" s="918">
        <f t="shared" si="174"/>
        <v>236</v>
      </c>
      <c r="C1288" s="919"/>
      <c r="D1288" s="1259" t="s">
        <v>1647</v>
      </c>
      <c r="E1288" s="1260"/>
      <c r="F1288" s="1018" t="s">
        <v>1648</v>
      </c>
      <c r="G1288" s="1117"/>
      <c r="H1288" s="988">
        <v>42298</v>
      </c>
      <c r="I1288" s="1117"/>
      <c r="J1288" s="102" t="s">
        <v>1611</v>
      </c>
      <c r="K1288" s="102" t="s">
        <v>1393</v>
      </c>
      <c r="L1288" s="548" t="s">
        <v>1649</v>
      </c>
      <c r="M1288" s="549">
        <v>4.88</v>
      </c>
      <c r="N1288" s="570">
        <v>4.9000000000000004</v>
      </c>
      <c r="O1288" s="47"/>
    </row>
    <row r="1289" spans="2:15" ht="22.5" customHeight="1" x14ac:dyDescent="0.55000000000000004">
      <c r="B1289" s="928">
        <f t="shared" si="174"/>
        <v>235</v>
      </c>
      <c r="C1289" s="929"/>
      <c r="D1289" s="1235"/>
      <c r="E1289" s="1236"/>
      <c r="F1289" s="968" t="s">
        <v>1650</v>
      </c>
      <c r="G1289" s="1121"/>
      <c r="H1289" s="1009">
        <v>42296</v>
      </c>
      <c r="I1289" s="1121"/>
      <c r="J1289" s="43" t="s">
        <v>35</v>
      </c>
      <c r="K1289" s="43" t="s">
        <v>1393</v>
      </c>
      <c r="L1289" s="43" t="s">
        <v>1585</v>
      </c>
      <c r="M1289" s="529">
        <v>1.08</v>
      </c>
      <c r="N1289" s="572">
        <v>1.1000000000000001</v>
      </c>
      <c r="O1289" s="30"/>
    </row>
    <row r="1290" spans="2:15" ht="22.5" customHeight="1" x14ac:dyDescent="0.55000000000000004">
      <c r="B1290" s="994">
        <f t="shared" si="174"/>
        <v>234</v>
      </c>
      <c r="C1290" s="937"/>
      <c r="D1290" s="936" t="s">
        <v>1651</v>
      </c>
      <c r="E1290" s="1118"/>
      <c r="F1290" s="936" t="s">
        <v>621</v>
      </c>
      <c r="G1290" s="1119"/>
      <c r="H1290" s="940">
        <v>42297</v>
      </c>
      <c r="I1290" s="1119"/>
      <c r="J1290" s="55" t="s">
        <v>1611</v>
      </c>
      <c r="K1290" s="55" t="s">
        <v>1393</v>
      </c>
      <c r="L1290" s="353" t="s">
        <v>1652</v>
      </c>
      <c r="M1290" s="562">
        <v>6.33</v>
      </c>
      <c r="N1290" s="354">
        <v>6.3</v>
      </c>
      <c r="O1290" s="30"/>
    </row>
    <row r="1291" spans="2:15" ht="22.5" customHeight="1" x14ac:dyDescent="0.55000000000000004">
      <c r="B1291" s="994">
        <f t="shared" si="174"/>
        <v>233</v>
      </c>
      <c r="C1291" s="937"/>
      <c r="D1291" s="920" t="s">
        <v>1653</v>
      </c>
      <c r="E1291" s="1103"/>
      <c r="F1291" s="1018" t="s">
        <v>1412</v>
      </c>
      <c r="G1291" s="1117"/>
      <c r="H1291" s="988">
        <v>42296</v>
      </c>
      <c r="I1291" s="1117"/>
      <c r="J1291" s="102" t="s">
        <v>1611</v>
      </c>
      <c r="K1291" s="102" t="s">
        <v>1393</v>
      </c>
      <c r="L1291" s="548" t="s">
        <v>1454</v>
      </c>
      <c r="M1291" s="551" t="s">
        <v>1526</v>
      </c>
      <c r="N1291" s="580" t="s">
        <v>391</v>
      </c>
      <c r="O1291" s="30"/>
    </row>
    <row r="1292" spans="2:15" ht="22.5" customHeight="1" x14ac:dyDescent="0.55000000000000004">
      <c r="B1292" s="918">
        <f t="shared" si="174"/>
        <v>232</v>
      </c>
      <c r="C1292" s="919"/>
      <c r="D1292" s="936" t="s">
        <v>1656</v>
      </c>
      <c r="E1292" s="1118"/>
      <c r="F1292" s="936" t="s">
        <v>727</v>
      </c>
      <c r="G1292" s="1119"/>
      <c r="H1292" s="940">
        <v>42290</v>
      </c>
      <c r="I1292" s="1119"/>
      <c r="J1292" s="55" t="s">
        <v>1611</v>
      </c>
      <c r="K1292" s="55" t="s">
        <v>1393</v>
      </c>
      <c r="L1292" s="353" t="s">
        <v>1454</v>
      </c>
      <c r="M1292" s="562">
        <v>2.81</v>
      </c>
      <c r="N1292" s="354">
        <v>2.8</v>
      </c>
      <c r="O1292" s="30"/>
    </row>
    <row r="1293" spans="2:15" ht="22.5" customHeight="1" x14ac:dyDescent="0.55000000000000004">
      <c r="B1293" s="918">
        <f t="shared" si="174"/>
        <v>231</v>
      </c>
      <c r="C1293" s="919"/>
      <c r="D1293" s="936" t="s">
        <v>1657</v>
      </c>
      <c r="E1293" s="1118"/>
      <c r="F1293" s="967" t="s">
        <v>285</v>
      </c>
      <c r="G1293" s="1120"/>
      <c r="H1293" s="926">
        <v>42284</v>
      </c>
      <c r="I1293" s="1120"/>
      <c r="J1293" s="31" t="s">
        <v>35</v>
      </c>
      <c r="K1293" s="31" t="s">
        <v>1393</v>
      </c>
      <c r="L1293" s="353">
        <v>1.1000000000000001</v>
      </c>
      <c r="M1293" s="562">
        <v>6.9</v>
      </c>
      <c r="N1293" s="354">
        <v>8</v>
      </c>
      <c r="O1293" s="30"/>
    </row>
    <row r="1294" spans="2:15" ht="22.5" customHeight="1" x14ac:dyDescent="0.55000000000000004">
      <c r="B1294" s="918">
        <f t="shared" si="174"/>
        <v>230</v>
      </c>
      <c r="C1294" s="919"/>
      <c r="D1294" s="942" t="s">
        <v>1658</v>
      </c>
      <c r="E1294" s="1113"/>
      <c r="F1294" s="967" t="s">
        <v>837</v>
      </c>
      <c r="G1294" s="1120"/>
      <c r="H1294" s="926">
        <v>42285</v>
      </c>
      <c r="I1294" s="1120"/>
      <c r="J1294" s="31" t="s">
        <v>35</v>
      </c>
      <c r="K1294" s="31" t="s">
        <v>1393</v>
      </c>
      <c r="L1294" s="548" t="s">
        <v>1659</v>
      </c>
      <c r="M1294" s="549">
        <v>4.71</v>
      </c>
      <c r="N1294" s="570">
        <v>4.7</v>
      </c>
      <c r="O1294" s="30"/>
    </row>
    <row r="1295" spans="2:15" ht="22.5" customHeight="1" x14ac:dyDescent="0.55000000000000004">
      <c r="B1295" s="994">
        <f t="shared" si="174"/>
        <v>229</v>
      </c>
      <c r="C1295" s="937"/>
      <c r="D1295" s="936" t="s">
        <v>1660</v>
      </c>
      <c r="E1295" s="1118"/>
      <c r="F1295" s="936" t="s">
        <v>1370</v>
      </c>
      <c r="G1295" s="1119"/>
      <c r="H1295" s="940">
        <v>42284</v>
      </c>
      <c r="I1295" s="1119"/>
      <c r="J1295" s="55" t="s">
        <v>1611</v>
      </c>
      <c r="K1295" s="55" t="s">
        <v>1393</v>
      </c>
      <c r="L1295" s="353">
        <v>2.29</v>
      </c>
      <c r="M1295" s="562">
        <v>6.58</v>
      </c>
      <c r="N1295" s="354">
        <v>8.9</v>
      </c>
      <c r="O1295" s="30"/>
    </row>
    <row r="1296" spans="2:15" ht="22.5" customHeight="1" x14ac:dyDescent="0.55000000000000004">
      <c r="B1296" s="1204">
        <f t="shared" si="174"/>
        <v>228</v>
      </c>
      <c r="C1296" s="921"/>
      <c r="D1296" s="920" t="s">
        <v>1661</v>
      </c>
      <c r="E1296" s="1103"/>
      <c r="F1296" s="1018" t="s">
        <v>701</v>
      </c>
      <c r="G1296" s="1117"/>
      <c r="H1296" s="988">
        <v>42282</v>
      </c>
      <c r="I1296" s="1117"/>
      <c r="J1296" s="102" t="s">
        <v>1611</v>
      </c>
      <c r="K1296" s="102" t="s">
        <v>1393</v>
      </c>
      <c r="L1296" s="548">
        <v>2.77</v>
      </c>
      <c r="M1296" s="551">
        <v>12.9</v>
      </c>
      <c r="N1296" s="580">
        <v>16</v>
      </c>
      <c r="O1296" s="47"/>
    </row>
    <row r="1297" spans="2:15" ht="22.5" customHeight="1" x14ac:dyDescent="0.55000000000000004">
      <c r="B1297" s="948">
        <f t="shared" si="174"/>
        <v>227</v>
      </c>
      <c r="C1297" s="949"/>
      <c r="D1297" s="942"/>
      <c r="E1297" s="1105"/>
      <c r="F1297" s="1018" t="s">
        <v>1457</v>
      </c>
      <c r="G1297" s="1117"/>
      <c r="H1297" s="988">
        <v>42282</v>
      </c>
      <c r="I1297" s="1117"/>
      <c r="J1297" s="102" t="s">
        <v>1611</v>
      </c>
      <c r="K1297" s="102" t="s">
        <v>232</v>
      </c>
      <c r="L1297" s="548">
        <v>1.23</v>
      </c>
      <c r="M1297" s="549">
        <v>9.16</v>
      </c>
      <c r="N1297" s="580">
        <v>10</v>
      </c>
      <c r="O1297" s="30"/>
    </row>
    <row r="1298" spans="2:15" ht="22.5" customHeight="1" x14ac:dyDescent="0.55000000000000004">
      <c r="B1298" s="948">
        <f t="shared" si="174"/>
        <v>226</v>
      </c>
      <c r="C1298" s="949"/>
      <c r="D1298" s="1114"/>
      <c r="E1298" s="1113"/>
      <c r="F1298" s="1018" t="s">
        <v>1662</v>
      </c>
      <c r="G1298" s="1117"/>
      <c r="H1298" s="988">
        <v>42277</v>
      </c>
      <c r="I1298" s="1117"/>
      <c r="J1298" s="102" t="s">
        <v>1611</v>
      </c>
      <c r="K1298" s="102" t="s">
        <v>232</v>
      </c>
      <c r="L1298" s="548" t="s">
        <v>1536</v>
      </c>
      <c r="M1298" s="549">
        <v>3.06</v>
      </c>
      <c r="N1298" s="570">
        <v>3.1</v>
      </c>
      <c r="O1298" s="30"/>
    </row>
    <row r="1299" spans="2:15" ht="22.5" customHeight="1" x14ac:dyDescent="0.55000000000000004">
      <c r="B1299" s="928">
        <f t="shared" si="174"/>
        <v>225</v>
      </c>
      <c r="C1299" s="929"/>
      <c r="D1299" s="1115"/>
      <c r="E1299" s="1116"/>
      <c r="F1299" s="968" t="s">
        <v>1486</v>
      </c>
      <c r="G1299" s="1121"/>
      <c r="H1299" s="1009">
        <v>42282</v>
      </c>
      <c r="I1299" s="1121"/>
      <c r="J1299" s="43" t="s">
        <v>35</v>
      </c>
      <c r="K1299" s="43" t="s">
        <v>1393</v>
      </c>
      <c r="L1299" s="43" t="s">
        <v>1613</v>
      </c>
      <c r="M1299" s="529">
        <v>7.08</v>
      </c>
      <c r="N1299" s="572">
        <v>7.1</v>
      </c>
      <c r="O1299" s="30"/>
    </row>
    <row r="1300" spans="2:15" ht="22.5" customHeight="1" x14ac:dyDescent="0.55000000000000004">
      <c r="B1300" s="1063">
        <f t="shared" si="174"/>
        <v>224</v>
      </c>
      <c r="C1300" s="1031"/>
      <c r="D1300" s="942" t="s">
        <v>1664</v>
      </c>
      <c r="E1300" s="943"/>
      <c r="F1300" s="1031" t="s">
        <v>1161</v>
      </c>
      <c r="G1300" s="1031"/>
      <c r="H1300" s="1032">
        <v>42275</v>
      </c>
      <c r="I1300" s="1032"/>
      <c r="J1300" s="76" t="s">
        <v>35</v>
      </c>
      <c r="K1300" s="76" t="s">
        <v>1393</v>
      </c>
      <c r="L1300" s="542" t="s">
        <v>1466</v>
      </c>
      <c r="M1300" s="542">
        <v>3.35</v>
      </c>
      <c r="N1300" s="40">
        <v>3.4</v>
      </c>
      <c r="O1300" s="30"/>
    </row>
    <row r="1301" spans="2:15" ht="22.5" customHeight="1" x14ac:dyDescent="0.55000000000000004">
      <c r="B1301" s="1063">
        <f t="shared" si="174"/>
        <v>223</v>
      </c>
      <c r="C1301" s="1031"/>
      <c r="D1301" s="942"/>
      <c r="E1301" s="943"/>
      <c r="F1301" s="1031" t="s">
        <v>1320</v>
      </c>
      <c r="G1301" s="1031"/>
      <c r="H1301" s="1007">
        <v>42272</v>
      </c>
      <c r="I1301" s="1008"/>
      <c r="J1301" s="76" t="s">
        <v>35</v>
      </c>
      <c r="K1301" s="102" t="s">
        <v>1393</v>
      </c>
      <c r="L1301" s="542" t="s">
        <v>1509</v>
      </c>
      <c r="M1301" s="542">
        <v>2.7</v>
      </c>
      <c r="N1301" s="40">
        <v>2.7</v>
      </c>
      <c r="O1301" s="30"/>
    </row>
    <row r="1302" spans="2:15" ht="22.5" customHeight="1" x14ac:dyDescent="0.55000000000000004">
      <c r="B1302" s="1063">
        <f t="shared" si="174"/>
        <v>222</v>
      </c>
      <c r="C1302" s="1031"/>
      <c r="D1302" s="942"/>
      <c r="E1302" s="943"/>
      <c r="F1302" s="1031" t="s">
        <v>266</v>
      </c>
      <c r="G1302" s="1031"/>
      <c r="H1302" s="1007">
        <v>42275</v>
      </c>
      <c r="I1302" s="1008"/>
      <c r="J1302" s="76" t="s">
        <v>35</v>
      </c>
      <c r="K1302" s="76" t="s">
        <v>1393</v>
      </c>
      <c r="L1302" s="542">
        <v>3.24</v>
      </c>
      <c r="M1302" s="559">
        <v>20.5</v>
      </c>
      <c r="N1302" s="591">
        <v>24</v>
      </c>
      <c r="O1302" s="30"/>
    </row>
    <row r="1303" spans="2:15" ht="22.5" customHeight="1" x14ac:dyDescent="0.55000000000000004">
      <c r="B1303" s="1063">
        <f t="shared" si="174"/>
        <v>221</v>
      </c>
      <c r="C1303" s="1031"/>
      <c r="D1303" s="942"/>
      <c r="E1303" s="943"/>
      <c r="F1303" s="1031" t="s">
        <v>1428</v>
      </c>
      <c r="G1303" s="1031"/>
      <c r="H1303" s="1007">
        <v>42272</v>
      </c>
      <c r="I1303" s="1008"/>
      <c r="J1303" s="607" t="s">
        <v>35</v>
      </c>
      <c r="K1303" s="102" t="s">
        <v>1393</v>
      </c>
      <c r="L1303" s="188" t="s">
        <v>1666</v>
      </c>
      <c r="M1303" s="548">
        <v>1.78</v>
      </c>
      <c r="N1303" s="189">
        <v>1.8</v>
      </c>
      <c r="O1303" s="30"/>
    </row>
    <row r="1304" spans="2:15" ht="22.5" customHeight="1" x14ac:dyDescent="0.55000000000000004">
      <c r="B1304" s="1063">
        <f t="shared" si="174"/>
        <v>220</v>
      </c>
      <c r="C1304" s="1031"/>
      <c r="D1304" s="942"/>
      <c r="E1304" s="943"/>
      <c r="F1304" s="1031" t="s">
        <v>1424</v>
      </c>
      <c r="G1304" s="1031"/>
      <c r="H1304" s="1007">
        <v>42275</v>
      </c>
      <c r="I1304" s="1008"/>
      <c r="J1304" s="76" t="s">
        <v>35</v>
      </c>
      <c r="K1304" s="102" t="s">
        <v>1393</v>
      </c>
      <c r="L1304" s="188" t="s">
        <v>1667</v>
      </c>
      <c r="M1304" s="548">
        <v>2.82</v>
      </c>
      <c r="N1304" s="189">
        <v>2.8</v>
      </c>
      <c r="O1304" s="30"/>
    </row>
    <row r="1305" spans="2:15" ht="22.5" customHeight="1" x14ac:dyDescent="0.55000000000000004">
      <c r="B1305" s="1078">
        <f t="shared" si="174"/>
        <v>219</v>
      </c>
      <c r="C1305" s="1048"/>
      <c r="D1305" s="922"/>
      <c r="E1305" s="923"/>
      <c r="F1305" s="1048" t="s">
        <v>614</v>
      </c>
      <c r="G1305" s="1048"/>
      <c r="H1305" s="1044">
        <v>42272</v>
      </c>
      <c r="I1305" s="1044"/>
      <c r="J1305" s="51" t="s">
        <v>35</v>
      </c>
      <c r="K1305" s="43" t="s">
        <v>1393</v>
      </c>
      <c r="L1305" s="44">
        <v>2.02</v>
      </c>
      <c r="M1305" s="44">
        <v>10.4</v>
      </c>
      <c r="N1305" s="291">
        <v>12</v>
      </c>
      <c r="O1305" s="30"/>
    </row>
    <row r="1306" spans="2:15" ht="22.5" customHeight="1" x14ac:dyDescent="0.55000000000000004">
      <c r="B1306" s="994">
        <f t="shared" si="174"/>
        <v>218</v>
      </c>
      <c r="C1306" s="937"/>
      <c r="D1306" s="936" t="s">
        <v>1668</v>
      </c>
      <c r="E1306" s="937"/>
      <c r="F1306" s="936" t="s">
        <v>1670</v>
      </c>
      <c r="G1306" s="1119"/>
      <c r="H1306" s="940">
        <v>42263</v>
      </c>
      <c r="I1306" s="1119"/>
      <c r="J1306" s="55" t="s">
        <v>1611</v>
      </c>
      <c r="K1306" s="55" t="s">
        <v>232</v>
      </c>
      <c r="L1306" s="353" t="s">
        <v>1566</v>
      </c>
      <c r="M1306" s="562">
        <v>2.11</v>
      </c>
      <c r="N1306" s="354">
        <v>2.1</v>
      </c>
      <c r="O1306" s="30"/>
    </row>
    <row r="1307" spans="2:15" ht="22.5" customHeight="1" x14ac:dyDescent="0.55000000000000004">
      <c r="B1307" s="1203">
        <f t="shared" si="174"/>
        <v>217</v>
      </c>
      <c r="C1307" s="1019"/>
      <c r="D1307" s="942" t="s">
        <v>1672</v>
      </c>
      <c r="E1307" s="943"/>
      <c r="F1307" s="1018" t="s">
        <v>1428</v>
      </c>
      <c r="G1307" s="1117"/>
      <c r="H1307" s="988">
        <v>42263</v>
      </c>
      <c r="I1307" s="1117"/>
      <c r="J1307" s="102" t="s">
        <v>1611</v>
      </c>
      <c r="K1307" s="102" t="s">
        <v>232</v>
      </c>
      <c r="L1307" s="548" t="s">
        <v>1004</v>
      </c>
      <c r="M1307" s="549">
        <v>3.17</v>
      </c>
      <c r="N1307" s="570">
        <v>3.2</v>
      </c>
      <c r="O1307" s="30"/>
    </row>
    <row r="1308" spans="2:15" ht="22.5" customHeight="1" x14ac:dyDescent="0.55000000000000004">
      <c r="B1308" s="928">
        <f t="shared" si="174"/>
        <v>216</v>
      </c>
      <c r="C1308" s="929"/>
      <c r="D1308" s="922"/>
      <c r="E1308" s="923"/>
      <c r="F1308" s="968" t="s">
        <v>1428</v>
      </c>
      <c r="G1308" s="1121"/>
      <c r="H1308" s="1009">
        <v>42263</v>
      </c>
      <c r="I1308" s="1121"/>
      <c r="J1308" s="43" t="s">
        <v>35</v>
      </c>
      <c r="K1308" s="43" t="s">
        <v>1393</v>
      </c>
      <c r="L1308" s="43" t="s">
        <v>1256</v>
      </c>
      <c r="M1308" s="44">
        <v>2.83</v>
      </c>
      <c r="N1308" s="572">
        <v>2.8</v>
      </c>
      <c r="O1308" s="30"/>
    </row>
    <row r="1309" spans="2:15" ht="22.5" customHeight="1" x14ac:dyDescent="0.55000000000000004">
      <c r="B1309" s="994">
        <f t="shared" si="174"/>
        <v>215</v>
      </c>
      <c r="C1309" s="937"/>
      <c r="D1309" s="936" t="s">
        <v>1673</v>
      </c>
      <c r="E1309" s="1118"/>
      <c r="F1309" s="936" t="s">
        <v>881</v>
      </c>
      <c r="G1309" s="1119"/>
      <c r="H1309" s="940">
        <v>42261</v>
      </c>
      <c r="I1309" s="1119"/>
      <c r="J1309" s="55" t="s">
        <v>1611</v>
      </c>
      <c r="K1309" s="55" t="s">
        <v>232</v>
      </c>
      <c r="L1309" s="353" t="s">
        <v>1524</v>
      </c>
      <c r="M1309" s="562">
        <v>4.16</v>
      </c>
      <c r="N1309" s="354">
        <v>4.2</v>
      </c>
      <c r="O1309" s="30"/>
    </row>
    <row r="1310" spans="2:15" ht="22.5" customHeight="1" x14ac:dyDescent="0.55000000000000004">
      <c r="B1310" s="994">
        <f t="shared" si="174"/>
        <v>214</v>
      </c>
      <c r="C1310" s="937"/>
      <c r="D1310" s="936" t="s">
        <v>1674</v>
      </c>
      <c r="E1310" s="1118"/>
      <c r="F1310" s="936" t="s">
        <v>1532</v>
      </c>
      <c r="G1310" s="1119"/>
      <c r="H1310" s="940">
        <v>42254</v>
      </c>
      <c r="I1310" s="1119"/>
      <c r="J1310" s="55" t="s">
        <v>1611</v>
      </c>
      <c r="K1310" s="55" t="s">
        <v>232</v>
      </c>
      <c r="L1310" s="353" t="s">
        <v>1675</v>
      </c>
      <c r="M1310" s="562">
        <v>1.54</v>
      </c>
      <c r="N1310" s="354">
        <v>1.5</v>
      </c>
      <c r="O1310" s="30"/>
    </row>
    <row r="1311" spans="2:15" ht="22.5" customHeight="1" x14ac:dyDescent="0.55000000000000004">
      <c r="B1311" s="918">
        <f t="shared" si="174"/>
        <v>213</v>
      </c>
      <c r="C1311" s="919"/>
      <c r="D1311" s="942" t="s">
        <v>1676</v>
      </c>
      <c r="E1311" s="1113"/>
      <c r="F1311" s="967" t="s">
        <v>878</v>
      </c>
      <c r="G1311" s="1120"/>
      <c r="H1311" s="926">
        <v>42254</v>
      </c>
      <c r="I1311" s="1120"/>
      <c r="J1311" s="31" t="s">
        <v>1611</v>
      </c>
      <c r="K1311" s="31" t="s">
        <v>232</v>
      </c>
      <c r="L1311" s="548">
        <v>6.69</v>
      </c>
      <c r="M1311" s="551">
        <v>30.3</v>
      </c>
      <c r="N1311" s="580">
        <v>37</v>
      </c>
      <c r="O1311" s="30"/>
    </row>
    <row r="1312" spans="2:15" ht="22.5" customHeight="1" x14ac:dyDescent="0.55000000000000004">
      <c r="B1312" s="928">
        <f t="shared" si="174"/>
        <v>212</v>
      </c>
      <c r="C1312" s="929"/>
      <c r="D1312" s="1115"/>
      <c r="E1312" s="1116"/>
      <c r="F1312" s="968" t="s">
        <v>831</v>
      </c>
      <c r="G1312" s="1121"/>
      <c r="H1312" s="1009">
        <v>42250</v>
      </c>
      <c r="I1312" s="1121"/>
      <c r="J1312" s="43" t="s">
        <v>35</v>
      </c>
      <c r="K1312" s="43" t="s">
        <v>1393</v>
      </c>
      <c r="L1312" s="43" t="s">
        <v>1677</v>
      </c>
      <c r="M1312" s="529">
        <v>2.5499999999999998</v>
      </c>
      <c r="N1312" s="572">
        <v>2.6</v>
      </c>
      <c r="O1312" s="526"/>
    </row>
    <row r="1313" spans="2:15" ht="22.5" customHeight="1" x14ac:dyDescent="0.55000000000000004">
      <c r="B1313" s="994">
        <f t="shared" si="174"/>
        <v>211</v>
      </c>
      <c r="C1313" s="937"/>
      <c r="D1313" s="936" t="s">
        <v>1678</v>
      </c>
      <c r="E1313" s="1118"/>
      <c r="F1313" s="936" t="s">
        <v>1486</v>
      </c>
      <c r="G1313" s="1119"/>
      <c r="H1313" s="940">
        <v>42234</v>
      </c>
      <c r="I1313" s="1119"/>
      <c r="J1313" s="55" t="s">
        <v>1611</v>
      </c>
      <c r="K1313" s="55" t="s">
        <v>232</v>
      </c>
      <c r="L1313" s="353" t="s">
        <v>1679</v>
      </c>
      <c r="M1313" s="562">
        <v>4.9400000000000004</v>
      </c>
      <c r="N1313" s="354">
        <v>4.9000000000000004</v>
      </c>
      <c r="O1313" s="526"/>
    </row>
    <row r="1314" spans="2:15" ht="22.5" customHeight="1" x14ac:dyDescent="0.55000000000000004">
      <c r="B1314" s="994">
        <f t="shared" si="174"/>
        <v>210</v>
      </c>
      <c r="C1314" s="937"/>
      <c r="D1314" s="936" t="s">
        <v>1680</v>
      </c>
      <c r="E1314" s="1118"/>
      <c r="F1314" s="936" t="s">
        <v>1420</v>
      </c>
      <c r="G1314" s="1119"/>
      <c r="H1314" s="940">
        <v>42227</v>
      </c>
      <c r="I1314" s="1119"/>
      <c r="J1314" s="55" t="s">
        <v>1611</v>
      </c>
      <c r="K1314" s="55" t="s">
        <v>232</v>
      </c>
      <c r="L1314" s="353" t="s">
        <v>1566</v>
      </c>
      <c r="M1314" s="562">
        <v>9.0500000000000007</v>
      </c>
      <c r="N1314" s="354">
        <v>9.1</v>
      </c>
      <c r="O1314" s="526"/>
    </row>
    <row r="1315" spans="2:15" ht="22.5" customHeight="1" x14ac:dyDescent="0.55000000000000004">
      <c r="B1315" s="994">
        <f t="shared" si="174"/>
        <v>209</v>
      </c>
      <c r="C1315" s="937"/>
      <c r="D1315" s="936" t="s">
        <v>1681</v>
      </c>
      <c r="E1315" s="1118"/>
      <c r="F1315" s="936" t="s">
        <v>701</v>
      </c>
      <c r="G1315" s="1119"/>
      <c r="H1315" s="940">
        <v>42221</v>
      </c>
      <c r="I1315" s="1119"/>
      <c r="J1315" s="102" t="s">
        <v>1611</v>
      </c>
      <c r="K1315" s="102" t="s">
        <v>232</v>
      </c>
      <c r="L1315" s="353">
        <v>7.1</v>
      </c>
      <c r="M1315" s="564">
        <v>32.5</v>
      </c>
      <c r="N1315" s="351">
        <v>40</v>
      </c>
      <c r="O1315" s="509"/>
    </row>
    <row r="1316" spans="2:15" ht="22.5" customHeight="1" x14ac:dyDescent="0.55000000000000004">
      <c r="B1316" s="918">
        <f t="shared" si="174"/>
        <v>208</v>
      </c>
      <c r="C1316" s="919"/>
      <c r="D1316" s="942" t="s">
        <v>1682</v>
      </c>
      <c r="E1316" s="1113"/>
      <c r="F1316" s="967" t="s">
        <v>878</v>
      </c>
      <c r="G1316" s="1120"/>
      <c r="H1316" s="926">
        <v>42206</v>
      </c>
      <c r="I1316" s="1120"/>
      <c r="J1316" s="31" t="s">
        <v>1611</v>
      </c>
      <c r="K1316" s="31" t="s">
        <v>232</v>
      </c>
      <c r="L1316" s="548">
        <v>1.38</v>
      </c>
      <c r="M1316" s="549">
        <v>8.69</v>
      </c>
      <c r="N1316" s="580">
        <v>10</v>
      </c>
      <c r="O1316" s="30"/>
    </row>
    <row r="1317" spans="2:15" ht="22.5" customHeight="1" x14ac:dyDescent="0.55000000000000004">
      <c r="B1317" s="928">
        <f t="shared" si="174"/>
        <v>207</v>
      </c>
      <c r="C1317" s="929"/>
      <c r="D1317" s="1115"/>
      <c r="E1317" s="1116"/>
      <c r="F1317" s="968" t="s">
        <v>1486</v>
      </c>
      <c r="G1317" s="1121"/>
      <c r="H1317" s="1009">
        <v>42207</v>
      </c>
      <c r="I1317" s="1121"/>
      <c r="J1317" s="43" t="s">
        <v>35</v>
      </c>
      <c r="K1317" s="43" t="s">
        <v>1393</v>
      </c>
      <c r="L1317" s="43" t="s">
        <v>1683</v>
      </c>
      <c r="M1317" s="529">
        <v>3.6</v>
      </c>
      <c r="N1317" s="572">
        <v>3.6</v>
      </c>
      <c r="O1317" s="30"/>
    </row>
    <row r="1318" spans="2:15" ht="22.5" customHeight="1" x14ac:dyDescent="0.55000000000000004">
      <c r="B1318" s="1204">
        <f t="shared" si="174"/>
        <v>206</v>
      </c>
      <c r="C1318" s="921"/>
      <c r="D1318" s="1029" t="s">
        <v>2523</v>
      </c>
      <c r="E1318" s="1029"/>
      <c r="F1318" s="1029" t="s">
        <v>614</v>
      </c>
      <c r="G1318" s="1029"/>
      <c r="H1318" s="1030">
        <v>42194</v>
      </c>
      <c r="I1318" s="1030"/>
      <c r="J1318" s="55" t="s">
        <v>35</v>
      </c>
      <c r="K1318" s="55" t="s">
        <v>1393</v>
      </c>
      <c r="L1318" s="353">
        <v>3.62</v>
      </c>
      <c r="M1318" s="350">
        <v>13.5</v>
      </c>
      <c r="N1318" s="623">
        <v>17</v>
      </c>
      <c r="O1318" s="30"/>
    </row>
    <row r="1319" spans="2:15" ht="22.5" customHeight="1" x14ac:dyDescent="0.55000000000000004">
      <c r="B1319" s="1204">
        <f t="shared" si="174"/>
        <v>205</v>
      </c>
      <c r="C1319" s="921"/>
      <c r="D1319" s="920" t="s">
        <v>1688</v>
      </c>
      <c r="E1319" s="1103"/>
      <c r="F1319" s="1018" t="s">
        <v>878</v>
      </c>
      <c r="G1319" s="1117"/>
      <c r="H1319" s="988">
        <v>42164</v>
      </c>
      <c r="I1319" s="1117"/>
      <c r="J1319" s="102" t="s">
        <v>1611</v>
      </c>
      <c r="K1319" s="102" t="s">
        <v>232</v>
      </c>
      <c r="L1319" s="548">
        <v>2.13</v>
      </c>
      <c r="M1319" s="549">
        <v>6.3</v>
      </c>
      <c r="N1319" s="570">
        <v>8.4</v>
      </c>
      <c r="O1319" s="30"/>
    </row>
    <row r="1320" spans="2:15" ht="22.5" customHeight="1" x14ac:dyDescent="0.55000000000000004">
      <c r="B1320" s="948">
        <f t="shared" ref="B1320:B1383" si="175">B1321+1</f>
        <v>204</v>
      </c>
      <c r="C1320" s="949"/>
      <c r="D1320" s="1114"/>
      <c r="E1320" s="1113"/>
      <c r="F1320" s="1018" t="s">
        <v>614</v>
      </c>
      <c r="G1320" s="1117"/>
      <c r="H1320" s="988">
        <v>42164</v>
      </c>
      <c r="I1320" s="1117"/>
      <c r="J1320" s="102" t="s">
        <v>1611</v>
      </c>
      <c r="K1320" s="102" t="s">
        <v>232</v>
      </c>
      <c r="L1320" s="548">
        <v>3.31</v>
      </c>
      <c r="M1320" s="551">
        <v>13.1</v>
      </c>
      <c r="N1320" s="580">
        <v>16</v>
      </c>
      <c r="O1320" s="526"/>
    </row>
    <row r="1321" spans="2:15" ht="22.5" customHeight="1" x14ac:dyDescent="0.55000000000000004">
      <c r="B1321" s="928">
        <f t="shared" si="175"/>
        <v>203</v>
      </c>
      <c r="C1321" s="929"/>
      <c r="D1321" s="1115"/>
      <c r="E1321" s="1116"/>
      <c r="F1321" s="968" t="s">
        <v>1486</v>
      </c>
      <c r="G1321" s="1121"/>
      <c r="H1321" s="1009">
        <v>42165</v>
      </c>
      <c r="I1321" s="1121"/>
      <c r="J1321" s="43" t="s">
        <v>35</v>
      </c>
      <c r="K1321" s="43" t="s">
        <v>1393</v>
      </c>
      <c r="L1321" s="43" t="s">
        <v>1689</v>
      </c>
      <c r="M1321" s="44">
        <v>1.55</v>
      </c>
      <c r="N1321" s="572">
        <v>1.6</v>
      </c>
      <c r="O1321" s="526"/>
    </row>
    <row r="1322" spans="2:15" ht="22.5" customHeight="1" x14ac:dyDescent="0.55000000000000004">
      <c r="B1322" s="918">
        <f t="shared" si="175"/>
        <v>202</v>
      </c>
      <c r="C1322" s="919"/>
      <c r="D1322" s="942" t="s">
        <v>1691</v>
      </c>
      <c r="E1322" s="1113"/>
      <c r="F1322" s="967" t="s">
        <v>614</v>
      </c>
      <c r="G1322" s="1120"/>
      <c r="H1322" s="926">
        <v>42144</v>
      </c>
      <c r="I1322" s="1120"/>
      <c r="J1322" s="31" t="s">
        <v>1611</v>
      </c>
      <c r="K1322" s="31" t="s">
        <v>232</v>
      </c>
      <c r="L1322" s="548">
        <v>2.46</v>
      </c>
      <c r="M1322" s="549">
        <v>9.84</v>
      </c>
      <c r="N1322" s="580">
        <v>12</v>
      </c>
      <c r="O1322" s="509"/>
    </row>
    <row r="1323" spans="2:15" ht="22.5" customHeight="1" x14ac:dyDescent="0.55000000000000004">
      <c r="B1323" s="1078">
        <f t="shared" si="175"/>
        <v>201</v>
      </c>
      <c r="C1323" s="1048"/>
      <c r="D1323" s="1115"/>
      <c r="E1323" s="1116"/>
      <c r="F1323" s="968" t="s">
        <v>1486</v>
      </c>
      <c r="G1323" s="1121"/>
      <c r="H1323" s="1009">
        <v>42144</v>
      </c>
      <c r="I1323" s="1121"/>
      <c r="J1323" s="43" t="s">
        <v>35</v>
      </c>
      <c r="K1323" s="43" t="s">
        <v>1393</v>
      </c>
      <c r="L1323" s="43">
        <v>0.82899999999999996</v>
      </c>
      <c r="M1323" s="44">
        <v>5.26</v>
      </c>
      <c r="N1323" s="572">
        <v>6.1</v>
      </c>
      <c r="O1323" s="526"/>
    </row>
    <row r="1324" spans="2:15" ht="22.5" customHeight="1" x14ac:dyDescent="0.55000000000000004">
      <c r="B1324" s="1056">
        <f t="shared" si="175"/>
        <v>200</v>
      </c>
      <c r="C1324" s="1033"/>
      <c r="D1324" s="920" t="s">
        <v>1701</v>
      </c>
      <c r="E1324" s="921"/>
      <c r="F1324" s="965" t="s">
        <v>614</v>
      </c>
      <c r="G1324" s="966"/>
      <c r="H1324" s="1007">
        <v>42116</v>
      </c>
      <c r="I1324" s="966"/>
      <c r="J1324" s="89" t="s">
        <v>35</v>
      </c>
      <c r="K1324" s="89" t="s">
        <v>1393</v>
      </c>
      <c r="L1324" s="548">
        <v>1.51</v>
      </c>
      <c r="M1324" s="549">
        <v>6.88</v>
      </c>
      <c r="N1324" s="570">
        <v>8.4</v>
      </c>
      <c r="O1324" s="509"/>
    </row>
    <row r="1325" spans="2:15" ht="22.5" customHeight="1" x14ac:dyDescent="0.55000000000000004">
      <c r="B1325" s="1066">
        <f t="shared" si="175"/>
        <v>199</v>
      </c>
      <c r="C1325" s="1046"/>
      <c r="D1325" s="922"/>
      <c r="E1325" s="923"/>
      <c r="F1325" s="968" t="s">
        <v>1486</v>
      </c>
      <c r="G1325" s="929"/>
      <c r="H1325" s="1009">
        <v>42115</v>
      </c>
      <c r="I1325" s="1010"/>
      <c r="J1325" s="43" t="s">
        <v>1703</v>
      </c>
      <c r="K1325" s="43" t="s">
        <v>1393</v>
      </c>
      <c r="L1325" s="43">
        <v>2.0699999999999998</v>
      </c>
      <c r="M1325" s="44">
        <v>11.5</v>
      </c>
      <c r="N1325" s="525">
        <v>14</v>
      </c>
      <c r="O1325" s="526"/>
    </row>
    <row r="1326" spans="2:15" ht="22.5" customHeight="1" x14ac:dyDescent="0.55000000000000004">
      <c r="B1326" s="994">
        <f t="shared" si="175"/>
        <v>198</v>
      </c>
      <c r="C1326" s="937"/>
      <c r="D1326" s="1029" t="s">
        <v>1704</v>
      </c>
      <c r="E1326" s="1029"/>
      <c r="F1326" s="1029" t="s">
        <v>1361</v>
      </c>
      <c r="G1326" s="1029"/>
      <c r="H1326" s="1030">
        <v>42114</v>
      </c>
      <c r="I1326" s="1030"/>
      <c r="J1326" s="55" t="s">
        <v>35</v>
      </c>
      <c r="K1326" s="55" t="s">
        <v>1393</v>
      </c>
      <c r="L1326" s="355" t="s">
        <v>1557</v>
      </c>
      <c r="M1326" s="353">
        <v>5.08</v>
      </c>
      <c r="N1326" s="610">
        <v>5.0999999999999996</v>
      </c>
      <c r="O1326" s="526"/>
    </row>
    <row r="1327" spans="2:15" ht="22.5" customHeight="1" x14ac:dyDescent="0.55000000000000004">
      <c r="B1327" s="994">
        <f t="shared" si="175"/>
        <v>197</v>
      </c>
      <c r="C1327" s="937"/>
      <c r="D1327" s="936" t="s">
        <v>1707</v>
      </c>
      <c r="E1327" s="937"/>
      <c r="F1327" s="936" t="s">
        <v>701</v>
      </c>
      <c r="G1327" s="937"/>
      <c r="H1327" s="940">
        <v>42104</v>
      </c>
      <c r="I1327" s="941"/>
      <c r="J1327" s="67" t="s">
        <v>35</v>
      </c>
      <c r="K1327" s="55" t="s">
        <v>1393</v>
      </c>
      <c r="L1327" s="548">
        <v>3.99</v>
      </c>
      <c r="M1327" s="551">
        <v>15.1</v>
      </c>
      <c r="N1327" s="580">
        <v>19</v>
      </c>
      <c r="O1327" s="526"/>
    </row>
    <row r="1328" spans="2:15" ht="22.5" customHeight="1" x14ac:dyDescent="0.55000000000000004">
      <c r="B1328" s="1217">
        <f t="shared" si="175"/>
        <v>196</v>
      </c>
      <c r="C1328" s="1211"/>
      <c r="D1328" s="920" t="s">
        <v>1731</v>
      </c>
      <c r="E1328" s="921"/>
      <c r="F1328" s="1033" t="s">
        <v>701</v>
      </c>
      <c r="G1328" s="1033"/>
      <c r="H1328" s="1032">
        <v>42086</v>
      </c>
      <c r="I1328" s="1032"/>
      <c r="J1328" s="31" t="s">
        <v>5</v>
      </c>
      <c r="K1328" s="31" t="s">
        <v>1734</v>
      </c>
      <c r="L1328" s="32" t="s">
        <v>1845</v>
      </c>
      <c r="M1328" s="596">
        <v>11.6</v>
      </c>
      <c r="N1328" s="187">
        <v>12</v>
      </c>
      <c r="O1328" s="526"/>
    </row>
    <row r="1329" spans="2:15" ht="22.5" customHeight="1" x14ac:dyDescent="0.55000000000000004">
      <c r="B1329" s="1078">
        <f t="shared" si="175"/>
        <v>195</v>
      </c>
      <c r="C1329" s="1048"/>
      <c r="D1329" s="922"/>
      <c r="E1329" s="923"/>
      <c r="F1329" s="1048" t="s">
        <v>1462</v>
      </c>
      <c r="G1329" s="1048"/>
      <c r="H1329" s="1044">
        <v>42083</v>
      </c>
      <c r="I1329" s="1044"/>
      <c r="J1329" s="43" t="s">
        <v>5</v>
      </c>
      <c r="K1329" s="43" t="s">
        <v>1734</v>
      </c>
      <c r="L1329" s="44" t="s">
        <v>2524</v>
      </c>
      <c r="M1329" s="44">
        <v>16.5</v>
      </c>
      <c r="N1329" s="291">
        <v>17</v>
      </c>
      <c r="O1329" s="526"/>
    </row>
    <row r="1330" spans="2:15" ht="22.5" customHeight="1" x14ac:dyDescent="0.55000000000000004">
      <c r="B1330" s="994">
        <f t="shared" si="175"/>
        <v>194</v>
      </c>
      <c r="C1330" s="937"/>
      <c r="D1330" s="936" t="s">
        <v>1764</v>
      </c>
      <c r="E1330" s="937"/>
      <c r="F1330" s="936" t="s">
        <v>1424</v>
      </c>
      <c r="G1330" s="937"/>
      <c r="H1330" s="940">
        <v>42081</v>
      </c>
      <c r="I1330" s="941"/>
      <c r="J1330" s="67" t="s">
        <v>35</v>
      </c>
      <c r="K1330" s="55" t="s">
        <v>1393</v>
      </c>
      <c r="L1330" s="353" t="s">
        <v>1769</v>
      </c>
      <c r="M1330" s="353">
        <v>6.8</v>
      </c>
      <c r="N1330" s="610">
        <v>6.8</v>
      </c>
      <c r="O1330" s="30"/>
    </row>
    <row r="1331" spans="2:15" ht="22.5" customHeight="1" x14ac:dyDescent="0.55000000000000004">
      <c r="B1331" s="994">
        <f t="shared" si="175"/>
        <v>193</v>
      </c>
      <c r="C1331" s="937"/>
      <c r="D1331" s="936" t="s">
        <v>1777</v>
      </c>
      <c r="E1331" s="937"/>
      <c r="F1331" s="936" t="s">
        <v>1785</v>
      </c>
      <c r="G1331" s="937"/>
      <c r="H1331" s="940">
        <v>42074</v>
      </c>
      <c r="I1331" s="941"/>
      <c r="J1331" s="67" t="s">
        <v>35</v>
      </c>
      <c r="K1331" s="55" t="s">
        <v>1393</v>
      </c>
      <c r="L1331" s="353">
        <v>7.64</v>
      </c>
      <c r="M1331" s="350">
        <v>26.3</v>
      </c>
      <c r="N1331" s="623">
        <v>34</v>
      </c>
      <c r="O1331" s="30"/>
    </row>
    <row r="1332" spans="2:15" ht="22.5" customHeight="1" x14ac:dyDescent="0.55000000000000004">
      <c r="B1332" s="1217">
        <f t="shared" si="175"/>
        <v>192</v>
      </c>
      <c r="C1332" s="1211"/>
      <c r="D1332" s="920" t="s">
        <v>2525</v>
      </c>
      <c r="E1332" s="921"/>
      <c r="F1332" s="1033" t="s">
        <v>1428</v>
      </c>
      <c r="G1332" s="1033"/>
      <c r="H1332" s="1032">
        <v>42072</v>
      </c>
      <c r="I1332" s="1032"/>
      <c r="J1332" s="31" t="s">
        <v>5</v>
      </c>
      <c r="K1332" s="31" t="s">
        <v>1734</v>
      </c>
      <c r="L1332" s="32">
        <v>18.899999999999999</v>
      </c>
      <c r="M1332" s="596">
        <v>64</v>
      </c>
      <c r="N1332" s="187">
        <v>83</v>
      </c>
      <c r="O1332" s="526"/>
    </row>
    <row r="1333" spans="2:15" ht="22.5" customHeight="1" x14ac:dyDescent="0.55000000000000004">
      <c r="B1333" s="1078">
        <f t="shared" si="175"/>
        <v>191</v>
      </c>
      <c r="C1333" s="1048"/>
      <c r="D1333" s="922"/>
      <c r="E1333" s="923"/>
      <c r="F1333" s="1048" t="s">
        <v>1428</v>
      </c>
      <c r="G1333" s="1048"/>
      <c r="H1333" s="1044">
        <v>42072</v>
      </c>
      <c r="I1333" s="1044"/>
      <c r="J1333" s="43" t="s">
        <v>5</v>
      </c>
      <c r="K1333" s="43" t="s">
        <v>1734</v>
      </c>
      <c r="L1333" s="44">
        <v>15.9</v>
      </c>
      <c r="M1333" s="44">
        <v>60.1</v>
      </c>
      <c r="N1333" s="291">
        <v>76</v>
      </c>
      <c r="O1333" s="30"/>
    </row>
    <row r="1334" spans="2:15" ht="22.5" customHeight="1" x14ac:dyDescent="0.55000000000000004">
      <c r="B1334" s="994">
        <f t="shared" si="175"/>
        <v>190</v>
      </c>
      <c r="C1334" s="937"/>
      <c r="D1334" s="936" t="s">
        <v>1804</v>
      </c>
      <c r="E1334" s="937"/>
      <c r="F1334" s="936" t="s">
        <v>479</v>
      </c>
      <c r="G1334" s="937"/>
      <c r="H1334" s="940">
        <v>42059</v>
      </c>
      <c r="I1334" s="941"/>
      <c r="J1334" s="67" t="s">
        <v>35</v>
      </c>
      <c r="K1334" s="55" t="s">
        <v>1393</v>
      </c>
      <c r="L1334" s="353" t="s">
        <v>1805</v>
      </c>
      <c r="M1334" s="353">
        <v>5.0999999999999996</v>
      </c>
      <c r="N1334" s="610">
        <v>5.0999999999999996</v>
      </c>
      <c r="O1334" s="30"/>
    </row>
    <row r="1335" spans="2:15" ht="22.5" customHeight="1" x14ac:dyDescent="0.55000000000000004">
      <c r="B1335" s="994">
        <f t="shared" si="175"/>
        <v>189</v>
      </c>
      <c r="C1335" s="937"/>
      <c r="D1335" s="936" t="s">
        <v>1809</v>
      </c>
      <c r="E1335" s="937"/>
      <c r="F1335" s="936" t="s">
        <v>1424</v>
      </c>
      <c r="G1335" s="937"/>
      <c r="H1335" s="940">
        <v>42051</v>
      </c>
      <c r="I1335" s="941"/>
      <c r="J1335" s="67" t="s">
        <v>35</v>
      </c>
      <c r="K1335" s="55" t="s">
        <v>1393</v>
      </c>
      <c r="L1335" s="353" t="s">
        <v>1810</v>
      </c>
      <c r="M1335" s="353">
        <v>8.15</v>
      </c>
      <c r="N1335" s="610">
        <v>8.1999999999999993</v>
      </c>
      <c r="O1335" s="526"/>
    </row>
    <row r="1336" spans="2:15" ht="22.5" customHeight="1" x14ac:dyDescent="0.55000000000000004">
      <c r="B1336" s="994">
        <f t="shared" si="175"/>
        <v>188</v>
      </c>
      <c r="C1336" s="937"/>
      <c r="D1336" s="936" t="s">
        <v>1815</v>
      </c>
      <c r="E1336" s="937"/>
      <c r="F1336" s="936" t="s">
        <v>701</v>
      </c>
      <c r="G1336" s="937"/>
      <c r="H1336" s="940">
        <v>42040</v>
      </c>
      <c r="I1336" s="941"/>
      <c r="J1336" s="67" t="s">
        <v>35</v>
      </c>
      <c r="K1336" s="55" t="s">
        <v>1393</v>
      </c>
      <c r="L1336" s="353" t="s">
        <v>1816</v>
      </c>
      <c r="M1336" s="350">
        <v>13</v>
      </c>
      <c r="N1336" s="623">
        <v>13</v>
      </c>
      <c r="O1336" s="30"/>
    </row>
    <row r="1337" spans="2:15" ht="22.5" customHeight="1" x14ac:dyDescent="0.55000000000000004">
      <c r="B1337" s="994">
        <f t="shared" si="175"/>
        <v>187</v>
      </c>
      <c r="C1337" s="937"/>
      <c r="D1337" s="936" t="s">
        <v>1817</v>
      </c>
      <c r="E1337" s="937"/>
      <c r="F1337" s="936" t="s">
        <v>871</v>
      </c>
      <c r="G1337" s="937"/>
      <c r="H1337" s="940">
        <v>42026</v>
      </c>
      <c r="I1337" s="941"/>
      <c r="J1337" s="67" t="s">
        <v>35</v>
      </c>
      <c r="K1337" s="55" t="s">
        <v>1393</v>
      </c>
      <c r="L1337" s="353" t="s">
        <v>1818</v>
      </c>
      <c r="M1337" s="350" t="s">
        <v>1819</v>
      </c>
      <c r="N1337" s="623" t="s">
        <v>1820</v>
      </c>
      <c r="O1337" s="526"/>
    </row>
    <row r="1338" spans="2:15" ht="22.5" customHeight="1" x14ac:dyDescent="0.55000000000000004">
      <c r="B1338" s="994">
        <f t="shared" si="175"/>
        <v>186</v>
      </c>
      <c r="C1338" s="937"/>
      <c r="D1338" s="936" t="s">
        <v>1823</v>
      </c>
      <c r="E1338" s="937"/>
      <c r="F1338" s="936" t="s">
        <v>479</v>
      </c>
      <c r="G1338" s="937"/>
      <c r="H1338" s="940">
        <v>42025</v>
      </c>
      <c r="I1338" s="941"/>
      <c r="J1338" s="67" t="s">
        <v>35</v>
      </c>
      <c r="K1338" s="55" t="s">
        <v>1393</v>
      </c>
      <c r="L1338" s="353" t="s">
        <v>1824</v>
      </c>
      <c r="M1338" s="350">
        <v>14.8</v>
      </c>
      <c r="N1338" s="623">
        <v>15</v>
      </c>
      <c r="O1338" s="30"/>
    </row>
    <row r="1339" spans="2:15" ht="22.5" customHeight="1" x14ac:dyDescent="0.55000000000000004">
      <c r="B1339" s="994">
        <f t="shared" si="175"/>
        <v>185</v>
      </c>
      <c r="C1339" s="937"/>
      <c r="D1339" s="936" t="s">
        <v>1829</v>
      </c>
      <c r="E1339" s="937"/>
      <c r="F1339" s="936" t="s">
        <v>1514</v>
      </c>
      <c r="G1339" s="937"/>
      <c r="H1339" s="940">
        <v>42018</v>
      </c>
      <c r="I1339" s="941"/>
      <c r="J1339" s="67" t="s">
        <v>35</v>
      </c>
      <c r="K1339" s="55" t="s">
        <v>1393</v>
      </c>
      <c r="L1339" s="353" t="s">
        <v>1830</v>
      </c>
      <c r="M1339" s="350" t="s">
        <v>1831</v>
      </c>
      <c r="N1339" s="623" t="s">
        <v>1784</v>
      </c>
      <c r="O1339" s="526"/>
    </row>
    <row r="1340" spans="2:15" ht="22.5" customHeight="1" x14ac:dyDescent="0.55000000000000004">
      <c r="B1340" s="994">
        <f t="shared" si="175"/>
        <v>184</v>
      </c>
      <c r="C1340" s="937"/>
      <c r="D1340" s="936" t="s">
        <v>1832</v>
      </c>
      <c r="E1340" s="937"/>
      <c r="F1340" s="936" t="s">
        <v>66</v>
      </c>
      <c r="G1340" s="937"/>
      <c r="H1340" s="940">
        <v>42010</v>
      </c>
      <c r="I1340" s="941"/>
      <c r="J1340" s="67" t="s">
        <v>35</v>
      </c>
      <c r="K1340" s="55" t="s">
        <v>1393</v>
      </c>
      <c r="L1340" s="353">
        <v>4.75</v>
      </c>
      <c r="M1340" s="350">
        <v>18.399999999999999</v>
      </c>
      <c r="N1340" s="623">
        <v>23</v>
      </c>
      <c r="O1340" s="30"/>
    </row>
    <row r="1341" spans="2:15" ht="22.5" customHeight="1" x14ac:dyDescent="0.55000000000000004">
      <c r="B1341" s="994">
        <f t="shared" si="175"/>
        <v>183</v>
      </c>
      <c r="C1341" s="937"/>
      <c r="D1341" s="936" t="s">
        <v>1833</v>
      </c>
      <c r="E1341" s="937"/>
      <c r="F1341" s="936" t="s">
        <v>1401</v>
      </c>
      <c r="G1341" s="937"/>
      <c r="H1341" s="940">
        <v>41995</v>
      </c>
      <c r="I1341" s="941"/>
      <c r="J1341" s="67" t="s">
        <v>35</v>
      </c>
      <c r="K1341" s="55" t="s">
        <v>1393</v>
      </c>
      <c r="L1341" s="353" t="s">
        <v>1834</v>
      </c>
      <c r="M1341" s="353" t="s">
        <v>1835</v>
      </c>
      <c r="N1341" s="610" t="s">
        <v>1802</v>
      </c>
      <c r="O1341" s="30"/>
    </row>
    <row r="1342" spans="2:15" ht="22.5" customHeight="1" x14ac:dyDescent="0.55000000000000004">
      <c r="B1342" s="994">
        <f t="shared" si="175"/>
        <v>182</v>
      </c>
      <c r="C1342" s="937"/>
      <c r="D1342" s="936" t="s">
        <v>1836</v>
      </c>
      <c r="E1342" s="937"/>
      <c r="F1342" s="936" t="s">
        <v>479</v>
      </c>
      <c r="G1342" s="937"/>
      <c r="H1342" s="940">
        <v>41990</v>
      </c>
      <c r="I1342" s="941"/>
      <c r="J1342" s="67" t="s">
        <v>35</v>
      </c>
      <c r="K1342" s="55" t="s">
        <v>1393</v>
      </c>
      <c r="L1342" s="353" t="s">
        <v>1837</v>
      </c>
      <c r="M1342" s="353" t="s">
        <v>1838</v>
      </c>
      <c r="N1342" s="610" t="s">
        <v>1839</v>
      </c>
      <c r="O1342" s="30"/>
    </row>
    <row r="1343" spans="2:15" ht="22.5" customHeight="1" x14ac:dyDescent="0.55000000000000004">
      <c r="B1343" s="994">
        <f t="shared" si="175"/>
        <v>181</v>
      </c>
      <c r="C1343" s="937"/>
      <c r="D1343" s="936" t="s">
        <v>1844</v>
      </c>
      <c r="E1343" s="937"/>
      <c r="F1343" s="936" t="s">
        <v>1648</v>
      </c>
      <c r="G1343" s="937"/>
      <c r="H1343" s="940">
        <v>41988</v>
      </c>
      <c r="I1343" s="941"/>
      <c r="J1343" s="67" t="s">
        <v>35</v>
      </c>
      <c r="K1343" s="55" t="s">
        <v>1393</v>
      </c>
      <c r="L1343" s="353" t="s">
        <v>1845</v>
      </c>
      <c r="M1343" s="353">
        <v>8.35</v>
      </c>
      <c r="N1343" s="610">
        <v>8.4</v>
      </c>
      <c r="O1343" s="526"/>
    </row>
    <row r="1344" spans="2:15" ht="22.5" customHeight="1" x14ac:dyDescent="0.55000000000000004">
      <c r="B1344" s="948">
        <f t="shared" si="175"/>
        <v>180</v>
      </c>
      <c r="C1344" s="949"/>
      <c r="D1344" s="942" t="s">
        <v>2526</v>
      </c>
      <c r="E1344" s="943"/>
      <c r="F1344" s="942" t="s">
        <v>1428</v>
      </c>
      <c r="G1344" s="943"/>
      <c r="H1344" s="1093">
        <v>41976</v>
      </c>
      <c r="I1344" s="1094"/>
      <c r="J1344" s="37" t="s">
        <v>35</v>
      </c>
      <c r="K1344" s="102" t="s">
        <v>1393</v>
      </c>
      <c r="L1344" s="188">
        <v>11.8</v>
      </c>
      <c r="M1344" s="578">
        <v>52.3</v>
      </c>
      <c r="N1344" s="618">
        <v>64</v>
      </c>
      <c r="O1344" s="509"/>
    </row>
    <row r="1345" spans="2:15" ht="22.5" customHeight="1" x14ac:dyDescent="0.55000000000000004">
      <c r="B1345" s="948">
        <f t="shared" si="175"/>
        <v>179</v>
      </c>
      <c r="C1345" s="949"/>
      <c r="D1345" s="942"/>
      <c r="E1345" s="943"/>
      <c r="F1345" s="965" t="s">
        <v>1426</v>
      </c>
      <c r="G1345" s="949"/>
      <c r="H1345" s="1089">
        <v>41975</v>
      </c>
      <c r="I1345" s="1090"/>
      <c r="J1345" s="76" t="s">
        <v>35</v>
      </c>
      <c r="K1345" s="76" t="s">
        <v>1393</v>
      </c>
      <c r="L1345" s="542" t="s">
        <v>1867</v>
      </c>
      <c r="M1345" s="542">
        <v>5.76</v>
      </c>
      <c r="N1345" s="40">
        <v>5.8</v>
      </c>
      <c r="O1345" s="30"/>
    </row>
    <row r="1346" spans="2:15" ht="22.5" customHeight="1" x14ac:dyDescent="0.55000000000000004">
      <c r="B1346" s="928">
        <f t="shared" si="175"/>
        <v>178</v>
      </c>
      <c r="C1346" s="929"/>
      <c r="D1346" s="922"/>
      <c r="E1346" s="923"/>
      <c r="F1346" s="968" t="s">
        <v>1363</v>
      </c>
      <c r="G1346" s="929"/>
      <c r="H1346" s="1009">
        <v>41976</v>
      </c>
      <c r="I1346" s="1010"/>
      <c r="J1346" s="43" t="s">
        <v>35</v>
      </c>
      <c r="K1346" s="43" t="s">
        <v>1393</v>
      </c>
      <c r="L1346" s="44" t="s">
        <v>1868</v>
      </c>
      <c r="M1346" s="529">
        <v>6.83</v>
      </c>
      <c r="N1346" s="46">
        <v>6.8</v>
      </c>
      <c r="O1346" s="30"/>
    </row>
    <row r="1347" spans="2:15" ht="22.5" customHeight="1" x14ac:dyDescent="0.55000000000000004">
      <c r="B1347" s="994">
        <f t="shared" si="175"/>
        <v>177</v>
      </c>
      <c r="C1347" s="937"/>
      <c r="D1347" s="936" t="s">
        <v>1869</v>
      </c>
      <c r="E1347" s="937"/>
      <c r="F1347" s="936" t="s">
        <v>1758</v>
      </c>
      <c r="G1347" s="937"/>
      <c r="H1347" s="940">
        <v>41971</v>
      </c>
      <c r="I1347" s="941"/>
      <c r="J1347" s="67" t="s">
        <v>35</v>
      </c>
      <c r="K1347" s="55" t="s">
        <v>1393</v>
      </c>
      <c r="L1347" s="353" t="s">
        <v>1870</v>
      </c>
      <c r="M1347" s="350" t="s">
        <v>1871</v>
      </c>
      <c r="N1347" s="623" t="s">
        <v>1839</v>
      </c>
      <c r="O1347" s="526"/>
    </row>
    <row r="1348" spans="2:15" ht="22.5" customHeight="1" x14ac:dyDescent="0.55000000000000004">
      <c r="B1348" s="1217">
        <f t="shared" si="175"/>
        <v>176</v>
      </c>
      <c r="C1348" s="1211"/>
      <c r="D1348" s="920" t="s">
        <v>1878</v>
      </c>
      <c r="E1348" s="921"/>
      <c r="F1348" s="1033" t="s">
        <v>479</v>
      </c>
      <c r="G1348" s="1033"/>
      <c r="H1348" s="1032">
        <v>41960</v>
      </c>
      <c r="I1348" s="1032"/>
      <c r="J1348" s="31" t="s">
        <v>5</v>
      </c>
      <c r="K1348" s="31" t="s">
        <v>1734</v>
      </c>
      <c r="L1348" s="32" t="s">
        <v>2527</v>
      </c>
      <c r="M1348" s="596">
        <v>13.3</v>
      </c>
      <c r="N1348" s="187">
        <v>13</v>
      </c>
      <c r="O1348" s="30"/>
    </row>
    <row r="1349" spans="2:15" ht="22.5" customHeight="1" x14ac:dyDescent="0.55000000000000004">
      <c r="B1349" s="1078">
        <f t="shared" si="175"/>
        <v>175</v>
      </c>
      <c r="C1349" s="1048"/>
      <c r="D1349" s="922"/>
      <c r="E1349" s="923"/>
      <c r="F1349" s="1048" t="s">
        <v>1514</v>
      </c>
      <c r="G1349" s="1048"/>
      <c r="H1349" s="1044">
        <v>41960</v>
      </c>
      <c r="I1349" s="1044"/>
      <c r="J1349" s="43" t="s">
        <v>5</v>
      </c>
      <c r="K1349" s="43" t="s">
        <v>1734</v>
      </c>
      <c r="L1349" s="44" t="s">
        <v>1696</v>
      </c>
      <c r="M1349" s="44">
        <v>8.7200000000000006</v>
      </c>
      <c r="N1349" s="291">
        <v>8.6999999999999993</v>
      </c>
      <c r="O1349" s="526"/>
    </row>
    <row r="1350" spans="2:15" ht="22.5" customHeight="1" x14ac:dyDescent="0.55000000000000004">
      <c r="B1350" s="994">
        <f t="shared" si="175"/>
        <v>174</v>
      </c>
      <c r="C1350" s="937"/>
      <c r="D1350" s="936" t="s">
        <v>1882</v>
      </c>
      <c r="E1350" s="937"/>
      <c r="F1350" s="936" t="s">
        <v>1581</v>
      </c>
      <c r="G1350" s="937"/>
      <c r="H1350" s="940">
        <v>41953</v>
      </c>
      <c r="I1350" s="941"/>
      <c r="J1350" s="67" t="s">
        <v>35</v>
      </c>
      <c r="K1350" s="55" t="s">
        <v>1393</v>
      </c>
      <c r="L1350" s="353" t="s">
        <v>1883</v>
      </c>
      <c r="M1350" s="350" t="s">
        <v>1884</v>
      </c>
      <c r="N1350" s="623" t="s">
        <v>1839</v>
      </c>
      <c r="O1350" s="30"/>
    </row>
    <row r="1351" spans="2:15" ht="22.5" customHeight="1" x14ac:dyDescent="0.55000000000000004">
      <c r="B1351" s="1066">
        <f t="shared" si="175"/>
        <v>173</v>
      </c>
      <c r="C1351" s="1046"/>
      <c r="D1351" s="922" t="s">
        <v>1892</v>
      </c>
      <c r="E1351" s="923"/>
      <c r="F1351" s="1046" t="s">
        <v>1798</v>
      </c>
      <c r="G1351" s="1046"/>
      <c r="H1351" s="932">
        <v>41940</v>
      </c>
      <c r="I1351" s="933"/>
      <c r="J1351" s="51" t="s">
        <v>35</v>
      </c>
      <c r="K1351" s="51" t="s">
        <v>1393</v>
      </c>
      <c r="L1351" s="545" t="s">
        <v>783</v>
      </c>
      <c r="M1351" s="545">
        <v>1.1299999999999999</v>
      </c>
      <c r="N1351" s="628">
        <v>1.1000000000000001</v>
      </c>
      <c r="O1351" s="526"/>
    </row>
    <row r="1352" spans="2:15" ht="22.5" customHeight="1" x14ac:dyDescent="0.55000000000000004">
      <c r="B1352" s="1202">
        <f t="shared" si="175"/>
        <v>172</v>
      </c>
      <c r="C1352" s="923"/>
      <c r="D1352" s="922" t="s">
        <v>1902</v>
      </c>
      <c r="E1352" s="923"/>
      <c r="F1352" s="922" t="s">
        <v>276</v>
      </c>
      <c r="G1352" s="923"/>
      <c r="H1352" s="932">
        <v>41939</v>
      </c>
      <c r="I1352" s="933"/>
      <c r="J1352" s="52" t="s">
        <v>35</v>
      </c>
      <c r="K1352" s="51" t="s">
        <v>1734</v>
      </c>
      <c r="L1352" s="545" t="s">
        <v>1903</v>
      </c>
      <c r="M1352" s="545">
        <v>5.81</v>
      </c>
      <c r="N1352" s="628">
        <v>5.8</v>
      </c>
      <c r="O1352" s="30"/>
    </row>
    <row r="1353" spans="2:15" ht="22.5" customHeight="1" x14ac:dyDescent="0.55000000000000004">
      <c r="B1353" s="1217">
        <f t="shared" si="175"/>
        <v>171</v>
      </c>
      <c r="C1353" s="1211"/>
      <c r="D1353" s="920" t="s">
        <v>1904</v>
      </c>
      <c r="E1353" s="921"/>
      <c r="F1353" s="1033" t="s">
        <v>853</v>
      </c>
      <c r="G1353" s="1033"/>
      <c r="H1353" s="1032">
        <v>41934</v>
      </c>
      <c r="I1353" s="1032"/>
      <c r="J1353" s="31" t="s">
        <v>5</v>
      </c>
      <c r="K1353" s="31" t="s">
        <v>1734</v>
      </c>
      <c r="L1353" s="32" t="s">
        <v>1899</v>
      </c>
      <c r="M1353" s="596">
        <v>13.5</v>
      </c>
      <c r="N1353" s="187">
        <v>14</v>
      </c>
      <c r="O1353" s="30"/>
    </row>
    <row r="1354" spans="2:15" ht="22.5" customHeight="1" x14ac:dyDescent="0.55000000000000004">
      <c r="B1354" s="1078">
        <f t="shared" si="175"/>
        <v>170</v>
      </c>
      <c r="C1354" s="1048"/>
      <c r="D1354" s="922"/>
      <c r="E1354" s="923"/>
      <c r="F1354" s="1048" t="s">
        <v>1906</v>
      </c>
      <c r="G1354" s="1048"/>
      <c r="H1354" s="1044">
        <v>41929</v>
      </c>
      <c r="I1354" s="1044"/>
      <c r="J1354" s="43" t="s">
        <v>5</v>
      </c>
      <c r="K1354" s="43" t="s">
        <v>1734</v>
      </c>
      <c r="L1354" s="44">
        <v>2.27</v>
      </c>
      <c r="M1354" s="44">
        <v>8.41</v>
      </c>
      <c r="N1354" s="291">
        <v>11</v>
      </c>
      <c r="O1354" s="526"/>
    </row>
    <row r="1355" spans="2:15" ht="22.5" customHeight="1" x14ac:dyDescent="0.55000000000000004">
      <c r="B1355" s="948">
        <f t="shared" si="175"/>
        <v>169</v>
      </c>
      <c r="C1355" s="949"/>
      <c r="D1355" s="942" t="s">
        <v>1916</v>
      </c>
      <c r="E1355" s="943"/>
      <c r="F1355" s="942" t="s">
        <v>1162</v>
      </c>
      <c r="G1355" s="943"/>
      <c r="H1355" s="1093">
        <v>41920</v>
      </c>
      <c r="I1355" s="1094"/>
      <c r="J1355" s="37" t="s">
        <v>35</v>
      </c>
      <c r="K1355" s="102" t="s">
        <v>1393</v>
      </c>
      <c r="L1355" s="188" t="s">
        <v>1389</v>
      </c>
      <c r="M1355" s="548">
        <v>8.15</v>
      </c>
      <c r="N1355" s="190">
        <v>8.1999999999999993</v>
      </c>
      <c r="O1355" s="30"/>
    </row>
    <row r="1356" spans="2:15" ht="22.5" customHeight="1" x14ac:dyDescent="0.55000000000000004">
      <c r="B1356" s="948">
        <f t="shared" si="175"/>
        <v>168</v>
      </c>
      <c r="C1356" s="949"/>
      <c r="D1356" s="942"/>
      <c r="E1356" s="943"/>
      <c r="F1356" s="965" t="s">
        <v>1463</v>
      </c>
      <c r="G1356" s="949"/>
      <c r="H1356" s="1089">
        <v>41920</v>
      </c>
      <c r="I1356" s="1090"/>
      <c r="J1356" s="76" t="s">
        <v>35</v>
      </c>
      <c r="K1356" s="76" t="s">
        <v>1393</v>
      </c>
      <c r="L1356" s="542" t="s">
        <v>1451</v>
      </c>
      <c r="M1356" s="542">
        <v>2.2599999999999998</v>
      </c>
      <c r="N1356" s="40">
        <v>2.2999999999999998</v>
      </c>
      <c r="O1356" s="30"/>
    </row>
    <row r="1357" spans="2:15" ht="22.5" customHeight="1" x14ac:dyDescent="0.55000000000000004">
      <c r="B1357" s="928">
        <f t="shared" si="175"/>
        <v>167</v>
      </c>
      <c r="C1357" s="929"/>
      <c r="D1357" s="922"/>
      <c r="E1357" s="923"/>
      <c r="F1357" s="968" t="s">
        <v>1575</v>
      </c>
      <c r="G1357" s="929"/>
      <c r="H1357" s="1009">
        <v>41919</v>
      </c>
      <c r="I1357" s="1010"/>
      <c r="J1357" s="43" t="s">
        <v>35</v>
      </c>
      <c r="K1357" s="43" t="s">
        <v>1393</v>
      </c>
      <c r="L1357" s="44">
        <v>10.9</v>
      </c>
      <c r="M1357" s="602">
        <v>36.4</v>
      </c>
      <c r="N1357" s="620">
        <v>47</v>
      </c>
      <c r="O1357" s="30"/>
    </row>
    <row r="1358" spans="2:15" ht="22.5" customHeight="1" x14ac:dyDescent="0.55000000000000004">
      <c r="B1358" s="1202">
        <f t="shared" si="175"/>
        <v>166</v>
      </c>
      <c r="C1358" s="923"/>
      <c r="D1358" s="936" t="s">
        <v>1918</v>
      </c>
      <c r="E1358" s="937"/>
      <c r="F1358" s="922" t="s">
        <v>1758</v>
      </c>
      <c r="G1358" s="923"/>
      <c r="H1358" s="932">
        <v>41915</v>
      </c>
      <c r="I1358" s="933"/>
      <c r="J1358" s="52" t="s">
        <v>35</v>
      </c>
      <c r="K1358" s="51" t="s">
        <v>1734</v>
      </c>
      <c r="L1358" s="545" t="s">
        <v>1919</v>
      </c>
      <c r="M1358" s="545">
        <v>4.0199999999999996</v>
      </c>
      <c r="N1358" s="628">
        <v>4</v>
      </c>
      <c r="O1358" s="509"/>
    </row>
    <row r="1359" spans="2:15" ht="22.5" customHeight="1" x14ac:dyDescent="0.55000000000000004">
      <c r="B1359" s="1202">
        <f t="shared" si="175"/>
        <v>165</v>
      </c>
      <c r="C1359" s="923"/>
      <c r="D1359" s="936" t="s">
        <v>1920</v>
      </c>
      <c r="E1359" s="937"/>
      <c r="F1359" s="922" t="s">
        <v>1517</v>
      </c>
      <c r="G1359" s="923"/>
      <c r="H1359" s="932">
        <v>41913</v>
      </c>
      <c r="I1359" s="933"/>
      <c r="J1359" s="52" t="s">
        <v>35</v>
      </c>
      <c r="K1359" s="51" t="s">
        <v>1734</v>
      </c>
      <c r="L1359" s="545">
        <v>3.75</v>
      </c>
      <c r="M1359" s="622">
        <v>12.3</v>
      </c>
      <c r="N1359" s="813">
        <v>16</v>
      </c>
      <c r="O1359" s="30"/>
    </row>
    <row r="1360" spans="2:15" ht="22.5" customHeight="1" x14ac:dyDescent="0.55000000000000004">
      <c r="B1360" s="1202">
        <f t="shared" si="175"/>
        <v>164</v>
      </c>
      <c r="C1360" s="923"/>
      <c r="D1360" s="936" t="s">
        <v>1921</v>
      </c>
      <c r="E1360" s="937"/>
      <c r="F1360" s="922" t="s">
        <v>1467</v>
      </c>
      <c r="G1360" s="923"/>
      <c r="H1360" s="932">
        <v>41912</v>
      </c>
      <c r="I1360" s="933"/>
      <c r="J1360" s="52" t="s">
        <v>35</v>
      </c>
      <c r="K1360" s="51" t="s">
        <v>1734</v>
      </c>
      <c r="L1360" s="545" t="s">
        <v>1806</v>
      </c>
      <c r="M1360" s="545" t="s">
        <v>1922</v>
      </c>
      <c r="N1360" s="628" t="s">
        <v>1923</v>
      </c>
      <c r="O1360" s="30"/>
    </row>
    <row r="1361" spans="2:15" ht="22.5" customHeight="1" x14ac:dyDescent="0.55000000000000004">
      <c r="B1361" s="1217">
        <f t="shared" si="175"/>
        <v>163</v>
      </c>
      <c r="C1361" s="1211"/>
      <c r="D1361" s="920" t="s">
        <v>2528</v>
      </c>
      <c r="E1361" s="921"/>
      <c r="F1361" s="1033" t="s">
        <v>308</v>
      </c>
      <c r="G1361" s="1033"/>
      <c r="H1361" s="1032">
        <v>41911</v>
      </c>
      <c r="I1361" s="1032"/>
      <c r="J1361" s="31" t="s">
        <v>5</v>
      </c>
      <c r="K1361" s="31" t="s">
        <v>1734</v>
      </c>
      <c r="L1361" s="32" t="s">
        <v>1169</v>
      </c>
      <c r="M1361" s="521">
        <v>7.7</v>
      </c>
      <c r="N1361" s="187">
        <v>7.7</v>
      </c>
      <c r="O1361" s="30"/>
    </row>
    <row r="1362" spans="2:15" ht="22.5" customHeight="1" x14ac:dyDescent="0.55000000000000004">
      <c r="B1362" s="1078">
        <f t="shared" si="175"/>
        <v>162</v>
      </c>
      <c r="C1362" s="1048"/>
      <c r="D1362" s="922"/>
      <c r="E1362" s="923"/>
      <c r="F1362" s="1048" t="s">
        <v>639</v>
      </c>
      <c r="G1362" s="1048"/>
      <c r="H1362" s="1044">
        <v>41911</v>
      </c>
      <c r="I1362" s="1044"/>
      <c r="J1362" s="43" t="s">
        <v>5</v>
      </c>
      <c r="K1362" s="43" t="s">
        <v>1734</v>
      </c>
      <c r="L1362" s="44">
        <v>1.93</v>
      </c>
      <c r="M1362" s="44">
        <v>9.65</v>
      </c>
      <c r="N1362" s="291">
        <v>12</v>
      </c>
      <c r="O1362" s="509"/>
    </row>
    <row r="1363" spans="2:15" ht="22.5" customHeight="1" x14ac:dyDescent="0.55000000000000004">
      <c r="B1363" s="1202">
        <f t="shared" si="175"/>
        <v>161</v>
      </c>
      <c r="C1363" s="923"/>
      <c r="D1363" s="936" t="s">
        <v>1926</v>
      </c>
      <c r="E1363" s="937"/>
      <c r="F1363" s="922" t="s">
        <v>1758</v>
      </c>
      <c r="G1363" s="923"/>
      <c r="H1363" s="932">
        <v>41907</v>
      </c>
      <c r="I1363" s="933"/>
      <c r="J1363" s="52" t="s">
        <v>35</v>
      </c>
      <c r="K1363" s="51" t="s">
        <v>1734</v>
      </c>
      <c r="L1363" s="545" t="s">
        <v>1927</v>
      </c>
      <c r="M1363" s="545" t="s">
        <v>1928</v>
      </c>
      <c r="N1363" s="628" t="s">
        <v>1891</v>
      </c>
      <c r="O1363" s="30"/>
    </row>
    <row r="1364" spans="2:15" ht="22.5" customHeight="1" x14ac:dyDescent="0.55000000000000004">
      <c r="B1364" s="1063">
        <f t="shared" si="175"/>
        <v>160</v>
      </c>
      <c r="C1364" s="1031"/>
      <c r="D1364" s="920" t="s">
        <v>1929</v>
      </c>
      <c r="E1364" s="921"/>
      <c r="F1364" s="1033" t="s">
        <v>1914</v>
      </c>
      <c r="G1364" s="1033"/>
      <c r="H1364" s="1032">
        <v>41904</v>
      </c>
      <c r="I1364" s="1032"/>
      <c r="J1364" s="31" t="s">
        <v>5</v>
      </c>
      <c r="K1364" s="31" t="s">
        <v>1734</v>
      </c>
      <c r="L1364" s="32">
        <v>4.01</v>
      </c>
      <c r="M1364" s="32">
        <v>13.2</v>
      </c>
      <c r="N1364" s="187">
        <v>17</v>
      </c>
      <c r="O1364" s="30"/>
    </row>
    <row r="1365" spans="2:15" ht="22.5" customHeight="1" x14ac:dyDescent="0.55000000000000004">
      <c r="B1365" s="1063">
        <f t="shared" si="175"/>
        <v>159</v>
      </c>
      <c r="C1365" s="1031"/>
      <c r="D1365" s="942"/>
      <c r="E1365" s="943"/>
      <c r="F1365" s="1031" t="s">
        <v>1514</v>
      </c>
      <c r="G1365" s="1031"/>
      <c r="H1365" s="1032">
        <v>41906</v>
      </c>
      <c r="I1365" s="1032"/>
      <c r="J1365" s="76" t="s">
        <v>5</v>
      </c>
      <c r="K1365" s="76" t="s">
        <v>1734</v>
      </c>
      <c r="L1365" s="38" t="s">
        <v>1930</v>
      </c>
      <c r="M1365" s="38">
        <v>1.52</v>
      </c>
      <c r="N1365" s="288">
        <v>1.5</v>
      </c>
      <c r="O1365" s="30"/>
    </row>
    <row r="1366" spans="2:15" ht="22.5" customHeight="1" x14ac:dyDescent="0.55000000000000004">
      <c r="B1366" s="1063">
        <f t="shared" si="175"/>
        <v>158</v>
      </c>
      <c r="C1366" s="1031"/>
      <c r="D1366" s="942"/>
      <c r="E1366" s="943"/>
      <c r="F1366" s="1031" t="s">
        <v>842</v>
      </c>
      <c r="G1366" s="1031"/>
      <c r="H1366" s="1032">
        <v>41906</v>
      </c>
      <c r="I1366" s="1032"/>
      <c r="J1366" s="76" t="s">
        <v>5</v>
      </c>
      <c r="K1366" s="76" t="s">
        <v>1734</v>
      </c>
      <c r="L1366" s="38">
        <v>2.31</v>
      </c>
      <c r="M1366" s="38">
        <v>10.8</v>
      </c>
      <c r="N1366" s="288">
        <v>13</v>
      </c>
      <c r="O1366" s="509"/>
    </row>
    <row r="1367" spans="2:15" ht="22.5" customHeight="1" x14ac:dyDescent="0.55000000000000004">
      <c r="B1367" s="1063">
        <f t="shared" si="175"/>
        <v>157</v>
      </c>
      <c r="C1367" s="1031"/>
      <c r="D1367" s="942"/>
      <c r="E1367" s="943"/>
      <c r="F1367" s="1031" t="s">
        <v>842</v>
      </c>
      <c r="G1367" s="1031"/>
      <c r="H1367" s="1032">
        <v>41906</v>
      </c>
      <c r="I1367" s="1032"/>
      <c r="J1367" s="76" t="s">
        <v>5</v>
      </c>
      <c r="K1367" s="76" t="s">
        <v>1734</v>
      </c>
      <c r="L1367" s="542">
        <v>1.2</v>
      </c>
      <c r="M1367" s="38">
        <v>9.7899999999999991</v>
      </c>
      <c r="N1367" s="288">
        <v>11</v>
      </c>
      <c r="O1367" s="30"/>
    </row>
    <row r="1368" spans="2:15" ht="22.5" customHeight="1" x14ac:dyDescent="0.55000000000000004">
      <c r="B1368" s="1078">
        <f t="shared" si="175"/>
        <v>156</v>
      </c>
      <c r="C1368" s="1048"/>
      <c r="D1368" s="922"/>
      <c r="E1368" s="923"/>
      <c r="F1368" s="1048" t="s">
        <v>842</v>
      </c>
      <c r="G1368" s="1048"/>
      <c r="H1368" s="1044">
        <v>41906</v>
      </c>
      <c r="I1368" s="1044"/>
      <c r="J1368" s="43" t="s">
        <v>5</v>
      </c>
      <c r="K1368" s="43" t="s">
        <v>1734</v>
      </c>
      <c r="L1368" s="44" t="s">
        <v>1931</v>
      </c>
      <c r="M1368" s="44">
        <v>2.06</v>
      </c>
      <c r="N1368" s="291">
        <v>2.1</v>
      </c>
      <c r="O1368" s="30"/>
    </row>
    <row r="1369" spans="2:15" ht="22.5" customHeight="1" x14ac:dyDescent="0.55000000000000004">
      <c r="B1369" s="928">
        <f t="shared" si="175"/>
        <v>155</v>
      </c>
      <c r="C1369" s="929"/>
      <c r="D1369" s="936" t="s">
        <v>1933</v>
      </c>
      <c r="E1369" s="937"/>
      <c r="F1369" s="968" t="s">
        <v>1398</v>
      </c>
      <c r="G1369" s="929"/>
      <c r="H1369" s="1009">
        <v>41900</v>
      </c>
      <c r="I1369" s="1010"/>
      <c r="J1369" s="67" t="s">
        <v>35</v>
      </c>
      <c r="K1369" s="43" t="s">
        <v>1734</v>
      </c>
      <c r="L1369" s="529" t="s">
        <v>1934</v>
      </c>
      <c r="M1369" s="529" t="s">
        <v>1935</v>
      </c>
      <c r="N1369" s="46" t="s">
        <v>1891</v>
      </c>
      <c r="O1369" s="30"/>
    </row>
    <row r="1370" spans="2:15" ht="22.5" customHeight="1" x14ac:dyDescent="0.55000000000000004">
      <c r="B1370" s="928">
        <f t="shared" si="175"/>
        <v>154</v>
      </c>
      <c r="C1370" s="929"/>
      <c r="D1370" s="936" t="s">
        <v>1936</v>
      </c>
      <c r="E1370" s="937"/>
      <c r="F1370" s="968" t="s">
        <v>1355</v>
      </c>
      <c r="G1370" s="929"/>
      <c r="H1370" s="1009">
        <v>41899</v>
      </c>
      <c r="I1370" s="1010"/>
      <c r="J1370" s="67" t="s">
        <v>35</v>
      </c>
      <c r="K1370" s="43" t="s">
        <v>1734</v>
      </c>
      <c r="L1370" s="529" t="s">
        <v>1937</v>
      </c>
      <c r="M1370" s="529">
        <v>4.7</v>
      </c>
      <c r="N1370" s="46">
        <v>4.7</v>
      </c>
      <c r="O1370" s="30"/>
    </row>
    <row r="1371" spans="2:15" ht="22.5" customHeight="1" x14ac:dyDescent="0.55000000000000004">
      <c r="B1371" s="928">
        <f t="shared" si="175"/>
        <v>153</v>
      </c>
      <c r="C1371" s="929"/>
      <c r="D1371" s="936" t="s">
        <v>1940</v>
      </c>
      <c r="E1371" s="937"/>
      <c r="F1371" s="968" t="s">
        <v>1431</v>
      </c>
      <c r="G1371" s="929"/>
      <c r="H1371" s="1009">
        <v>41891</v>
      </c>
      <c r="I1371" s="1010"/>
      <c r="J1371" s="188" t="s">
        <v>35</v>
      </c>
      <c r="K1371" s="43" t="s">
        <v>1734</v>
      </c>
      <c r="L1371" s="44" t="s">
        <v>2529</v>
      </c>
      <c r="M1371" s="44">
        <v>4.62</v>
      </c>
      <c r="N1371" s="46">
        <v>4.5999999999999996</v>
      </c>
      <c r="O1371" s="30"/>
    </row>
    <row r="1372" spans="2:15" ht="22.5" customHeight="1" x14ac:dyDescent="0.55000000000000004">
      <c r="B1372" s="994">
        <f t="shared" si="175"/>
        <v>152</v>
      </c>
      <c r="C1372" s="937"/>
      <c r="D1372" s="936" t="s">
        <v>1942</v>
      </c>
      <c r="E1372" s="937"/>
      <c r="F1372" s="936" t="s">
        <v>1787</v>
      </c>
      <c r="G1372" s="937"/>
      <c r="H1372" s="940">
        <v>41886</v>
      </c>
      <c r="I1372" s="941"/>
      <c r="J1372" s="67" t="s">
        <v>1703</v>
      </c>
      <c r="K1372" s="55" t="s">
        <v>1381</v>
      </c>
      <c r="L1372" s="353">
        <v>3.59</v>
      </c>
      <c r="M1372" s="350">
        <v>15.1</v>
      </c>
      <c r="N1372" s="275">
        <v>19</v>
      </c>
      <c r="O1372" s="30"/>
    </row>
    <row r="1373" spans="2:15" ht="22.5" customHeight="1" x14ac:dyDescent="0.55000000000000004">
      <c r="B1373" s="994">
        <f t="shared" si="175"/>
        <v>151</v>
      </c>
      <c r="C1373" s="937"/>
      <c r="D1373" s="936" t="s">
        <v>1943</v>
      </c>
      <c r="E1373" s="937"/>
      <c r="F1373" s="936" t="s">
        <v>533</v>
      </c>
      <c r="G1373" s="937"/>
      <c r="H1373" s="940">
        <v>41869</v>
      </c>
      <c r="I1373" s="941"/>
      <c r="J1373" s="67" t="s">
        <v>1703</v>
      </c>
      <c r="K1373" s="55" t="s">
        <v>1381</v>
      </c>
      <c r="L1373" s="353" t="s">
        <v>1944</v>
      </c>
      <c r="M1373" s="353">
        <v>2.57</v>
      </c>
      <c r="N1373" s="275">
        <v>2.6</v>
      </c>
      <c r="O1373" s="30"/>
    </row>
    <row r="1374" spans="2:15" ht="22.5" customHeight="1" x14ac:dyDescent="0.55000000000000004">
      <c r="B1374" s="994">
        <f t="shared" si="175"/>
        <v>150</v>
      </c>
      <c r="C1374" s="937"/>
      <c r="D1374" s="936" t="s">
        <v>1945</v>
      </c>
      <c r="E1374" s="937"/>
      <c r="F1374" s="936" t="s">
        <v>1716</v>
      </c>
      <c r="G1374" s="937"/>
      <c r="H1374" s="940">
        <v>41857</v>
      </c>
      <c r="I1374" s="941"/>
      <c r="J1374" s="67" t="s">
        <v>1703</v>
      </c>
      <c r="K1374" s="55" t="s">
        <v>1381</v>
      </c>
      <c r="L1374" s="353" t="s">
        <v>1946</v>
      </c>
      <c r="M1374" s="353">
        <v>3.71</v>
      </c>
      <c r="N1374" s="275">
        <v>3.7</v>
      </c>
      <c r="O1374" s="30"/>
    </row>
    <row r="1375" spans="2:15" ht="22.5" customHeight="1" x14ac:dyDescent="0.55000000000000004">
      <c r="B1375" s="994">
        <f t="shared" si="175"/>
        <v>149</v>
      </c>
      <c r="C1375" s="937"/>
      <c r="D1375" s="936" t="s">
        <v>1947</v>
      </c>
      <c r="E1375" s="937"/>
      <c r="F1375" s="936" t="s">
        <v>1514</v>
      </c>
      <c r="G1375" s="937"/>
      <c r="H1375" s="940">
        <v>41827</v>
      </c>
      <c r="I1375" s="941"/>
      <c r="J1375" s="67" t="s">
        <v>1703</v>
      </c>
      <c r="K1375" s="55" t="s">
        <v>1381</v>
      </c>
      <c r="L1375" s="353" t="s">
        <v>1948</v>
      </c>
      <c r="M1375" s="353" t="s">
        <v>1389</v>
      </c>
      <c r="N1375" s="275" t="s">
        <v>598</v>
      </c>
      <c r="O1375" s="30"/>
    </row>
    <row r="1376" spans="2:15" ht="22.5" customHeight="1" x14ac:dyDescent="0.55000000000000004">
      <c r="B1376" s="994">
        <f t="shared" si="175"/>
        <v>148</v>
      </c>
      <c r="C1376" s="937"/>
      <c r="D1376" s="936" t="s">
        <v>1954</v>
      </c>
      <c r="E1376" s="937"/>
      <c r="F1376" s="936" t="s">
        <v>1514</v>
      </c>
      <c r="G1376" s="937"/>
      <c r="H1376" s="940">
        <v>41801</v>
      </c>
      <c r="I1376" s="941"/>
      <c r="J1376" s="67" t="s">
        <v>1703</v>
      </c>
      <c r="K1376" s="55" t="s">
        <v>1381</v>
      </c>
      <c r="L1376" s="353" t="s">
        <v>1955</v>
      </c>
      <c r="M1376" s="353">
        <v>2.0699999999999998</v>
      </c>
      <c r="N1376" s="275">
        <v>2.1</v>
      </c>
      <c r="O1376" s="30"/>
    </row>
    <row r="1377" spans="2:15" ht="22.5" customHeight="1" x14ac:dyDescent="0.55000000000000004">
      <c r="B1377" s="1203">
        <f t="shared" si="175"/>
        <v>147</v>
      </c>
      <c r="C1377" s="1019"/>
      <c r="D1377" s="922" t="s">
        <v>1966</v>
      </c>
      <c r="E1377" s="923"/>
      <c r="F1377" s="1018" t="s">
        <v>1514</v>
      </c>
      <c r="G1377" s="1019"/>
      <c r="H1377" s="1093">
        <v>41771</v>
      </c>
      <c r="I1377" s="1094"/>
      <c r="J1377" s="188" t="s">
        <v>1703</v>
      </c>
      <c r="K1377" s="102" t="s">
        <v>1381</v>
      </c>
      <c r="L1377" s="539" t="s">
        <v>1969</v>
      </c>
      <c r="M1377" s="548">
        <v>2.81</v>
      </c>
      <c r="N1377" s="189">
        <v>2.8</v>
      </c>
      <c r="O1377" s="526"/>
    </row>
    <row r="1378" spans="2:15" ht="22.5" customHeight="1" x14ac:dyDescent="0.55000000000000004">
      <c r="B1378" s="1067">
        <f t="shared" si="175"/>
        <v>146</v>
      </c>
      <c r="C1378" s="1029"/>
      <c r="D1378" s="1029" t="s">
        <v>1973</v>
      </c>
      <c r="E1378" s="1029"/>
      <c r="F1378" s="1029" t="s">
        <v>1761</v>
      </c>
      <c r="G1378" s="1029"/>
      <c r="H1378" s="1030">
        <v>41752</v>
      </c>
      <c r="I1378" s="1030"/>
      <c r="J1378" s="55" t="s">
        <v>1703</v>
      </c>
      <c r="K1378" s="55" t="s">
        <v>1734</v>
      </c>
      <c r="L1378" s="67">
        <v>3.76</v>
      </c>
      <c r="M1378" s="67">
        <v>12.9</v>
      </c>
      <c r="N1378" s="623">
        <v>17</v>
      </c>
      <c r="O1378" s="30"/>
    </row>
    <row r="1379" spans="2:15" ht="22.5" customHeight="1" x14ac:dyDescent="0.55000000000000004">
      <c r="B1379" s="1067">
        <f t="shared" si="175"/>
        <v>145</v>
      </c>
      <c r="C1379" s="1029"/>
      <c r="D1379" s="1029" t="s">
        <v>1977</v>
      </c>
      <c r="E1379" s="1029"/>
      <c r="F1379" s="1029" t="s">
        <v>1761</v>
      </c>
      <c r="G1379" s="1029"/>
      <c r="H1379" s="1030">
        <v>41743</v>
      </c>
      <c r="I1379" s="1030"/>
      <c r="J1379" s="55" t="s">
        <v>1703</v>
      </c>
      <c r="K1379" s="55" t="s">
        <v>1734</v>
      </c>
      <c r="L1379" s="67">
        <v>4.43</v>
      </c>
      <c r="M1379" s="350">
        <v>16</v>
      </c>
      <c r="N1379" s="623">
        <v>20</v>
      </c>
      <c r="O1379" s="30"/>
    </row>
    <row r="1380" spans="2:15" ht="22.5" customHeight="1" x14ac:dyDescent="0.55000000000000004">
      <c r="B1380" s="1067">
        <f t="shared" si="175"/>
        <v>144</v>
      </c>
      <c r="C1380" s="1029"/>
      <c r="D1380" s="1029" t="s">
        <v>2014</v>
      </c>
      <c r="E1380" s="1029"/>
      <c r="F1380" s="1029" t="s">
        <v>639</v>
      </c>
      <c r="G1380" s="1029"/>
      <c r="H1380" s="1030">
        <v>41617</v>
      </c>
      <c r="I1380" s="1030"/>
      <c r="J1380" s="55" t="s">
        <v>1703</v>
      </c>
      <c r="K1380" s="55" t="s">
        <v>1734</v>
      </c>
      <c r="L1380" s="67" t="s">
        <v>1185</v>
      </c>
      <c r="M1380" s="67">
        <v>4.6100000000000003</v>
      </c>
      <c r="N1380" s="275">
        <v>4.5999999999999996</v>
      </c>
      <c r="O1380" s="30"/>
    </row>
    <row r="1381" spans="2:15" ht="22.5" customHeight="1" x14ac:dyDescent="0.55000000000000004">
      <c r="B1381" s="1067">
        <f t="shared" si="175"/>
        <v>143</v>
      </c>
      <c r="C1381" s="1029"/>
      <c r="D1381" s="1029" t="s">
        <v>2015</v>
      </c>
      <c r="E1381" s="1029"/>
      <c r="F1381" s="1029" t="s">
        <v>2007</v>
      </c>
      <c r="G1381" s="1029"/>
      <c r="H1381" s="1030">
        <v>41612</v>
      </c>
      <c r="I1381" s="1030"/>
      <c r="J1381" s="55" t="s">
        <v>5</v>
      </c>
      <c r="K1381" s="55" t="s">
        <v>1734</v>
      </c>
      <c r="L1381" s="67">
        <v>2.68</v>
      </c>
      <c r="M1381" s="67">
        <v>8.09</v>
      </c>
      <c r="N1381" s="275">
        <v>11</v>
      </c>
      <c r="O1381" s="30"/>
    </row>
    <row r="1382" spans="2:15" ht="22.5" customHeight="1" x14ac:dyDescent="0.55000000000000004">
      <c r="B1382" s="1067">
        <f t="shared" si="175"/>
        <v>142</v>
      </c>
      <c r="C1382" s="1029"/>
      <c r="D1382" s="1029" t="s">
        <v>2018</v>
      </c>
      <c r="E1382" s="1029"/>
      <c r="F1382" s="1029" t="s">
        <v>1396</v>
      </c>
      <c r="G1382" s="1029"/>
      <c r="H1382" s="1030">
        <v>41605</v>
      </c>
      <c r="I1382" s="1030"/>
      <c r="J1382" s="55" t="s">
        <v>5</v>
      </c>
      <c r="K1382" s="55" t="s">
        <v>1393</v>
      </c>
      <c r="L1382" s="67">
        <v>2.38</v>
      </c>
      <c r="M1382" s="353">
        <v>5.3</v>
      </c>
      <c r="N1382" s="610">
        <v>7.7</v>
      </c>
      <c r="O1382" s="30"/>
    </row>
    <row r="1383" spans="2:15" ht="22.5" customHeight="1" x14ac:dyDescent="0.55000000000000004">
      <c r="B1383" s="1067">
        <f t="shared" si="175"/>
        <v>141</v>
      </c>
      <c r="C1383" s="1029"/>
      <c r="D1383" s="1029" t="s">
        <v>2027</v>
      </c>
      <c r="E1383" s="1029"/>
      <c r="F1383" s="1029" t="s">
        <v>1426</v>
      </c>
      <c r="G1383" s="1029"/>
      <c r="H1383" s="1030">
        <v>41578</v>
      </c>
      <c r="I1383" s="1030"/>
      <c r="J1383" s="55" t="s">
        <v>5</v>
      </c>
      <c r="K1383" s="55" t="s">
        <v>1393</v>
      </c>
      <c r="L1383" s="67">
        <v>2.04</v>
      </c>
      <c r="M1383" s="67">
        <v>5.91</v>
      </c>
      <c r="N1383" s="610">
        <v>8</v>
      </c>
      <c r="O1383" s="30"/>
    </row>
    <row r="1384" spans="2:15" ht="22.5" customHeight="1" x14ac:dyDescent="0.55000000000000004">
      <c r="B1384" s="1067">
        <f t="shared" ref="B1384:B1447" si="176">B1385+1</f>
        <v>140</v>
      </c>
      <c r="C1384" s="1029"/>
      <c r="D1384" s="1029" t="s">
        <v>2423</v>
      </c>
      <c r="E1384" s="1029"/>
      <c r="F1384" s="1029" t="s">
        <v>1500</v>
      </c>
      <c r="G1384" s="1029"/>
      <c r="H1384" s="1030">
        <v>41584</v>
      </c>
      <c r="I1384" s="1030"/>
      <c r="J1384" s="55" t="s">
        <v>5</v>
      </c>
      <c r="K1384" s="55" t="s">
        <v>1734</v>
      </c>
      <c r="L1384" s="67" t="s">
        <v>1528</v>
      </c>
      <c r="M1384" s="353">
        <v>2.2000000000000002</v>
      </c>
      <c r="N1384" s="610">
        <v>2.2000000000000002</v>
      </c>
      <c r="O1384" s="30"/>
    </row>
    <row r="1385" spans="2:15" ht="22.5" customHeight="1" x14ac:dyDescent="0.55000000000000004">
      <c r="B1385" s="1056">
        <f t="shared" si="176"/>
        <v>139</v>
      </c>
      <c r="C1385" s="1033"/>
      <c r="D1385" s="1029" t="s">
        <v>2530</v>
      </c>
      <c r="E1385" s="1029"/>
      <c r="F1385" s="1033" t="s">
        <v>118</v>
      </c>
      <c r="G1385" s="1033"/>
      <c r="H1385" s="1036">
        <v>41583</v>
      </c>
      <c r="I1385" s="1036"/>
      <c r="J1385" s="31" t="s">
        <v>5</v>
      </c>
      <c r="K1385" s="31" t="s">
        <v>1734</v>
      </c>
      <c r="L1385" s="32">
        <v>1.71</v>
      </c>
      <c r="M1385" s="32">
        <v>6.77</v>
      </c>
      <c r="N1385" s="187">
        <v>8.5</v>
      </c>
      <c r="O1385" s="30"/>
    </row>
    <row r="1386" spans="2:15" ht="22.5" customHeight="1" x14ac:dyDescent="0.55000000000000004">
      <c r="B1386" s="1063">
        <f t="shared" si="176"/>
        <v>138</v>
      </c>
      <c r="C1386" s="1031"/>
      <c r="D1386" s="1029"/>
      <c r="E1386" s="1029"/>
      <c r="F1386" s="1031" t="s">
        <v>118</v>
      </c>
      <c r="G1386" s="1031"/>
      <c r="H1386" s="1032">
        <v>41583</v>
      </c>
      <c r="I1386" s="1032"/>
      <c r="J1386" s="76" t="s">
        <v>5</v>
      </c>
      <c r="K1386" s="76" t="s">
        <v>1734</v>
      </c>
      <c r="L1386" s="38">
        <v>1.27</v>
      </c>
      <c r="M1386" s="38">
        <v>7.83</v>
      </c>
      <c r="N1386" s="288">
        <v>9.1</v>
      </c>
      <c r="O1386" s="30"/>
    </row>
    <row r="1387" spans="2:15" ht="22.5" customHeight="1" x14ac:dyDescent="0.55000000000000004">
      <c r="B1387" s="1063">
        <f t="shared" si="176"/>
        <v>137</v>
      </c>
      <c r="C1387" s="1031"/>
      <c r="D1387" s="1029"/>
      <c r="E1387" s="1029"/>
      <c r="F1387" s="1031" t="s">
        <v>118</v>
      </c>
      <c r="G1387" s="1031"/>
      <c r="H1387" s="1032">
        <v>41583</v>
      </c>
      <c r="I1387" s="1032"/>
      <c r="J1387" s="76" t="s">
        <v>5</v>
      </c>
      <c r="K1387" s="76" t="s">
        <v>1734</v>
      </c>
      <c r="L1387" s="38">
        <v>1.41</v>
      </c>
      <c r="M1387" s="38">
        <v>6.41</v>
      </c>
      <c r="N1387" s="288">
        <v>7.8</v>
      </c>
      <c r="O1387" s="30"/>
    </row>
    <row r="1388" spans="2:15" ht="22.5" customHeight="1" x14ac:dyDescent="0.55000000000000004">
      <c r="B1388" s="1063">
        <f t="shared" si="176"/>
        <v>136</v>
      </c>
      <c r="C1388" s="1031"/>
      <c r="D1388" s="1029"/>
      <c r="E1388" s="1029"/>
      <c r="F1388" s="1031" t="s">
        <v>1267</v>
      </c>
      <c r="G1388" s="1031"/>
      <c r="H1388" s="1032">
        <v>41577</v>
      </c>
      <c r="I1388" s="1032"/>
      <c r="J1388" s="76" t="s">
        <v>5</v>
      </c>
      <c r="K1388" s="76" t="s">
        <v>1734</v>
      </c>
      <c r="L1388" s="38" t="s">
        <v>2032</v>
      </c>
      <c r="M1388" s="38">
        <v>3.34</v>
      </c>
      <c r="N1388" s="288">
        <v>3.3</v>
      </c>
      <c r="O1388" s="30"/>
    </row>
    <row r="1389" spans="2:15" ht="22.5" customHeight="1" x14ac:dyDescent="0.55000000000000004">
      <c r="B1389" s="1063">
        <f t="shared" si="176"/>
        <v>135</v>
      </c>
      <c r="C1389" s="1031"/>
      <c r="D1389" s="1029"/>
      <c r="E1389" s="1029"/>
      <c r="F1389" s="1031" t="s">
        <v>1267</v>
      </c>
      <c r="G1389" s="1031"/>
      <c r="H1389" s="1032">
        <v>41577</v>
      </c>
      <c r="I1389" s="1032"/>
      <c r="J1389" s="76" t="s">
        <v>5</v>
      </c>
      <c r="K1389" s="76" t="s">
        <v>1734</v>
      </c>
      <c r="L1389" s="38" t="s">
        <v>1896</v>
      </c>
      <c r="M1389" s="38">
        <v>3.43</v>
      </c>
      <c r="N1389" s="288">
        <v>3.4</v>
      </c>
      <c r="O1389" s="30"/>
    </row>
    <row r="1390" spans="2:15" ht="22.5" customHeight="1" x14ac:dyDescent="0.55000000000000004">
      <c r="B1390" s="1078">
        <f t="shared" si="176"/>
        <v>134</v>
      </c>
      <c r="C1390" s="1048"/>
      <c r="D1390" s="1029"/>
      <c r="E1390" s="1029"/>
      <c r="F1390" s="1048" t="s">
        <v>1267</v>
      </c>
      <c r="G1390" s="1048"/>
      <c r="H1390" s="1044">
        <v>41577</v>
      </c>
      <c r="I1390" s="1044"/>
      <c r="J1390" s="43" t="s">
        <v>5</v>
      </c>
      <c r="K1390" s="43" t="s">
        <v>1734</v>
      </c>
      <c r="L1390" s="44" t="s">
        <v>805</v>
      </c>
      <c r="M1390" s="44">
        <v>3.56</v>
      </c>
      <c r="N1390" s="291">
        <v>3.6</v>
      </c>
      <c r="O1390" s="30"/>
    </row>
    <row r="1391" spans="2:15" ht="22.5" customHeight="1" x14ac:dyDescent="0.55000000000000004">
      <c r="B1391" s="1067">
        <f t="shared" si="176"/>
        <v>133</v>
      </c>
      <c r="C1391" s="1029"/>
      <c r="D1391" s="1029" t="s">
        <v>2531</v>
      </c>
      <c r="E1391" s="1029"/>
      <c r="F1391" s="1029" t="s">
        <v>2261</v>
      </c>
      <c r="G1391" s="1029"/>
      <c r="H1391" s="1030">
        <v>41575</v>
      </c>
      <c r="I1391" s="1030"/>
      <c r="J1391" s="55" t="s">
        <v>35</v>
      </c>
      <c r="K1391" s="55" t="s">
        <v>1393</v>
      </c>
      <c r="L1391" s="67" t="s">
        <v>1347</v>
      </c>
      <c r="M1391" s="67">
        <v>1.71</v>
      </c>
      <c r="N1391" s="275">
        <v>1.7</v>
      </c>
      <c r="O1391" s="30"/>
    </row>
    <row r="1392" spans="2:15" ht="22.5" customHeight="1" x14ac:dyDescent="0.55000000000000004">
      <c r="B1392" s="1067">
        <f t="shared" si="176"/>
        <v>132</v>
      </c>
      <c r="C1392" s="1029"/>
      <c r="D1392" s="1029" t="s">
        <v>2532</v>
      </c>
      <c r="E1392" s="1029"/>
      <c r="F1392" s="1029" t="s">
        <v>1517</v>
      </c>
      <c r="G1392" s="1029"/>
      <c r="H1392" s="1030">
        <v>41563</v>
      </c>
      <c r="I1392" s="1030"/>
      <c r="J1392" s="55" t="s">
        <v>35</v>
      </c>
      <c r="K1392" s="55" t="s">
        <v>1393</v>
      </c>
      <c r="L1392" s="67">
        <v>4.68</v>
      </c>
      <c r="M1392" s="67">
        <v>10.3</v>
      </c>
      <c r="N1392" s="275">
        <v>15</v>
      </c>
      <c r="O1392" s="30"/>
    </row>
    <row r="1393" spans="2:15" ht="22.5" customHeight="1" x14ac:dyDescent="0.55000000000000004">
      <c r="B1393" s="1056">
        <f t="shared" si="176"/>
        <v>131</v>
      </c>
      <c r="C1393" s="1033"/>
      <c r="D1393" s="1029" t="s">
        <v>2533</v>
      </c>
      <c r="E1393" s="1029"/>
      <c r="F1393" s="1033" t="s">
        <v>831</v>
      </c>
      <c r="G1393" s="1033"/>
      <c r="H1393" s="1036">
        <v>41556</v>
      </c>
      <c r="I1393" s="1036"/>
      <c r="J1393" s="31" t="s">
        <v>35</v>
      </c>
      <c r="K1393" s="31" t="s">
        <v>1393</v>
      </c>
      <c r="L1393" s="32">
        <v>13.3</v>
      </c>
      <c r="M1393" s="596">
        <v>30</v>
      </c>
      <c r="N1393" s="34">
        <v>43</v>
      </c>
      <c r="O1393" s="30"/>
    </row>
    <row r="1394" spans="2:15" ht="22.5" customHeight="1" x14ac:dyDescent="0.55000000000000004">
      <c r="B1394" s="1063">
        <f t="shared" si="176"/>
        <v>130</v>
      </c>
      <c r="C1394" s="1031"/>
      <c r="D1394" s="1029"/>
      <c r="E1394" s="1029"/>
      <c r="F1394" s="1031" t="s">
        <v>1575</v>
      </c>
      <c r="G1394" s="1031"/>
      <c r="H1394" s="1032">
        <v>41556</v>
      </c>
      <c r="I1394" s="1032"/>
      <c r="J1394" s="76" t="s">
        <v>35</v>
      </c>
      <c r="K1394" s="76" t="s">
        <v>1393</v>
      </c>
      <c r="L1394" s="38">
        <v>6.66</v>
      </c>
      <c r="M1394" s="38">
        <v>13.6</v>
      </c>
      <c r="N1394" s="288">
        <v>20</v>
      </c>
      <c r="O1394" s="30"/>
    </row>
    <row r="1395" spans="2:15" ht="22.5" customHeight="1" x14ac:dyDescent="0.55000000000000004">
      <c r="B1395" s="1078">
        <f t="shared" si="176"/>
        <v>129</v>
      </c>
      <c r="C1395" s="1048"/>
      <c r="D1395" s="1029"/>
      <c r="E1395" s="1029"/>
      <c r="F1395" s="1048" t="s">
        <v>831</v>
      </c>
      <c r="G1395" s="1048"/>
      <c r="H1395" s="1044">
        <v>41556</v>
      </c>
      <c r="I1395" s="1044"/>
      <c r="J1395" s="43" t="s">
        <v>35</v>
      </c>
      <c r="K1395" s="43" t="s">
        <v>1393</v>
      </c>
      <c r="L1395" s="602">
        <v>12</v>
      </c>
      <c r="M1395" s="602">
        <v>26.1</v>
      </c>
      <c r="N1395" s="291">
        <v>38</v>
      </c>
      <c r="O1395" s="30"/>
    </row>
    <row r="1396" spans="2:15" ht="22.5" customHeight="1" x14ac:dyDescent="0.55000000000000004">
      <c r="B1396" s="1056">
        <f t="shared" si="176"/>
        <v>128</v>
      </c>
      <c r="C1396" s="1033"/>
      <c r="D1396" s="1029" t="s">
        <v>2425</v>
      </c>
      <c r="E1396" s="1029"/>
      <c r="F1396" s="1033" t="s">
        <v>1798</v>
      </c>
      <c r="G1396" s="1033"/>
      <c r="H1396" s="1036">
        <v>41554</v>
      </c>
      <c r="I1396" s="1036"/>
      <c r="J1396" s="31" t="s">
        <v>35</v>
      </c>
      <c r="K1396" s="31" t="s">
        <v>1393</v>
      </c>
      <c r="L1396" s="521">
        <v>4.5999999999999996</v>
      </c>
      <c r="M1396" s="521">
        <v>9.1300000000000008</v>
      </c>
      <c r="N1396" s="187">
        <v>14</v>
      </c>
      <c r="O1396" s="589"/>
    </row>
    <row r="1397" spans="2:15" ht="22.5" customHeight="1" x14ac:dyDescent="0.55000000000000004">
      <c r="B1397" s="1063">
        <f t="shared" si="176"/>
        <v>127</v>
      </c>
      <c r="C1397" s="1031"/>
      <c r="D1397" s="1029"/>
      <c r="E1397" s="1029"/>
      <c r="F1397" s="1031" t="s">
        <v>1431</v>
      </c>
      <c r="G1397" s="1031"/>
      <c r="H1397" s="1032">
        <v>41554</v>
      </c>
      <c r="I1397" s="1032"/>
      <c r="J1397" s="76" t="s">
        <v>35</v>
      </c>
      <c r="K1397" s="76" t="s">
        <v>1393</v>
      </c>
      <c r="L1397" s="38">
        <v>8.0299999999999994</v>
      </c>
      <c r="M1397" s="38">
        <v>17.399999999999999</v>
      </c>
      <c r="N1397" s="288">
        <v>25</v>
      </c>
      <c r="O1397" s="589"/>
    </row>
    <row r="1398" spans="2:15" ht="22.5" customHeight="1" x14ac:dyDescent="0.55000000000000004">
      <c r="B1398" s="1063">
        <f t="shared" si="176"/>
        <v>126</v>
      </c>
      <c r="C1398" s="1031"/>
      <c r="D1398" s="1029"/>
      <c r="E1398" s="1029"/>
      <c r="F1398" s="1031" t="s">
        <v>1758</v>
      </c>
      <c r="G1398" s="1031"/>
      <c r="H1398" s="1032">
        <v>41550</v>
      </c>
      <c r="I1398" s="1032"/>
      <c r="J1398" s="76" t="s">
        <v>35</v>
      </c>
      <c r="K1398" s="76" t="s">
        <v>68</v>
      </c>
      <c r="L1398" s="38" t="s">
        <v>1416</v>
      </c>
      <c r="M1398" s="38">
        <v>4.71</v>
      </c>
      <c r="N1398" s="288">
        <v>4.7</v>
      </c>
      <c r="O1398" s="589"/>
    </row>
    <row r="1399" spans="2:15" ht="22.5" customHeight="1" x14ac:dyDescent="0.55000000000000004">
      <c r="B1399" s="1063">
        <f t="shared" si="176"/>
        <v>125</v>
      </c>
      <c r="C1399" s="1031"/>
      <c r="D1399" s="1029"/>
      <c r="E1399" s="1029"/>
      <c r="F1399" s="1031" t="s">
        <v>1758</v>
      </c>
      <c r="G1399" s="1031"/>
      <c r="H1399" s="1032">
        <v>41550</v>
      </c>
      <c r="I1399" s="1032"/>
      <c r="J1399" s="76" t="s">
        <v>35</v>
      </c>
      <c r="K1399" s="76" t="s">
        <v>1393</v>
      </c>
      <c r="L1399" s="38" t="s">
        <v>1389</v>
      </c>
      <c r="M1399" s="38">
        <v>2.27</v>
      </c>
      <c r="N1399" s="288">
        <v>2.2999999999999998</v>
      </c>
      <c r="O1399" s="589"/>
    </row>
    <row r="1400" spans="2:15" ht="22.5" customHeight="1" x14ac:dyDescent="0.55000000000000004">
      <c r="B1400" s="1078">
        <f t="shared" si="176"/>
        <v>124</v>
      </c>
      <c r="C1400" s="1048"/>
      <c r="D1400" s="1029"/>
      <c r="E1400" s="1029"/>
      <c r="F1400" s="1048" t="s">
        <v>1758</v>
      </c>
      <c r="G1400" s="1048"/>
      <c r="H1400" s="1044">
        <v>41550</v>
      </c>
      <c r="I1400" s="1044"/>
      <c r="J1400" s="43" t="s">
        <v>35</v>
      </c>
      <c r="K1400" s="43" t="s">
        <v>1393</v>
      </c>
      <c r="L1400" s="44">
        <v>1.06</v>
      </c>
      <c r="M1400" s="44">
        <v>2.91</v>
      </c>
      <c r="N1400" s="46">
        <v>4</v>
      </c>
      <c r="O1400" s="590"/>
    </row>
    <row r="1401" spans="2:15" ht="22.5" customHeight="1" x14ac:dyDescent="0.55000000000000004">
      <c r="B1401" s="1056">
        <f t="shared" si="176"/>
        <v>123</v>
      </c>
      <c r="C1401" s="1033"/>
      <c r="D1401" s="1029" t="s">
        <v>2044</v>
      </c>
      <c r="E1401" s="1029"/>
      <c r="F1401" s="1033" t="s">
        <v>2534</v>
      </c>
      <c r="G1401" s="1033"/>
      <c r="H1401" s="1036">
        <v>41549</v>
      </c>
      <c r="I1401" s="1036"/>
      <c r="J1401" s="31" t="s">
        <v>35</v>
      </c>
      <c r="K1401" s="31" t="s">
        <v>1393</v>
      </c>
      <c r="L1401" s="521">
        <v>5.7</v>
      </c>
      <c r="M1401" s="596">
        <v>19.2</v>
      </c>
      <c r="N1401" s="187">
        <v>25</v>
      </c>
      <c r="O1401" s="590"/>
    </row>
    <row r="1402" spans="2:15" ht="22.5" customHeight="1" x14ac:dyDescent="0.55000000000000004">
      <c r="B1402" s="1063">
        <f t="shared" si="176"/>
        <v>122</v>
      </c>
      <c r="C1402" s="1031"/>
      <c r="D1402" s="1029"/>
      <c r="E1402" s="1029"/>
      <c r="F1402" s="1031" t="s">
        <v>2534</v>
      </c>
      <c r="G1402" s="1031"/>
      <c r="H1402" s="1032">
        <v>41549</v>
      </c>
      <c r="I1402" s="1032"/>
      <c r="J1402" s="76" t="s">
        <v>35</v>
      </c>
      <c r="K1402" s="76" t="s">
        <v>1393</v>
      </c>
      <c r="L1402" s="38">
        <v>8.18</v>
      </c>
      <c r="M1402" s="559">
        <v>22</v>
      </c>
      <c r="N1402" s="591">
        <v>30</v>
      </c>
      <c r="O1402" s="589"/>
    </row>
    <row r="1403" spans="2:15" ht="22.5" customHeight="1" x14ac:dyDescent="0.55000000000000004">
      <c r="B1403" s="1063">
        <f t="shared" si="176"/>
        <v>121</v>
      </c>
      <c r="C1403" s="1031"/>
      <c r="D1403" s="1029"/>
      <c r="E1403" s="1029"/>
      <c r="F1403" s="1031" t="s">
        <v>2534</v>
      </c>
      <c r="G1403" s="1031"/>
      <c r="H1403" s="1032">
        <v>41549</v>
      </c>
      <c r="I1403" s="1032"/>
      <c r="J1403" s="76" t="s">
        <v>35</v>
      </c>
      <c r="K1403" s="76" t="s">
        <v>1393</v>
      </c>
      <c r="L1403" s="542">
        <v>5.5</v>
      </c>
      <c r="M1403" s="559">
        <v>10.5</v>
      </c>
      <c r="N1403" s="288">
        <v>16</v>
      </c>
      <c r="O1403" s="589"/>
    </row>
    <row r="1404" spans="2:15" ht="22.5" customHeight="1" x14ac:dyDescent="0.55000000000000004">
      <c r="B1404" s="1078">
        <f t="shared" si="176"/>
        <v>120</v>
      </c>
      <c r="C1404" s="1048"/>
      <c r="D1404" s="1029"/>
      <c r="E1404" s="1029"/>
      <c r="F1404" s="1048" t="s">
        <v>276</v>
      </c>
      <c r="G1404" s="1048"/>
      <c r="H1404" s="1044">
        <v>41549</v>
      </c>
      <c r="I1404" s="1044"/>
      <c r="J1404" s="43" t="s">
        <v>35</v>
      </c>
      <c r="K1404" s="43" t="s">
        <v>1393</v>
      </c>
      <c r="L1404" s="44">
        <v>9.2899999999999991</v>
      </c>
      <c r="M1404" s="44">
        <v>23.7</v>
      </c>
      <c r="N1404" s="291">
        <v>33</v>
      </c>
      <c r="O1404" s="589"/>
    </row>
    <row r="1405" spans="2:15" ht="22.5" customHeight="1" x14ac:dyDescent="0.55000000000000004">
      <c r="B1405" s="1056">
        <f t="shared" si="176"/>
        <v>119</v>
      </c>
      <c r="C1405" s="1033"/>
      <c r="D1405" s="1029" t="s">
        <v>2535</v>
      </c>
      <c r="E1405" s="1029"/>
      <c r="F1405" s="1033" t="s">
        <v>574</v>
      </c>
      <c r="G1405" s="1033"/>
      <c r="H1405" s="1036">
        <v>41547</v>
      </c>
      <c r="I1405" s="1036"/>
      <c r="J1405" s="31" t="s">
        <v>35</v>
      </c>
      <c r="K1405" s="31" t="s">
        <v>1393</v>
      </c>
      <c r="L1405" s="32">
        <v>3.52</v>
      </c>
      <c r="M1405" s="32">
        <v>10.8</v>
      </c>
      <c r="N1405" s="187">
        <v>14</v>
      </c>
      <c r="O1405" s="589"/>
    </row>
    <row r="1406" spans="2:15" ht="22.5" customHeight="1" x14ac:dyDescent="0.55000000000000004">
      <c r="B1406" s="1063">
        <f t="shared" si="176"/>
        <v>118</v>
      </c>
      <c r="C1406" s="1031"/>
      <c r="D1406" s="1029"/>
      <c r="E1406" s="1029"/>
      <c r="F1406" s="1031" t="s">
        <v>871</v>
      </c>
      <c r="G1406" s="1031"/>
      <c r="H1406" s="1032">
        <v>41547</v>
      </c>
      <c r="I1406" s="1032"/>
      <c r="J1406" s="76" t="s">
        <v>35</v>
      </c>
      <c r="K1406" s="76" t="s">
        <v>1393</v>
      </c>
      <c r="L1406" s="38">
        <v>2.86</v>
      </c>
      <c r="M1406" s="38">
        <v>10.9</v>
      </c>
      <c r="N1406" s="288">
        <v>14</v>
      </c>
      <c r="O1406" s="590"/>
    </row>
    <row r="1407" spans="2:15" ht="22.5" customHeight="1" x14ac:dyDescent="0.55000000000000004">
      <c r="B1407" s="1063">
        <f t="shared" si="176"/>
        <v>117</v>
      </c>
      <c r="C1407" s="1031"/>
      <c r="D1407" s="1029"/>
      <c r="E1407" s="1029"/>
      <c r="F1407" s="1031" t="s">
        <v>871</v>
      </c>
      <c r="G1407" s="1031"/>
      <c r="H1407" s="1032">
        <v>41547</v>
      </c>
      <c r="I1407" s="1032"/>
      <c r="J1407" s="76" t="s">
        <v>35</v>
      </c>
      <c r="K1407" s="76" t="s">
        <v>1393</v>
      </c>
      <c r="L1407" s="38">
        <v>3.37</v>
      </c>
      <c r="M1407" s="542">
        <v>9.1</v>
      </c>
      <c r="N1407" s="591">
        <v>12</v>
      </c>
      <c r="O1407" s="589"/>
    </row>
    <row r="1408" spans="2:15" ht="22.5" customHeight="1" x14ac:dyDescent="0.55000000000000004">
      <c r="B1408" s="1063">
        <f t="shared" si="176"/>
        <v>116</v>
      </c>
      <c r="C1408" s="1031"/>
      <c r="D1408" s="1029"/>
      <c r="E1408" s="1029"/>
      <c r="F1408" s="1031" t="s">
        <v>871</v>
      </c>
      <c r="G1408" s="1031"/>
      <c r="H1408" s="1032">
        <v>41547</v>
      </c>
      <c r="I1408" s="1032"/>
      <c r="J1408" s="76" t="s">
        <v>35</v>
      </c>
      <c r="K1408" s="76" t="s">
        <v>1393</v>
      </c>
      <c r="L1408" s="38">
        <v>1.67</v>
      </c>
      <c r="M1408" s="38">
        <v>8.1300000000000008</v>
      </c>
      <c r="N1408" s="288">
        <v>9.8000000000000007</v>
      </c>
      <c r="O1408" s="589"/>
    </row>
    <row r="1409" spans="2:15" ht="22.5" customHeight="1" x14ac:dyDescent="0.55000000000000004">
      <c r="B1409" s="1078">
        <f t="shared" si="176"/>
        <v>115</v>
      </c>
      <c r="C1409" s="1048"/>
      <c r="D1409" s="1029"/>
      <c r="E1409" s="1029"/>
      <c r="F1409" s="1048" t="s">
        <v>1467</v>
      </c>
      <c r="G1409" s="1048"/>
      <c r="H1409" s="1044">
        <v>41547</v>
      </c>
      <c r="I1409" s="1044"/>
      <c r="J1409" s="43" t="s">
        <v>35</v>
      </c>
      <c r="K1409" s="43" t="s">
        <v>1393</v>
      </c>
      <c r="L1409" s="44" t="s">
        <v>2048</v>
      </c>
      <c r="M1409" s="44">
        <v>2.81</v>
      </c>
      <c r="N1409" s="291">
        <v>2.8</v>
      </c>
      <c r="O1409" s="589"/>
    </row>
    <row r="1410" spans="2:15" ht="22.5" customHeight="1" x14ac:dyDescent="0.55000000000000004">
      <c r="B1410" s="1056">
        <f t="shared" si="176"/>
        <v>114</v>
      </c>
      <c r="C1410" s="1033"/>
      <c r="D1410" s="1029" t="s">
        <v>2049</v>
      </c>
      <c r="E1410" s="1029"/>
      <c r="F1410" s="1033" t="s">
        <v>1370</v>
      </c>
      <c r="G1410" s="1033"/>
      <c r="H1410" s="1033" t="s">
        <v>2536</v>
      </c>
      <c r="I1410" s="1033"/>
      <c r="J1410" s="31" t="s">
        <v>5</v>
      </c>
      <c r="K1410" s="31" t="s">
        <v>1393</v>
      </c>
      <c r="L1410" s="32">
        <v>1.37</v>
      </c>
      <c r="M1410" s="32">
        <v>6.57</v>
      </c>
      <c r="N1410" s="187">
        <v>7.9</v>
      </c>
      <c r="O1410" s="590"/>
    </row>
    <row r="1411" spans="2:15" ht="22.5" customHeight="1" x14ac:dyDescent="0.55000000000000004">
      <c r="B1411" s="1063">
        <f t="shared" si="176"/>
        <v>113</v>
      </c>
      <c r="C1411" s="1031"/>
      <c r="D1411" s="1029"/>
      <c r="E1411" s="1029"/>
      <c r="F1411" s="1031" t="s">
        <v>1370</v>
      </c>
      <c r="G1411" s="1031"/>
      <c r="H1411" s="1031" t="s">
        <v>2536</v>
      </c>
      <c r="I1411" s="1031"/>
      <c r="J1411" s="76" t="s">
        <v>1341</v>
      </c>
      <c r="K1411" s="76" t="s">
        <v>1393</v>
      </c>
      <c r="L1411" s="38">
        <v>0.96199999999999997</v>
      </c>
      <c r="M1411" s="542">
        <v>4.7</v>
      </c>
      <c r="N1411" s="40">
        <v>5.7</v>
      </c>
      <c r="O1411" s="590"/>
    </row>
    <row r="1412" spans="2:15" ht="22.5" customHeight="1" x14ac:dyDescent="0.55000000000000004">
      <c r="B1412" s="1078">
        <f t="shared" si="176"/>
        <v>112</v>
      </c>
      <c r="C1412" s="1048"/>
      <c r="D1412" s="1029"/>
      <c r="E1412" s="1029"/>
      <c r="F1412" s="1048" t="s">
        <v>1370</v>
      </c>
      <c r="G1412" s="1048"/>
      <c r="H1412" s="1048" t="s">
        <v>2536</v>
      </c>
      <c r="I1412" s="1048"/>
      <c r="J1412" s="43" t="s">
        <v>1341</v>
      </c>
      <c r="K1412" s="43" t="s">
        <v>1393</v>
      </c>
      <c r="L1412" s="44">
        <v>1.39</v>
      </c>
      <c r="M1412" s="44">
        <v>9.56</v>
      </c>
      <c r="N1412" s="291">
        <v>11</v>
      </c>
      <c r="O1412" s="590"/>
    </row>
    <row r="1413" spans="2:15" ht="22.5" customHeight="1" x14ac:dyDescent="0.55000000000000004">
      <c r="B1413" s="1067">
        <f t="shared" si="176"/>
        <v>111</v>
      </c>
      <c r="C1413" s="1029"/>
      <c r="D1413" s="1029" t="s">
        <v>2537</v>
      </c>
      <c r="E1413" s="1029"/>
      <c r="F1413" s="1029" t="s">
        <v>1398</v>
      </c>
      <c r="G1413" s="1029"/>
      <c r="H1413" s="1030">
        <v>41534</v>
      </c>
      <c r="I1413" s="1030"/>
      <c r="J1413" s="55" t="s">
        <v>5</v>
      </c>
      <c r="K1413" s="55" t="s">
        <v>1393</v>
      </c>
      <c r="L1413" s="67" t="s">
        <v>1466</v>
      </c>
      <c r="M1413" s="67">
        <v>1.84</v>
      </c>
      <c r="N1413" s="275">
        <v>1.8</v>
      </c>
      <c r="O1413" s="590"/>
    </row>
    <row r="1414" spans="2:15" ht="22.5" customHeight="1" x14ac:dyDescent="0.55000000000000004">
      <c r="B1414" s="1067">
        <f t="shared" si="176"/>
        <v>110</v>
      </c>
      <c r="C1414" s="1029"/>
      <c r="D1414" s="1029" t="s">
        <v>2538</v>
      </c>
      <c r="E1414" s="1029"/>
      <c r="F1414" s="1029" t="s">
        <v>1716</v>
      </c>
      <c r="G1414" s="1029"/>
      <c r="H1414" s="1030">
        <v>41527</v>
      </c>
      <c r="I1414" s="1030"/>
      <c r="J1414" s="55" t="s">
        <v>5</v>
      </c>
      <c r="K1414" s="55" t="s">
        <v>1393</v>
      </c>
      <c r="L1414" s="67" t="s">
        <v>2539</v>
      </c>
      <c r="M1414" s="67">
        <v>1.89</v>
      </c>
      <c r="N1414" s="275">
        <v>1.9</v>
      </c>
      <c r="O1414" s="590"/>
    </row>
    <row r="1415" spans="2:15" ht="22.5" customHeight="1" x14ac:dyDescent="0.55000000000000004">
      <c r="B1415" s="1067">
        <f t="shared" si="176"/>
        <v>109</v>
      </c>
      <c r="C1415" s="1029"/>
      <c r="D1415" s="1029" t="s">
        <v>2540</v>
      </c>
      <c r="E1415" s="1029"/>
      <c r="F1415" s="1029" t="s">
        <v>1532</v>
      </c>
      <c r="G1415" s="1029"/>
      <c r="H1415" s="1030">
        <v>41512</v>
      </c>
      <c r="I1415" s="1030"/>
      <c r="J1415" s="55" t="s">
        <v>5</v>
      </c>
      <c r="K1415" s="55" t="s">
        <v>1393</v>
      </c>
      <c r="L1415" s="67" t="s">
        <v>1715</v>
      </c>
      <c r="M1415" s="67">
        <v>4.93</v>
      </c>
      <c r="N1415" s="275">
        <v>4.9000000000000004</v>
      </c>
      <c r="O1415" s="590"/>
    </row>
    <row r="1416" spans="2:15" ht="22.5" customHeight="1" x14ac:dyDescent="0.55000000000000004">
      <c r="B1416" s="1067">
        <f t="shared" si="176"/>
        <v>108</v>
      </c>
      <c r="C1416" s="1029"/>
      <c r="D1416" s="1029" t="s">
        <v>2541</v>
      </c>
      <c r="E1416" s="1029"/>
      <c r="F1416" s="1029" t="s">
        <v>842</v>
      </c>
      <c r="G1416" s="1029"/>
      <c r="H1416" s="1030">
        <v>41358</v>
      </c>
      <c r="I1416" s="1030"/>
      <c r="J1416" s="55" t="s">
        <v>5</v>
      </c>
      <c r="K1416" s="55" t="s">
        <v>1734</v>
      </c>
      <c r="L1416" s="67">
        <v>6.57</v>
      </c>
      <c r="M1416" s="640">
        <v>11.7</v>
      </c>
      <c r="N1416" s="646">
        <v>18</v>
      </c>
      <c r="O1416" s="589"/>
    </row>
    <row r="1417" spans="2:15" ht="22.5" customHeight="1" x14ac:dyDescent="0.55000000000000004">
      <c r="B1417" s="1067">
        <f t="shared" si="176"/>
        <v>107</v>
      </c>
      <c r="C1417" s="1029"/>
      <c r="D1417" s="1029" t="s">
        <v>2086</v>
      </c>
      <c r="E1417" s="1029"/>
      <c r="F1417" s="1029" t="s">
        <v>1267</v>
      </c>
      <c r="G1417" s="1029"/>
      <c r="H1417" s="1030">
        <v>41309</v>
      </c>
      <c r="I1417" s="1030"/>
      <c r="J1417" s="55" t="s">
        <v>35</v>
      </c>
      <c r="K1417" s="55" t="s">
        <v>1734</v>
      </c>
      <c r="L1417" s="67">
        <v>11.2</v>
      </c>
      <c r="M1417" s="640">
        <v>21.4</v>
      </c>
      <c r="N1417" s="646">
        <v>33</v>
      </c>
      <c r="O1417" s="589"/>
    </row>
    <row r="1418" spans="2:15" ht="22.5" customHeight="1" x14ac:dyDescent="0.55000000000000004">
      <c r="B1418" s="1056">
        <f t="shared" si="176"/>
        <v>106</v>
      </c>
      <c r="C1418" s="1033"/>
      <c r="D1418" s="1029" t="s">
        <v>2542</v>
      </c>
      <c r="E1418" s="1029"/>
      <c r="F1418" s="1033" t="s">
        <v>1914</v>
      </c>
      <c r="G1418" s="1033"/>
      <c r="H1418" s="1036">
        <v>41268</v>
      </c>
      <c r="I1418" s="1036"/>
      <c r="J1418" s="31" t="s">
        <v>35</v>
      </c>
      <c r="K1418" s="31" t="s">
        <v>1734</v>
      </c>
      <c r="L1418" s="32">
        <v>5.38</v>
      </c>
      <c r="M1418" s="642">
        <v>10.6</v>
      </c>
      <c r="N1418" s="643">
        <v>16</v>
      </c>
      <c r="O1418" s="590"/>
    </row>
    <row r="1419" spans="2:15" ht="22.5" customHeight="1" x14ac:dyDescent="0.55000000000000004">
      <c r="B1419" s="1063">
        <f t="shared" si="176"/>
        <v>105</v>
      </c>
      <c r="C1419" s="1031"/>
      <c r="D1419" s="1029"/>
      <c r="E1419" s="1029"/>
      <c r="F1419" s="1031" t="s">
        <v>1914</v>
      </c>
      <c r="G1419" s="1031"/>
      <c r="H1419" s="1032">
        <v>41268</v>
      </c>
      <c r="I1419" s="1032"/>
      <c r="J1419" s="76" t="s">
        <v>5</v>
      </c>
      <c r="K1419" s="76" t="s">
        <v>1734</v>
      </c>
      <c r="L1419" s="38">
        <v>1.91</v>
      </c>
      <c r="M1419" s="648">
        <v>5.41</v>
      </c>
      <c r="N1419" s="655">
        <v>7.3</v>
      </c>
      <c r="O1419" s="590"/>
    </row>
    <row r="1420" spans="2:15" ht="22.5" customHeight="1" x14ac:dyDescent="0.55000000000000004">
      <c r="B1420" s="1063">
        <f t="shared" si="176"/>
        <v>104</v>
      </c>
      <c r="C1420" s="1031"/>
      <c r="D1420" s="1029"/>
      <c r="E1420" s="1029"/>
      <c r="F1420" s="1031" t="s">
        <v>1618</v>
      </c>
      <c r="G1420" s="1031"/>
      <c r="H1420" s="1032">
        <v>41268</v>
      </c>
      <c r="I1420" s="1032"/>
      <c r="J1420" s="76" t="s">
        <v>5</v>
      </c>
      <c r="K1420" s="76" t="s">
        <v>1734</v>
      </c>
      <c r="L1420" s="38">
        <v>7.02</v>
      </c>
      <c r="M1420" s="648">
        <v>14.2</v>
      </c>
      <c r="N1420" s="649">
        <v>21</v>
      </c>
      <c r="O1420" s="590"/>
    </row>
    <row r="1421" spans="2:15" ht="22.5" customHeight="1" x14ac:dyDescent="0.55000000000000004">
      <c r="B1421" s="1078">
        <f t="shared" si="176"/>
        <v>103</v>
      </c>
      <c r="C1421" s="1048"/>
      <c r="D1421" s="1029"/>
      <c r="E1421" s="1029"/>
      <c r="F1421" s="1048" t="s">
        <v>1618</v>
      </c>
      <c r="G1421" s="1048"/>
      <c r="H1421" s="1044">
        <v>41268</v>
      </c>
      <c r="I1421" s="1044"/>
      <c r="J1421" s="43" t="s">
        <v>5</v>
      </c>
      <c r="K1421" s="43" t="s">
        <v>1734</v>
      </c>
      <c r="L1421" s="44">
        <v>3.98</v>
      </c>
      <c r="M1421" s="644">
        <v>9.42</v>
      </c>
      <c r="N1421" s="656">
        <v>13</v>
      </c>
      <c r="O1421" s="590"/>
    </row>
    <row r="1422" spans="2:15" ht="22.5" customHeight="1" x14ac:dyDescent="0.55000000000000004">
      <c r="B1422" s="1056">
        <f t="shared" si="176"/>
        <v>102</v>
      </c>
      <c r="C1422" s="1033"/>
      <c r="D1422" s="1029" t="s">
        <v>2101</v>
      </c>
      <c r="E1422" s="1029"/>
      <c r="F1422" s="1033" t="s">
        <v>479</v>
      </c>
      <c r="G1422" s="1033"/>
      <c r="H1422" s="1036">
        <v>41255</v>
      </c>
      <c r="I1422" s="1036"/>
      <c r="J1422" s="31" t="s">
        <v>35</v>
      </c>
      <c r="K1422" s="31" t="s">
        <v>1734</v>
      </c>
      <c r="L1422" s="32">
        <v>23.9</v>
      </c>
      <c r="M1422" s="32">
        <v>43.8</v>
      </c>
      <c r="N1422" s="187">
        <v>68</v>
      </c>
      <c r="O1422" s="590"/>
    </row>
    <row r="1423" spans="2:15" ht="22.5" customHeight="1" x14ac:dyDescent="0.55000000000000004">
      <c r="B1423" s="1078">
        <f t="shared" si="176"/>
        <v>101</v>
      </c>
      <c r="C1423" s="1048"/>
      <c r="D1423" s="1029"/>
      <c r="E1423" s="1029"/>
      <c r="F1423" s="1048" t="s">
        <v>479</v>
      </c>
      <c r="G1423" s="1048"/>
      <c r="H1423" s="1044">
        <v>41255</v>
      </c>
      <c r="I1423" s="1044"/>
      <c r="J1423" s="43" t="s">
        <v>5</v>
      </c>
      <c r="K1423" s="43" t="s">
        <v>1734</v>
      </c>
      <c r="L1423" s="672">
        <v>39.6</v>
      </c>
      <c r="M1423" s="673">
        <v>71.900000000000006</v>
      </c>
      <c r="N1423" s="814">
        <v>110</v>
      </c>
      <c r="O1423" s="589"/>
    </row>
    <row r="1424" spans="2:15" ht="22.5" customHeight="1" x14ac:dyDescent="0.55000000000000004">
      <c r="B1424" s="1067">
        <f t="shared" si="176"/>
        <v>100</v>
      </c>
      <c r="C1424" s="1029"/>
      <c r="D1424" s="1029" t="s">
        <v>2110</v>
      </c>
      <c r="E1424" s="1029"/>
      <c r="F1424" s="1029" t="s">
        <v>586</v>
      </c>
      <c r="G1424" s="1029"/>
      <c r="H1424" s="1030">
        <v>41246</v>
      </c>
      <c r="I1424" s="1030"/>
      <c r="J1424" s="55" t="s">
        <v>5</v>
      </c>
      <c r="K1424" s="55" t="s">
        <v>1734</v>
      </c>
      <c r="L1424" s="67">
        <v>8.24</v>
      </c>
      <c r="M1424" s="67">
        <v>17.8</v>
      </c>
      <c r="N1424" s="275">
        <v>26</v>
      </c>
      <c r="O1424" s="589"/>
    </row>
    <row r="1425" spans="2:15" ht="22.5" customHeight="1" x14ac:dyDescent="0.55000000000000004">
      <c r="B1425" s="1067">
        <f t="shared" si="176"/>
        <v>99</v>
      </c>
      <c r="C1425" s="1029"/>
      <c r="D1425" s="1029" t="s">
        <v>2111</v>
      </c>
      <c r="E1425" s="1029"/>
      <c r="F1425" s="1029" t="s">
        <v>479</v>
      </c>
      <c r="G1425" s="1029"/>
      <c r="H1425" s="1030">
        <v>41241</v>
      </c>
      <c r="I1425" s="1030"/>
      <c r="J1425" s="55" t="s">
        <v>5</v>
      </c>
      <c r="K1425" s="55" t="s">
        <v>1734</v>
      </c>
      <c r="L1425" s="67">
        <v>12.6</v>
      </c>
      <c r="M1425" s="67">
        <v>26.6</v>
      </c>
      <c r="N1425" s="275">
        <v>39</v>
      </c>
      <c r="O1425" s="590"/>
    </row>
    <row r="1426" spans="2:15" ht="22.5" customHeight="1" x14ac:dyDescent="0.55000000000000004">
      <c r="B1426" s="1056">
        <f t="shared" si="176"/>
        <v>98</v>
      </c>
      <c r="C1426" s="1033"/>
      <c r="D1426" s="1029" t="s">
        <v>2116</v>
      </c>
      <c r="E1426" s="1029"/>
      <c r="F1426" s="1033" t="s">
        <v>1618</v>
      </c>
      <c r="G1426" s="1033"/>
      <c r="H1426" s="1036">
        <v>41232</v>
      </c>
      <c r="I1426" s="1036"/>
      <c r="J1426" s="31" t="s">
        <v>5</v>
      </c>
      <c r="K1426" s="31" t="s">
        <v>1734</v>
      </c>
      <c r="L1426" s="32">
        <v>4.58</v>
      </c>
      <c r="M1426" s="32">
        <v>9.94</v>
      </c>
      <c r="N1426" s="187">
        <v>15</v>
      </c>
      <c r="O1426" s="590"/>
    </row>
    <row r="1427" spans="2:15" ht="22.5" customHeight="1" x14ac:dyDescent="0.55000000000000004">
      <c r="B1427" s="1063">
        <f t="shared" si="176"/>
        <v>97</v>
      </c>
      <c r="C1427" s="1031"/>
      <c r="D1427" s="1029"/>
      <c r="E1427" s="1029"/>
      <c r="F1427" s="1031" t="s">
        <v>1618</v>
      </c>
      <c r="G1427" s="1031"/>
      <c r="H1427" s="1032">
        <v>41232</v>
      </c>
      <c r="I1427" s="1032"/>
      <c r="J1427" s="76" t="s">
        <v>5</v>
      </c>
      <c r="K1427" s="76" t="s">
        <v>1734</v>
      </c>
      <c r="L1427" s="38">
        <v>18.5</v>
      </c>
      <c r="M1427" s="38">
        <v>27.6</v>
      </c>
      <c r="N1427" s="288">
        <v>46</v>
      </c>
      <c r="O1427" s="590"/>
    </row>
    <row r="1428" spans="2:15" ht="22.5" customHeight="1" x14ac:dyDescent="0.55000000000000004">
      <c r="B1428" s="1063">
        <f t="shared" si="176"/>
        <v>96</v>
      </c>
      <c r="C1428" s="1031"/>
      <c r="D1428" s="1029"/>
      <c r="E1428" s="1029"/>
      <c r="F1428" s="1031" t="s">
        <v>623</v>
      </c>
      <c r="G1428" s="1031"/>
      <c r="H1428" s="1032">
        <v>41232</v>
      </c>
      <c r="I1428" s="1032"/>
      <c r="J1428" s="76" t="s">
        <v>5</v>
      </c>
      <c r="K1428" s="76" t="s">
        <v>1734</v>
      </c>
      <c r="L1428" s="38">
        <v>7.69</v>
      </c>
      <c r="M1428" s="38">
        <v>11.6</v>
      </c>
      <c r="N1428" s="288">
        <v>19</v>
      </c>
      <c r="O1428" s="590"/>
    </row>
    <row r="1429" spans="2:15" ht="22.5" customHeight="1" x14ac:dyDescent="0.55000000000000004">
      <c r="B1429" s="1078">
        <f t="shared" si="176"/>
        <v>95</v>
      </c>
      <c r="C1429" s="1048"/>
      <c r="D1429" s="1029"/>
      <c r="E1429" s="1029"/>
      <c r="F1429" s="1048" t="s">
        <v>623</v>
      </c>
      <c r="G1429" s="1048"/>
      <c r="H1429" s="1044">
        <v>41232</v>
      </c>
      <c r="I1429" s="1044"/>
      <c r="J1429" s="43" t="s">
        <v>5</v>
      </c>
      <c r="K1429" s="43" t="s">
        <v>1734</v>
      </c>
      <c r="L1429" s="44">
        <v>12.7</v>
      </c>
      <c r="M1429" s="44">
        <v>22.9</v>
      </c>
      <c r="N1429" s="291">
        <v>36</v>
      </c>
      <c r="O1429" s="589"/>
    </row>
    <row r="1430" spans="2:15" ht="22.5" customHeight="1" x14ac:dyDescent="0.55000000000000004">
      <c r="B1430" s="1067">
        <f t="shared" si="176"/>
        <v>94</v>
      </c>
      <c r="C1430" s="1029"/>
      <c r="D1430" s="1029" t="s">
        <v>2117</v>
      </c>
      <c r="E1430" s="1029"/>
      <c r="F1430" s="1029" t="s">
        <v>1133</v>
      </c>
      <c r="G1430" s="1029"/>
      <c r="H1430" s="1030">
        <v>41227</v>
      </c>
      <c r="I1430" s="1030"/>
      <c r="J1430" s="55" t="s">
        <v>5</v>
      </c>
      <c r="K1430" s="55" t="s">
        <v>1734</v>
      </c>
      <c r="L1430" s="67" t="s">
        <v>2118</v>
      </c>
      <c r="M1430" s="67">
        <v>5.28</v>
      </c>
      <c r="N1430" s="275">
        <v>5.3</v>
      </c>
      <c r="O1430" s="590"/>
    </row>
    <row r="1431" spans="2:15" ht="22.5" customHeight="1" x14ac:dyDescent="0.55000000000000004">
      <c r="B1431" s="1056">
        <f t="shared" si="176"/>
        <v>93</v>
      </c>
      <c r="C1431" s="1033"/>
      <c r="D1431" s="1029" t="s">
        <v>2434</v>
      </c>
      <c r="E1431" s="1029"/>
      <c r="F1431" s="1033" t="s">
        <v>1618</v>
      </c>
      <c r="G1431" s="1033"/>
      <c r="H1431" s="1036">
        <v>41225</v>
      </c>
      <c r="I1431" s="1036"/>
      <c r="J1431" s="31" t="s">
        <v>5</v>
      </c>
      <c r="K1431" s="31" t="s">
        <v>1734</v>
      </c>
      <c r="L1431" s="32">
        <v>7.02</v>
      </c>
      <c r="M1431" s="32">
        <v>14.9</v>
      </c>
      <c r="N1431" s="187">
        <v>22</v>
      </c>
      <c r="O1431" s="590"/>
    </row>
    <row r="1432" spans="2:15" ht="22.5" customHeight="1" x14ac:dyDescent="0.55000000000000004">
      <c r="B1432" s="1063">
        <f t="shared" si="176"/>
        <v>92</v>
      </c>
      <c r="C1432" s="1031"/>
      <c r="D1432" s="1029"/>
      <c r="E1432" s="1029"/>
      <c r="F1432" s="1031" t="s">
        <v>623</v>
      </c>
      <c r="G1432" s="1031"/>
      <c r="H1432" s="1032">
        <v>41225</v>
      </c>
      <c r="I1432" s="1032"/>
      <c r="J1432" s="76" t="s">
        <v>5</v>
      </c>
      <c r="K1432" s="76" t="s">
        <v>1734</v>
      </c>
      <c r="L1432" s="38">
        <v>10.4</v>
      </c>
      <c r="M1432" s="38">
        <v>20.2</v>
      </c>
      <c r="N1432" s="288">
        <v>31</v>
      </c>
      <c r="O1432" s="590"/>
    </row>
    <row r="1433" spans="2:15" ht="22.5" customHeight="1" x14ac:dyDescent="0.55000000000000004">
      <c r="B1433" s="1063">
        <f t="shared" si="176"/>
        <v>91</v>
      </c>
      <c r="C1433" s="1031"/>
      <c r="D1433" s="1029"/>
      <c r="E1433" s="1029"/>
      <c r="F1433" s="1031" t="s">
        <v>118</v>
      </c>
      <c r="G1433" s="1031"/>
      <c r="H1433" s="1032">
        <v>41225</v>
      </c>
      <c r="I1433" s="1032"/>
      <c r="J1433" s="76" t="s">
        <v>5</v>
      </c>
      <c r="K1433" s="76" t="s">
        <v>1734</v>
      </c>
      <c r="L1433" s="38">
        <v>30.3</v>
      </c>
      <c r="M1433" s="38">
        <v>50.4</v>
      </c>
      <c r="N1433" s="288">
        <v>81</v>
      </c>
      <c r="O1433" s="590"/>
    </row>
    <row r="1434" spans="2:15" ht="22.5" customHeight="1" x14ac:dyDescent="0.55000000000000004">
      <c r="B1434" s="1063">
        <f t="shared" si="176"/>
        <v>90</v>
      </c>
      <c r="C1434" s="1031"/>
      <c r="D1434" s="1029"/>
      <c r="E1434" s="1029"/>
      <c r="F1434" s="1031" t="s">
        <v>612</v>
      </c>
      <c r="G1434" s="1031"/>
      <c r="H1434" s="1032">
        <v>41225</v>
      </c>
      <c r="I1434" s="1032"/>
      <c r="J1434" s="76" t="s">
        <v>5</v>
      </c>
      <c r="K1434" s="76" t="s">
        <v>1734</v>
      </c>
      <c r="L1434" s="659">
        <v>60.5</v>
      </c>
      <c r="M1434" s="660">
        <v>105</v>
      </c>
      <c r="N1434" s="662">
        <v>170</v>
      </c>
      <c r="O1434" s="589"/>
    </row>
    <row r="1435" spans="2:15" ht="22.5" customHeight="1" x14ac:dyDescent="0.55000000000000004">
      <c r="B1435" s="1063">
        <f t="shared" si="176"/>
        <v>89</v>
      </c>
      <c r="C1435" s="1031"/>
      <c r="D1435" s="1029"/>
      <c r="E1435" s="1029"/>
      <c r="F1435" s="1031" t="s">
        <v>1971</v>
      </c>
      <c r="G1435" s="1031"/>
      <c r="H1435" s="1032">
        <v>41225</v>
      </c>
      <c r="I1435" s="1032"/>
      <c r="J1435" s="76" t="s">
        <v>5</v>
      </c>
      <c r="K1435" s="76" t="s">
        <v>1734</v>
      </c>
      <c r="L1435" s="38">
        <v>17.600000000000001</v>
      </c>
      <c r="M1435" s="559">
        <v>34</v>
      </c>
      <c r="N1435" s="591">
        <v>52</v>
      </c>
      <c r="O1435" s="589"/>
    </row>
    <row r="1436" spans="2:15" ht="22.5" customHeight="1" x14ac:dyDescent="0.55000000000000004">
      <c r="B1436" s="1063">
        <f t="shared" si="176"/>
        <v>88</v>
      </c>
      <c r="C1436" s="1031"/>
      <c r="D1436" s="1029"/>
      <c r="E1436" s="1029"/>
      <c r="F1436" s="1031" t="s">
        <v>1971</v>
      </c>
      <c r="G1436" s="1031"/>
      <c r="H1436" s="1032">
        <v>41225</v>
      </c>
      <c r="I1436" s="1032"/>
      <c r="J1436" s="76" t="s">
        <v>5</v>
      </c>
      <c r="K1436" s="76" t="s">
        <v>1734</v>
      </c>
      <c r="L1436" s="559">
        <v>14</v>
      </c>
      <c r="M1436" s="559">
        <v>26</v>
      </c>
      <c r="N1436" s="591">
        <v>40</v>
      </c>
      <c r="O1436" s="589"/>
    </row>
    <row r="1437" spans="2:15" ht="22.5" customHeight="1" x14ac:dyDescent="0.55000000000000004">
      <c r="B1437" s="1063">
        <f t="shared" si="176"/>
        <v>87</v>
      </c>
      <c r="C1437" s="1031"/>
      <c r="D1437" s="1029"/>
      <c r="E1437" s="1029"/>
      <c r="F1437" s="1031" t="s">
        <v>1971</v>
      </c>
      <c r="G1437" s="1031"/>
      <c r="H1437" s="1032">
        <v>41225</v>
      </c>
      <c r="I1437" s="1032"/>
      <c r="J1437" s="76" t="s">
        <v>5</v>
      </c>
      <c r="K1437" s="76" t="s">
        <v>1734</v>
      </c>
      <c r="L1437" s="38">
        <v>14.4</v>
      </c>
      <c r="M1437" s="38">
        <v>30.9</v>
      </c>
      <c r="N1437" s="591">
        <v>45</v>
      </c>
      <c r="O1437" s="590"/>
    </row>
    <row r="1438" spans="2:15" ht="22.5" customHeight="1" x14ac:dyDescent="0.55000000000000004">
      <c r="B1438" s="1063">
        <f t="shared" si="176"/>
        <v>86</v>
      </c>
      <c r="C1438" s="1031"/>
      <c r="D1438" s="1029"/>
      <c r="E1438" s="1029"/>
      <c r="F1438" s="1031" t="s">
        <v>1971</v>
      </c>
      <c r="G1438" s="1031"/>
      <c r="H1438" s="1032">
        <v>41225</v>
      </c>
      <c r="I1438" s="1032"/>
      <c r="J1438" s="76" t="s">
        <v>5</v>
      </c>
      <c r="K1438" s="76" t="s">
        <v>1734</v>
      </c>
      <c r="L1438" s="559">
        <v>20</v>
      </c>
      <c r="M1438" s="559">
        <v>39.5</v>
      </c>
      <c r="N1438" s="288">
        <v>60</v>
      </c>
      <c r="O1438" s="589"/>
    </row>
    <row r="1439" spans="2:15" ht="22.5" customHeight="1" x14ac:dyDescent="0.55000000000000004">
      <c r="B1439" s="1063">
        <f t="shared" si="176"/>
        <v>85</v>
      </c>
      <c r="C1439" s="1031"/>
      <c r="D1439" s="1029"/>
      <c r="E1439" s="1029"/>
      <c r="F1439" s="1031" t="s">
        <v>1971</v>
      </c>
      <c r="G1439" s="1031"/>
      <c r="H1439" s="1032">
        <v>41225</v>
      </c>
      <c r="I1439" s="1032"/>
      <c r="J1439" s="76" t="s">
        <v>5</v>
      </c>
      <c r="K1439" s="76" t="s">
        <v>1734</v>
      </c>
      <c r="L1439" s="559">
        <v>24</v>
      </c>
      <c r="M1439" s="559">
        <v>43.3</v>
      </c>
      <c r="N1439" s="288">
        <v>67</v>
      </c>
      <c r="O1439" s="590"/>
    </row>
    <row r="1440" spans="2:15" ht="22.5" customHeight="1" x14ac:dyDescent="0.55000000000000004">
      <c r="B1440" s="1078">
        <f t="shared" si="176"/>
        <v>84</v>
      </c>
      <c r="C1440" s="1048"/>
      <c r="D1440" s="1029"/>
      <c r="E1440" s="1029"/>
      <c r="F1440" s="1048" t="s">
        <v>1716</v>
      </c>
      <c r="G1440" s="1048"/>
      <c r="H1440" s="1044">
        <v>41225</v>
      </c>
      <c r="I1440" s="1044"/>
      <c r="J1440" s="43" t="s">
        <v>5</v>
      </c>
      <c r="K1440" s="43" t="s">
        <v>1734</v>
      </c>
      <c r="L1440" s="44" t="s">
        <v>783</v>
      </c>
      <c r="M1440" s="44">
        <v>3.28</v>
      </c>
      <c r="N1440" s="291">
        <v>3.3</v>
      </c>
      <c r="O1440" s="589"/>
    </row>
    <row r="1441" spans="2:15" ht="22.5" customHeight="1" x14ac:dyDescent="0.55000000000000004">
      <c r="B1441" s="1056">
        <f t="shared" si="176"/>
        <v>83</v>
      </c>
      <c r="C1441" s="1033"/>
      <c r="D1441" s="1029" t="s">
        <v>2121</v>
      </c>
      <c r="E1441" s="1029"/>
      <c r="F1441" s="1033" t="s">
        <v>479</v>
      </c>
      <c r="G1441" s="1033"/>
      <c r="H1441" s="1036">
        <v>41220</v>
      </c>
      <c r="I1441" s="1036"/>
      <c r="J1441" s="31" t="s">
        <v>5</v>
      </c>
      <c r="K1441" s="31" t="s">
        <v>1734</v>
      </c>
      <c r="L1441" s="32">
        <v>19.399999999999999</v>
      </c>
      <c r="M1441" s="32">
        <v>32.6</v>
      </c>
      <c r="N1441" s="187">
        <v>52</v>
      </c>
      <c r="O1441" s="589"/>
    </row>
    <row r="1442" spans="2:15" ht="22.5" customHeight="1" x14ac:dyDescent="0.55000000000000004">
      <c r="B1442" s="1078">
        <f t="shared" si="176"/>
        <v>82</v>
      </c>
      <c r="C1442" s="1048"/>
      <c r="D1442" s="1029"/>
      <c r="E1442" s="1029"/>
      <c r="F1442" s="1048" t="s">
        <v>560</v>
      </c>
      <c r="G1442" s="1048"/>
      <c r="H1442" s="1044">
        <v>41220</v>
      </c>
      <c r="I1442" s="1044"/>
      <c r="J1442" s="43" t="s">
        <v>5</v>
      </c>
      <c r="K1442" s="43" t="s">
        <v>1734</v>
      </c>
      <c r="L1442" s="44">
        <v>14.1</v>
      </c>
      <c r="M1442" s="44">
        <v>28.1</v>
      </c>
      <c r="N1442" s="291">
        <v>42</v>
      </c>
      <c r="O1442" s="590"/>
    </row>
    <row r="1443" spans="2:15" ht="22.5" customHeight="1" x14ac:dyDescent="0.55000000000000004">
      <c r="B1443" s="1056">
        <f t="shared" si="176"/>
        <v>81</v>
      </c>
      <c r="C1443" s="1033"/>
      <c r="D1443" s="1029" t="s">
        <v>2435</v>
      </c>
      <c r="E1443" s="1029"/>
      <c r="F1443" s="1033" t="s">
        <v>2092</v>
      </c>
      <c r="G1443" s="1033"/>
      <c r="H1443" s="1036">
        <v>41218</v>
      </c>
      <c r="I1443" s="1036"/>
      <c r="J1443" s="31" t="s">
        <v>5</v>
      </c>
      <c r="K1443" s="31" t="s">
        <v>1734</v>
      </c>
      <c r="L1443" s="32">
        <v>6.09</v>
      </c>
      <c r="M1443" s="32">
        <v>10.1</v>
      </c>
      <c r="N1443" s="187">
        <v>16</v>
      </c>
      <c r="O1443" s="590"/>
    </row>
    <row r="1444" spans="2:15" ht="22.5" customHeight="1" x14ac:dyDescent="0.55000000000000004">
      <c r="B1444" s="1063">
        <f t="shared" si="176"/>
        <v>80</v>
      </c>
      <c r="C1444" s="1031"/>
      <c r="D1444" s="1029"/>
      <c r="E1444" s="1029"/>
      <c r="F1444" s="1031" t="s">
        <v>2092</v>
      </c>
      <c r="G1444" s="1031"/>
      <c r="H1444" s="1032">
        <v>41218</v>
      </c>
      <c r="I1444" s="1032"/>
      <c r="J1444" s="76" t="s">
        <v>5</v>
      </c>
      <c r="K1444" s="76" t="s">
        <v>1734</v>
      </c>
      <c r="L1444" s="38">
        <v>9.94</v>
      </c>
      <c r="M1444" s="38">
        <v>18.3</v>
      </c>
      <c r="N1444" s="288">
        <v>28</v>
      </c>
      <c r="O1444" s="589"/>
    </row>
    <row r="1445" spans="2:15" ht="22.5" customHeight="1" x14ac:dyDescent="0.55000000000000004">
      <c r="B1445" s="1078">
        <f t="shared" si="176"/>
        <v>79</v>
      </c>
      <c r="C1445" s="1048"/>
      <c r="D1445" s="1029"/>
      <c r="E1445" s="1029"/>
      <c r="F1445" s="1048" t="s">
        <v>487</v>
      </c>
      <c r="G1445" s="1048"/>
      <c r="H1445" s="1044">
        <v>41218</v>
      </c>
      <c r="I1445" s="1044"/>
      <c r="J1445" s="43" t="s">
        <v>5</v>
      </c>
      <c r="K1445" s="43" t="s">
        <v>1734</v>
      </c>
      <c r="L1445" s="44" t="s">
        <v>2090</v>
      </c>
      <c r="M1445" s="529">
        <v>1.8</v>
      </c>
      <c r="N1445" s="46">
        <v>1.8</v>
      </c>
      <c r="O1445" s="589"/>
    </row>
    <row r="1446" spans="2:15" ht="22.5" customHeight="1" x14ac:dyDescent="0.55000000000000004">
      <c r="B1446" s="1056">
        <f t="shared" si="176"/>
        <v>78</v>
      </c>
      <c r="C1446" s="1033"/>
      <c r="D1446" s="1029" t="s">
        <v>2436</v>
      </c>
      <c r="E1446" s="1029"/>
      <c r="F1446" s="1033" t="s">
        <v>2036</v>
      </c>
      <c r="G1446" s="1033"/>
      <c r="H1446" s="1036">
        <v>41211</v>
      </c>
      <c r="I1446" s="1036"/>
      <c r="J1446" s="31" t="s">
        <v>5</v>
      </c>
      <c r="K1446" s="31" t="s">
        <v>1734</v>
      </c>
      <c r="L1446" s="32">
        <v>2.91</v>
      </c>
      <c r="M1446" s="32">
        <v>6.05</v>
      </c>
      <c r="N1446" s="625">
        <v>9</v>
      </c>
      <c r="O1446" s="590"/>
    </row>
    <row r="1447" spans="2:15" ht="22.5" customHeight="1" x14ac:dyDescent="0.55000000000000004">
      <c r="B1447" s="1063">
        <f t="shared" si="176"/>
        <v>77</v>
      </c>
      <c r="C1447" s="1031"/>
      <c r="D1447" s="1029"/>
      <c r="E1447" s="1029"/>
      <c r="F1447" s="1031" t="s">
        <v>612</v>
      </c>
      <c r="G1447" s="1031"/>
      <c r="H1447" s="1032">
        <v>41211</v>
      </c>
      <c r="I1447" s="1032"/>
      <c r="J1447" s="76" t="s">
        <v>5</v>
      </c>
      <c r="K1447" s="76" t="s">
        <v>1734</v>
      </c>
      <c r="L1447" s="38">
        <v>9.8800000000000008</v>
      </c>
      <c r="M1447" s="38">
        <v>18.100000000000001</v>
      </c>
      <c r="N1447" s="288">
        <v>28</v>
      </c>
      <c r="O1447" s="590"/>
    </row>
    <row r="1448" spans="2:15" ht="22.5" customHeight="1" x14ac:dyDescent="0.55000000000000004">
      <c r="B1448" s="1063">
        <f t="shared" ref="B1448:B1511" si="177">B1449+1</f>
        <v>76</v>
      </c>
      <c r="C1448" s="1031"/>
      <c r="D1448" s="1029"/>
      <c r="E1448" s="1029"/>
      <c r="F1448" s="1031" t="s">
        <v>612</v>
      </c>
      <c r="G1448" s="1031"/>
      <c r="H1448" s="1032">
        <v>41211</v>
      </c>
      <c r="I1448" s="1032"/>
      <c r="J1448" s="76" t="s">
        <v>5</v>
      </c>
      <c r="K1448" s="76" t="s">
        <v>1734</v>
      </c>
      <c r="L1448" s="38">
        <v>14.3</v>
      </c>
      <c r="M1448" s="38">
        <v>27.7</v>
      </c>
      <c r="N1448" s="288">
        <v>42</v>
      </c>
      <c r="O1448" s="590"/>
    </row>
    <row r="1449" spans="2:15" ht="22.5" customHeight="1" x14ac:dyDescent="0.55000000000000004">
      <c r="B1449" s="1078">
        <f t="shared" si="177"/>
        <v>75</v>
      </c>
      <c r="C1449" s="1048"/>
      <c r="D1449" s="1029"/>
      <c r="E1449" s="1029"/>
      <c r="F1449" s="1048" t="s">
        <v>842</v>
      </c>
      <c r="G1449" s="1048"/>
      <c r="H1449" s="1044">
        <v>41211</v>
      </c>
      <c r="I1449" s="1044"/>
      <c r="J1449" s="43" t="s">
        <v>5</v>
      </c>
      <c r="K1449" s="43" t="s">
        <v>1734</v>
      </c>
      <c r="L1449" s="44">
        <v>11.9</v>
      </c>
      <c r="M1449" s="44">
        <v>19.5</v>
      </c>
      <c r="N1449" s="291">
        <v>31</v>
      </c>
      <c r="O1449" s="590"/>
    </row>
    <row r="1450" spans="2:15" ht="22.5" customHeight="1" x14ac:dyDescent="0.55000000000000004">
      <c r="B1450" s="1056">
        <f t="shared" si="177"/>
        <v>74</v>
      </c>
      <c r="C1450" s="1033"/>
      <c r="D1450" s="1029" t="s">
        <v>2126</v>
      </c>
      <c r="E1450" s="1029"/>
      <c r="F1450" s="1033" t="s">
        <v>479</v>
      </c>
      <c r="G1450" s="1033"/>
      <c r="H1450" s="1036">
        <v>41206</v>
      </c>
      <c r="I1450" s="1036"/>
      <c r="J1450" s="31" t="s">
        <v>5</v>
      </c>
      <c r="K1450" s="31" t="s">
        <v>1734</v>
      </c>
      <c r="L1450" s="521">
        <v>3.6</v>
      </c>
      <c r="M1450" s="556">
        <v>7.28</v>
      </c>
      <c r="N1450" s="523">
        <v>11</v>
      </c>
      <c r="O1450" s="590"/>
    </row>
    <row r="1451" spans="2:15" ht="22.5" customHeight="1" x14ac:dyDescent="0.55000000000000004">
      <c r="B1451" s="1078">
        <f t="shared" si="177"/>
        <v>73</v>
      </c>
      <c r="C1451" s="1048"/>
      <c r="D1451" s="1029"/>
      <c r="E1451" s="1029"/>
      <c r="F1451" s="1048" t="s">
        <v>479</v>
      </c>
      <c r="G1451" s="1048"/>
      <c r="H1451" s="1044">
        <v>41206</v>
      </c>
      <c r="I1451" s="1044"/>
      <c r="J1451" s="43" t="s">
        <v>5</v>
      </c>
      <c r="K1451" s="43" t="s">
        <v>1734</v>
      </c>
      <c r="L1451" s="44" t="s">
        <v>2090</v>
      </c>
      <c r="M1451" s="552">
        <v>1.47</v>
      </c>
      <c r="N1451" s="572">
        <v>1.5</v>
      </c>
      <c r="O1451" s="589"/>
    </row>
    <row r="1452" spans="2:15" ht="22.5" customHeight="1" x14ac:dyDescent="0.55000000000000004">
      <c r="B1452" s="1056">
        <f t="shared" si="177"/>
        <v>72</v>
      </c>
      <c r="C1452" s="1033"/>
      <c r="D1452" s="1029" t="s">
        <v>2128</v>
      </c>
      <c r="E1452" s="1029"/>
      <c r="F1452" s="1033" t="s">
        <v>479</v>
      </c>
      <c r="G1452" s="1033"/>
      <c r="H1452" s="1036">
        <v>41199</v>
      </c>
      <c r="I1452" s="1036"/>
      <c r="J1452" s="31" t="s">
        <v>5</v>
      </c>
      <c r="K1452" s="31" t="s">
        <v>1734</v>
      </c>
      <c r="L1452" s="32">
        <v>18.8</v>
      </c>
      <c r="M1452" s="596">
        <v>36.299999999999997</v>
      </c>
      <c r="N1452" s="187">
        <v>55</v>
      </c>
      <c r="O1452" s="589"/>
    </row>
    <row r="1453" spans="2:15" ht="22.5" customHeight="1" x14ac:dyDescent="0.55000000000000004">
      <c r="B1453" s="1078">
        <f t="shared" si="177"/>
        <v>71</v>
      </c>
      <c r="C1453" s="1048"/>
      <c r="D1453" s="1029"/>
      <c r="E1453" s="1029"/>
      <c r="F1453" s="1048" t="s">
        <v>560</v>
      </c>
      <c r="G1453" s="1048"/>
      <c r="H1453" s="1044">
        <v>41199</v>
      </c>
      <c r="I1453" s="1044"/>
      <c r="J1453" s="43" t="s">
        <v>5</v>
      </c>
      <c r="K1453" s="43" t="s">
        <v>1734</v>
      </c>
      <c r="L1453" s="44">
        <v>3.59</v>
      </c>
      <c r="M1453" s="44">
        <v>10.6</v>
      </c>
      <c r="N1453" s="620">
        <v>14</v>
      </c>
      <c r="O1453" s="590"/>
    </row>
    <row r="1454" spans="2:15" ht="22.5" customHeight="1" x14ac:dyDescent="0.55000000000000004">
      <c r="B1454" s="1056">
        <f t="shared" si="177"/>
        <v>70</v>
      </c>
      <c r="C1454" s="1033"/>
      <c r="D1454" s="1029" t="s">
        <v>2543</v>
      </c>
      <c r="E1454" s="1029"/>
      <c r="F1454" s="1033" t="s">
        <v>842</v>
      </c>
      <c r="G1454" s="1033"/>
      <c r="H1454" s="1036">
        <v>41198</v>
      </c>
      <c r="I1454" s="1036"/>
      <c r="J1454" s="31" t="s">
        <v>5</v>
      </c>
      <c r="K1454" s="31" t="s">
        <v>1734</v>
      </c>
      <c r="L1454" s="32">
        <v>14.3</v>
      </c>
      <c r="M1454" s="32">
        <v>24.2</v>
      </c>
      <c r="N1454" s="187">
        <v>39</v>
      </c>
      <c r="O1454" s="590"/>
    </row>
    <row r="1455" spans="2:15" ht="22.5" customHeight="1" x14ac:dyDescent="0.55000000000000004">
      <c r="B1455" s="1063">
        <f t="shared" si="177"/>
        <v>69</v>
      </c>
      <c r="C1455" s="1031"/>
      <c r="D1455" s="1029"/>
      <c r="E1455" s="1029"/>
      <c r="F1455" s="1031" t="s">
        <v>1340</v>
      </c>
      <c r="G1455" s="1031"/>
      <c r="H1455" s="1032">
        <v>41198</v>
      </c>
      <c r="I1455" s="1032"/>
      <c r="J1455" s="76" t="s">
        <v>5</v>
      </c>
      <c r="K1455" s="76" t="s">
        <v>1734</v>
      </c>
      <c r="L1455" s="38">
        <v>9.9600000000000009</v>
      </c>
      <c r="M1455" s="38">
        <v>20.7</v>
      </c>
      <c r="N1455" s="288">
        <v>31</v>
      </c>
      <c r="O1455" s="590"/>
    </row>
    <row r="1456" spans="2:15" ht="22.5" customHeight="1" x14ac:dyDescent="0.55000000000000004">
      <c r="B1456" s="1078">
        <f t="shared" si="177"/>
        <v>68</v>
      </c>
      <c r="C1456" s="1048"/>
      <c r="D1456" s="1029"/>
      <c r="E1456" s="1029"/>
      <c r="F1456" s="1048" t="s">
        <v>1340</v>
      </c>
      <c r="G1456" s="1048"/>
      <c r="H1456" s="1044">
        <v>41198</v>
      </c>
      <c r="I1456" s="1044"/>
      <c r="J1456" s="43" t="s">
        <v>5</v>
      </c>
      <c r="K1456" s="43" t="s">
        <v>1734</v>
      </c>
      <c r="L1456" s="44">
        <v>9.77</v>
      </c>
      <c r="M1456" s="602">
        <v>17</v>
      </c>
      <c r="N1456" s="620">
        <v>27</v>
      </c>
      <c r="O1456" s="590"/>
    </row>
    <row r="1457" spans="2:15" ht="22.5" customHeight="1" x14ac:dyDescent="0.55000000000000004">
      <c r="B1457" s="1056">
        <f t="shared" si="177"/>
        <v>67</v>
      </c>
      <c r="C1457" s="1033"/>
      <c r="D1457" s="1029" t="s">
        <v>2544</v>
      </c>
      <c r="E1457" s="1029"/>
      <c r="F1457" s="1033" t="s">
        <v>479</v>
      </c>
      <c r="G1457" s="1033"/>
      <c r="H1457" s="1036">
        <v>41078</v>
      </c>
      <c r="I1457" s="1036"/>
      <c r="J1457" s="31" t="s">
        <v>5</v>
      </c>
      <c r="K1457" s="31" t="s">
        <v>1734</v>
      </c>
      <c r="L1457" s="521">
        <v>9.1999999999999993</v>
      </c>
      <c r="M1457" s="815">
        <v>19.399999999999999</v>
      </c>
      <c r="N1457" s="187">
        <v>29</v>
      </c>
      <c r="O1457" s="590"/>
    </row>
    <row r="1458" spans="2:15" ht="22.5" customHeight="1" x14ac:dyDescent="0.55000000000000004">
      <c r="B1458" s="1078">
        <f t="shared" si="177"/>
        <v>66</v>
      </c>
      <c r="C1458" s="1048"/>
      <c r="D1458" s="1029"/>
      <c r="E1458" s="1029"/>
      <c r="F1458" s="1048" t="s">
        <v>2137</v>
      </c>
      <c r="G1458" s="1048"/>
      <c r="H1458" s="1044">
        <v>41078</v>
      </c>
      <c r="I1458" s="1044"/>
      <c r="J1458" s="43" t="s">
        <v>5</v>
      </c>
      <c r="K1458" s="43" t="s">
        <v>1734</v>
      </c>
      <c r="L1458" s="44" t="s">
        <v>2138</v>
      </c>
      <c r="M1458" s="44">
        <v>3.47</v>
      </c>
      <c r="N1458" s="291">
        <v>3.5</v>
      </c>
      <c r="O1458" s="590"/>
    </row>
    <row r="1459" spans="2:15" ht="22.5" customHeight="1" x14ac:dyDescent="0.55000000000000004">
      <c r="B1459" s="1056">
        <f t="shared" si="177"/>
        <v>65</v>
      </c>
      <c r="C1459" s="1033"/>
      <c r="D1459" s="1029" t="s">
        <v>2545</v>
      </c>
      <c r="E1459" s="1029"/>
      <c r="F1459" s="1033" t="s">
        <v>479</v>
      </c>
      <c r="G1459" s="1033"/>
      <c r="H1459" s="1036">
        <v>41071</v>
      </c>
      <c r="I1459" s="1036"/>
      <c r="J1459" s="31" t="s">
        <v>5</v>
      </c>
      <c r="K1459" s="31" t="s">
        <v>1734</v>
      </c>
      <c r="L1459" s="32">
        <v>23.7</v>
      </c>
      <c r="M1459" s="32">
        <v>36.4</v>
      </c>
      <c r="N1459" s="187">
        <v>60</v>
      </c>
      <c r="O1459" s="589"/>
    </row>
    <row r="1460" spans="2:15" ht="22.5" customHeight="1" x14ac:dyDescent="0.55000000000000004">
      <c r="B1460" s="1063">
        <f t="shared" si="177"/>
        <v>64</v>
      </c>
      <c r="C1460" s="1031"/>
      <c r="D1460" s="1029"/>
      <c r="E1460" s="1029"/>
      <c r="F1460" s="1031" t="s">
        <v>479</v>
      </c>
      <c r="G1460" s="1031"/>
      <c r="H1460" s="1032">
        <v>41071</v>
      </c>
      <c r="I1460" s="1032"/>
      <c r="J1460" s="76" t="s">
        <v>5</v>
      </c>
      <c r="K1460" s="76" t="s">
        <v>1734</v>
      </c>
      <c r="L1460" s="38" t="s">
        <v>2144</v>
      </c>
      <c r="M1460" s="38">
        <v>1.97</v>
      </c>
      <c r="N1460" s="40">
        <v>2</v>
      </c>
      <c r="O1460" s="590"/>
    </row>
    <row r="1461" spans="2:15" ht="22.5" customHeight="1" x14ac:dyDescent="0.55000000000000004">
      <c r="B1461" s="1078">
        <f t="shared" si="177"/>
        <v>63</v>
      </c>
      <c r="C1461" s="1048"/>
      <c r="D1461" s="1029"/>
      <c r="E1461" s="1029"/>
      <c r="F1461" s="1048" t="s">
        <v>2137</v>
      </c>
      <c r="G1461" s="1048"/>
      <c r="H1461" s="1044">
        <v>41071</v>
      </c>
      <c r="I1461" s="1044"/>
      <c r="J1461" s="43" t="s">
        <v>5</v>
      </c>
      <c r="K1461" s="43" t="s">
        <v>1734</v>
      </c>
      <c r="L1461" s="44" t="s">
        <v>2145</v>
      </c>
      <c r="M1461" s="44">
        <v>4.37</v>
      </c>
      <c r="N1461" s="291">
        <v>4.4000000000000004</v>
      </c>
      <c r="O1461" s="590"/>
    </row>
    <row r="1462" spans="2:15" ht="22.5" customHeight="1" x14ac:dyDescent="0.55000000000000004">
      <c r="B1462" s="1056">
        <f t="shared" si="177"/>
        <v>62</v>
      </c>
      <c r="C1462" s="1033"/>
      <c r="D1462" s="1029" t="s">
        <v>2546</v>
      </c>
      <c r="E1462" s="1029"/>
      <c r="F1462" s="1033" t="s">
        <v>1971</v>
      </c>
      <c r="G1462" s="1033"/>
      <c r="H1462" s="1036">
        <v>41064</v>
      </c>
      <c r="I1462" s="1036"/>
      <c r="J1462" s="31" t="s">
        <v>5</v>
      </c>
      <c r="K1462" s="31" t="s">
        <v>1734</v>
      </c>
      <c r="L1462" s="32">
        <v>11.3</v>
      </c>
      <c r="M1462" s="596">
        <v>18</v>
      </c>
      <c r="N1462" s="187">
        <v>29</v>
      </c>
      <c r="O1462" s="590"/>
    </row>
    <row r="1463" spans="2:15" ht="22.5" customHeight="1" x14ac:dyDescent="0.55000000000000004">
      <c r="B1463" s="1063">
        <f t="shared" si="177"/>
        <v>61</v>
      </c>
      <c r="C1463" s="1031"/>
      <c r="D1463" s="1029"/>
      <c r="E1463" s="1029"/>
      <c r="F1463" s="1031" t="s">
        <v>1971</v>
      </c>
      <c r="G1463" s="1031"/>
      <c r="H1463" s="1032">
        <v>41064</v>
      </c>
      <c r="I1463" s="1032"/>
      <c r="J1463" s="76" t="s">
        <v>5</v>
      </c>
      <c r="K1463" s="76" t="s">
        <v>1734</v>
      </c>
      <c r="L1463" s="38">
        <v>13.1</v>
      </c>
      <c r="M1463" s="38">
        <v>21.9</v>
      </c>
      <c r="N1463" s="288">
        <v>35</v>
      </c>
      <c r="O1463" s="590"/>
    </row>
    <row r="1464" spans="2:15" ht="22.5" customHeight="1" x14ac:dyDescent="0.55000000000000004">
      <c r="B1464" s="1078">
        <f t="shared" si="177"/>
        <v>60</v>
      </c>
      <c r="C1464" s="1048"/>
      <c r="D1464" s="1029"/>
      <c r="E1464" s="1029"/>
      <c r="F1464" s="1048" t="s">
        <v>1971</v>
      </c>
      <c r="G1464" s="1048"/>
      <c r="H1464" s="1044">
        <v>41064</v>
      </c>
      <c r="I1464" s="1044"/>
      <c r="J1464" s="43" t="s">
        <v>5</v>
      </c>
      <c r="K1464" s="43" t="s">
        <v>1734</v>
      </c>
      <c r="L1464" s="44">
        <v>3.18</v>
      </c>
      <c r="M1464" s="44">
        <v>9.91</v>
      </c>
      <c r="N1464" s="291">
        <v>13</v>
      </c>
      <c r="O1464" s="589"/>
    </row>
    <row r="1465" spans="2:15" ht="22.5" customHeight="1" x14ac:dyDescent="0.55000000000000004">
      <c r="B1465" s="1056">
        <f t="shared" si="177"/>
        <v>59</v>
      </c>
      <c r="C1465" s="1033"/>
      <c r="D1465" s="1029" t="s">
        <v>2147</v>
      </c>
      <c r="E1465" s="1029"/>
      <c r="F1465" s="1033" t="s">
        <v>623</v>
      </c>
      <c r="G1465" s="1033"/>
      <c r="H1465" s="1036">
        <v>41057</v>
      </c>
      <c r="I1465" s="1036"/>
      <c r="J1465" s="31" t="s">
        <v>5</v>
      </c>
      <c r="K1465" s="31" t="s">
        <v>1734</v>
      </c>
      <c r="L1465" s="32">
        <v>6.09</v>
      </c>
      <c r="M1465" s="32">
        <v>11.7</v>
      </c>
      <c r="N1465" s="187">
        <v>18</v>
      </c>
      <c r="O1465" s="589"/>
    </row>
    <row r="1466" spans="2:15" ht="22.5" customHeight="1" x14ac:dyDescent="0.55000000000000004">
      <c r="B1466" s="1063">
        <f t="shared" si="177"/>
        <v>58</v>
      </c>
      <c r="C1466" s="1031"/>
      <c r="D1466" s="1029"/>
      <c r="E1466" s="1029"/>
      <c r="F1466" s="1031" t="s">
        <v>623</v>
      </c>
      <c r="G1466" s="1031"/>
      <c r="H1466" s="1032">
        <v>41057</v>
      </c>
      <c r="I1466" s="1032"/>
      <c r="J1466" s="76" t="s">
        <v>5</v>
      </c>
      <c r="K1466" s="76" t="s">
        <v>1734</v>
      </c>
      <c r="L1466" s="38">
        <v>9.5299999999999994</v>
      </c>
      <c r="M1466" s="38">
        <v>10.4</v>
      </c>
      <c r="N1466" s="288">
        <v>20</v>
      </c>
      <c r="O1466" s="590"/>
    </row>
    <row r="1467" spans="2:15" ht="22.5" customHeight="1" x14ac:dyDescent="0.55000000000000004">
      <c r="B1467" s="1063">
        <f t="shared" si="177"/>
        <v>57</v>
      </c>
      <c r="C1467" s="1031"/>
      <c r="D1467" s="1029"/>
      <c r="E1467" s="1029"/>
      <c r="F1467" s="1031" t="s">
        <v>623</v>
      </c>
      <c r="G1467" s="1031"/>
      <c r="H1467" s="1032">
        <v>41057</v>
      </c>
      <c r="I1467" s="1032"/>
      <c r="J1467" s="76" t="s">
        <v>5</v>
      </c>
      <c r="K1467" s="76" t="s">
        <v>1734</v>
      </c>
      <c r="L1467" s="38">
        <v>11.4</v>
      </c>
      <c r="M1467" s="38">
        <v>22.9</v>
      </c>
      <c r="N1467" s="288">
        <v>34</v>
      </c>
      <c r="O1467" s="589"/>
    </row>
    <row r="1468" spans="2:15" ht="22.5" customHeight="1" x14ac:dyDescent="0.55000000000000004">
      <c r="B1468" s="1063">
        <f t="shared" si="177"/>
        <v>56</v>
      </c>
      <c r="C1468" s="1031"/>
      <c r="D1468" s="1029"/>
      <c r="E1468" s="1029"/>
      <c r="F1468" s="1031" t="s">
        <v>741</v>
      </c>
      <c r="G1468" s="1031"/>
      <c r="H1468" s="1032">
        <v>41057</v>
      </c>
      <c r="I1468" s="1032"/>
      <c r="J1468" s="76" t="s">
        <v>5</v>
      </c>
      <c r="K1468" s="76" t="s">
        <v>1734</v>
      </c>
      <c r="L1468" s="38">
        <v>12.3</v>
      </c>
      <c r="M1468" s="38">
        <v>24.1</v>
      </c>
      <c r="N1468" s="288">
        <v>36</v>
      </c>
      <c r="O1468" s="590"/>
    </row>
    <row r="1469" spans="2:15" ht="22.5" customHeight="1" x14ac:dyDescent="0.55000000000000004">
      <c r="B1469" s="1063">
        <f t="shared" si="177"/>
        <v>55</v>
      </c>
      <c r="C1469" s="1031"/>
      <c r="D1469" s="1029"/>
      <c r="E1469" s="1029"/>
      <c r="F1469" s="1031" t="s">
        <v>741</v>
      </c>
      <c r="G1469" s="1031"/>
      <c r="H1469" s="1032">
        <v>41057</v>
      </c>
      <c r="I1469" s="1032"/>
      <c r="J1469" s="76" t="s">
        <v>5</v>
      </c>
      <c r="K1469" s="76" t="s">
        <v>1734</v>
      </c>
      <c r="L1469" s="38">
        <v>14.7</v>
      </c>
      <c r="M1469" s="38">
        <v>30.7</v>
      </c>
      <c r="N1469" s="288">
        <v>45</v>
      </c>
      <c r="O1469" s="589"/>
    </row>
    <row r="1470" spans="2:15" ht="22.5" customHeight="1" x14ac:dyDescent="0.55000000000000004">
      <c r="B1470" s="1063">
        <f t="shared" si="177"/>
        <v>54</v>
      </c>
      <c r="C1470" s="1031"/>
      <c r="D1470" s="1029"/>
      <c r="E1470" s="1029"/>
      <c r="F1470" s="1031" t="s">
        <v>498</v>
      </c>
      <c r="G1470" s="1031"/>
      <c r="H1470" s="1032">
        <v>41057</v>
      </c>
      <c r="I1470" s="1032"/>
      <c r="J1470" s="76" t="s">
        <v>5</v>
      </c>
      <c r="K1470" s="76" t="s">
        <v>1734</v>
      </c>
      <c r="L1470" s="38">
        <v>20.5</v>
      </c>
      <c r="M1470" s="38">
        <v>29.1</v>
      </c>
      <c r="N1470" s="288">
        <v>50</v>
      </c>
      <c r="O1470" s="590"/>
    </row>
    <row r="1471" spans="2:15" ht="22.5" customHeight="1" x14ac:dyDescent="0.55000000000000004">
      <c r="B1471" s="1063">
        <f t="shared" si="177"/>
        <v>53</v>
      </c>
      <c r="C1471" s="1031"/>
      <c r="D1471" s="1029"/>
      <c r="E1471" s="1029"/>
      <c r="F1471" s="1031" t="s">
        <v>2043</v>
      </c>
      <c r="G1471" s="1031"/>
      <c r="H1471" s="1032">
        <v>41057</v>
      </c>
      <c r="I1471" s="1032"/>
      <c r="J1471" s="76" t="s">
        <v>5</v>
      </c>
      <c r="K1471" s="76" t="s">
        <v>1734</v>
      </c>
      <c r="L1471" s="38">
        <v>1.76</v>
      </c>
      <c r="M1471" s="38">
        <v>3.16</v>
      </c>
      <c r="N1471" s="288">
        <v>4.9000000000000004</v>
      </c>
      <c r="O1471" s="590"/>
    </row>
    <row r="1472" spans="2:15" ht="22.5" customHeight="1" x14ac:dyDescent="0.55000000000000004">
      <c r="B1472" s="1063">
        <f t="shared" si="177"/>
        <v>52</v>
      </c>
      <c r="C1472" s="1031"/>
      <c r="D1472" s="1029"/>
      <c r="E1472" s="1029"/>
      <c r="F1472" s="1031" t="s">
        <v>487</v>
      </c>
      <c r="G1472" s="1031"/>
      <c r="H1472" s="1032">
        <v>41057</v>
      </c>
      <c r="I1472" s="1032"/>
      <c r="J1472" s="76" t="s">
        <v>5</v>
      </c>
      <c r="K1472" s="76" t="s">
        <v>1734</v>
      </c>
      <c r="L1472" s="38">
        <v>14.1</v>
      </c>
      <c r="M1472" s="38">
        <v>21.3</v>
      </c>
      <c r="N1472" s="288">
        <v>35</v>
      </c>
      <c r="O1472" s="30"/>
    </row>
    <row r="1473" spans="2:15" ht="22.5" customHeight="1" x14ac:dyDescent="0.55000000000000004">
      <c r="B1473" s="1063">
        <f t="shared" si="177"/>
        <v>51</v>
      </c>
      <c r="C1473" s="1031"/>
      <c r="D1473" s="1029"/>
      <c r="E1473" s="1029"/>
      <c r="F1473" s="1031" t="s">
        <v>2137</v>
      </c>
      <c r="G1473" s="1031"/>
      <c r="H1473" s="1032">
        <v>41057</v>
      </c>
      <c r="I1473" s="1032"/>
      <c r="J1473" s="76" t="s">
        <v>5</v>
      </c>
      <c r="K1473" s="76" t="s">
        <v>1734</v>
      </c>
      <c r="L1473" s="38">
        <v>1.33</v>
      </c>
      <c r="M1473" s="38">
        <v>4.01</v>
      </c>
      <c r="N1473" s="288">
        <v>5.3</v>
      </c>
      <c r="O1473" s="30"/>
    </row>
    <row r="1474" spans="2:15" ht="22.5" customHeight="1" x14ac:dyDescent="0.55000000000000004">
      <c r="B1474" s="1063">
        <f t="shared" si="177"/>
        <v>50</v>
      </c>
      <c r="C1474" s="1031"/>
      <c r="D1474" s="1029"/>
      <c r="E1474" s="1029"/>
      <c r="F1474" s="1031" t="s">
        <v>2007</v>
      </c>
      <c r="G1474" s="1031"/>
      <c r="H1474" s="1032">
        <v>41057</v>
      </c>
      <c r="I1474" s="1032"/>
      <c r="J1474" s="76" t="s">
        <v>5</v>
      </c>
      <c r="K1474" s="76" t="s">
        <v>1734</v>
      </c>
      <c r="L1474" s="542">
        <v>1.8</v>
      </c>
      <c r="M1474" s="542">
        <v>2.98</v>
      </c>
      <c r="N1474" s="288">
        <v>4.8</v>
      </c>
      <c r="O1474" s="30"/>
    </row>
    <row r="1475" spans="2:15" ht="22.5" customHeight="1" x14ac:dyDescent="0.55000000000000004">
      <c r="B1475" s="1063">
        <f t="shared" si="177"/>
        <v>49</v>
      </c>
      <c r="C1475" s="1031"/>
      <c r="D1475" s="1029"/>
      <c r="E1475" s="1029"/>
      <c r="F1475" s="1031" t="s">
        <v>308</v>
      </c>
      <c r="G1475" s="1031"/>
      <c r="H1475" s="1032">
        <v>41057</v>
      </c>
      <c r="I1475" s="1032"/>
      <c r="J1475" s="76" t="s">
        <v>5</v>
      </c>
      <c r="K1475" s="76" t="s">
        <v>1734</v>
      </c>
      <c r="L1475" s="38">
        <v>27.9</v>
      </c>
      <c r="M1475" s="38">
        <v>50.9</v>
      </c>
      <c r="N1475" s="288">
        <v>79</v>
      </c>
      <c r="O1475" s="30"/>
    </row>
    <row r="1476" spans="2:15" ht="22.5" customHeight="1" x14ac:dyDescent="0.55000000000000004">
      <c r="B1476" s="1063">
        <f t="shared" si="177"/>
        <v>48</v>
      </c>
      <c r="C1476" s="1031"/>
      <c r="D1476" s="1029"/>
      <c r="E1476" s="1029"/>
      <c r="F1476" s="1031" t="s">
        <v>308</v>
      </c>
      <c r="G1476" s="1031"/>
      <c r="H1476" s="1032">
        <v>41057</v>
      </c>
      <c r="I1476" s="1032"/>
      <c r="J1476" s="76" t="s">
        <v>5</v>
      </c>
      <c r="K1476" s="76" t="s">
        <v>1734</v>
      </c>
      <c r="L1476" s="38">
        <v>22.9</v>
      </c>
      <c r="M1476" s="38">
        <v>39.799999999999997</v>
      </c>
      <c r="N1476" s="288">
        <v>63</v>
      </c>
      <c r="O1476" s="30"/>
    </row>
    <row r="1477" spans="2:15" ht="22.5" customHeight="1" x14ac:dyDescent="0.55000000000000004">
      <c r="B1477" s="1078">
        <f t="shared" si="177"/>
        <v>47</v>
      </c>
      <c r="C1477" s="1048"/>
      <c r="D1477" s="1029"/>
      <c r="E1477" s="1029"/>
      <c r="F1477" s="1048" t="s">
        <v>308</v>
      </c>
      <c r="G1477" s="1048"/>
      <c r="H1477" s="1044">
        <v>41057</v>
      </c>
      <c r="I1477" s="1044"/>
      <c r="J1477" s="43" t="s">
        <v>5</v>
      </c>
      <c r="K1477" s="43" t="s">
        <v>1734</v>
      </c>
      <c r="L1477" s="602">
        <v>31</v>
      </c>
      <c r="M1477" s="602">
        <v>48.6</v>
      </c>
      <c r="N1477" s="291">
        <v>80</v>
      </c>
      <c r="O1477" s="30"/>
    </row>
    <row r="1478" spans="2:15" ht="22.5" customHeight="1" x14ac:dyDescent="0.55000000000000004">
      <c r="B1478" s="1056">
        <f t="shared" si="177"/>
        <v>46</v>
      </c>
      <c r="C1478" s="1033"/>
      <c r="D1478" s="1029" t="s">
        <v>2148</v>
      </c>
      <c r="E1478" s="1029"/>
      <c r="F1478" s="1033" t="s">
        <v>118</v>
      </c>
      <c r="G1478" s="1033"/>
      <c r="H1478" s="1036">
        <v>41052</v>
      </c>
      <c r="I1478" s="1036"/>
      <c r="J1478" s="31" t="s">
        <v>5</v>
      </c>
      <c r="K1478" s="31" t="s">
        <v>1734</v>
      </c>
      <c r="L1478" s="32">
        <v>22.1</v>
      </c>
      <c r="M1478" s="32">
        <v>40.1</v>
      </c>
      <c r="N1478" s="187">
        <v>62</v>
      </c>
      <c r="O1478" s="30"/>
    </row>
    <row r="1479" spans="2:15" ht="22.5" customHeight="1" x14ac:dyDescent="0.55000000000000004">
      <c r="B1479" s="1063">
        <f t="shared" si="177"/>
        <v>45</v>
      </c>
      <c r="C1479" s="1031"/>
      <c r="D1479" s="1029"/>
      <c r="E1479" s="1029"/>
      <c r="F1479" s="1031" t="s">
        <v>118</v>
      </c>
      <c r="G1479" s="1031"/>
      <c r="H1479" s="1032">
        <v>41052</v>
      </c>
      <c r="I1479" s="1032"/>
      <c r="J1479" s="76" t="s">
        <v>5</v>
      </c>
      <c r="K1479" s="76" t="s">
        <v>1734</v>
      </c>
      <c r="L1479" s="38">
        <v>24.2</v>
      </c>
      <c r="M1479" s="38">
        <v>41.7</v>
      </c>
      <c r="N1479" s="288">
        <v>66</v>
      </c>
      <c r="O1479" s="30"/>
    </row>
    <row r="1480" spans="2:15" ht="22.5" customHeight="1" x14ac:dyDescent="0.55000000000000004">
      <c r="B1480" s="1063">
        <f t="shared" si="177"/>
        <v>44</v>
      </c>
      <c r="C1480" s="1031"/>
      <c r="D1480" s="1029"/>
      <c r="E1480" s="1029"/>
      <c r="F1480" s="1031" t="s">
        <v>842</v>
      </c>
      <c r="G1480" s="1031"/>
      <c r="H1480" s="1032">
        <v>41052</v>
      </c>
      <c r="I1480" s="1032"/>
      <c r="J1480" s="76" t="s">
        <v>5</v>
      </c>
      <c r="K1480" s="76" t="s">
        <v>1734</v>
      </c>
      <c r="L1480" s="38">
        <v>28.1</v>
      </c>
      <c r="M1480" s="38">
        <v>41.2</v>
      </c>
      <c r="N1480" s="288">
        <v>69</v>
      </c>
      <c r="O1480" s="30"/>
    </row>
    <row r="1481" spans="2:15" ht="22.5" customHeight="1" x14ac:dyDescent="0.55000000000000004">
      <c r="B1481" s="1078">
        <f t="shared" si="177"/>
        <v>43</v>
      </c>
      <c r="C1481" s="1048"/>
      <c r="D1481" s="1029"/>
      <c r="E1481" s="1029"/>
      <c r="F1481" s="1048" t="s">
        <v>842</v>
      </c>
      <c r="G1481" s="1048"/>
      <c r="H1481" s="1044">
        <v>41052</v>
      </c>
      <c r="I1481" s="1044"/>
      <c r="J1481" s="43" t="s">
        <v>5</v>
      </c>
      <c r="K1481" s="43" t="s">
        <v>1734</v>
      </c>
      <c r="L1481" s="44">
        <v>14.8</v>
      </c>
      <c r="M1481" s="44">
        <v>20.9</v>
      </c>
      <c r="N1481" s="291">
        <v>36</v>
      </c>
      <c r="O1481" s="30"/>
    </row>
    <row r="1482" spans="2:15" ht="22.5" customHeight="1" x14ac:dyDescent="0.55000000000000004">
      <c r="B1482" s="1056">
        <f t="shared" si="177"/>
        <v>42</v>
      </c>
      <c r="C1482" s="1033"/>
      <c r="D1482" s="1029" t="s">
        <v>2547</v>
      </c>
      <c r="E1482" s="1029"/>
      <c r="F1482" s="1033" t="s">
        <v>118</v>
      </c>
      <c r="G1482" s="1033"/>
      <c r="H1482" s="1036">
        <v>41050</v>
      </c>
      <c r="I1482" s="1036"/>
      <c r="J1482" s="31" t="s">
        <v>5</v>
      </c>
      <c r="K1482" s="31" t="s">
        <v>1734</v>
      </c>
      <c r="L1482" s="32">
        <v>23.4</v>
      </c>
      <c r="M1482" s="596">
        <v>41</v>
      </c>
      <c r="N1482" s="34">
        <v>64</v>
      </c>
      <c r="O1482" s="509"/>
    </row>
    <row r="1483" spans="2:15" ht="22.5" customHeight="1" x14ac:dyDescent="0.55000000000000004">
      <c r="B1483" s="1063">
        <f t="shared" si="177"/>
        <v>41</v>
      </c>
      <c r="C1483" s="1031"/>
      <c r="D1483" s="1029"/>
      <c r="E1483" s="1029"/>
      <c r="F1483" s="1031" t="s">
        <v>741</v>
      </c>
      <c r="G1483" s="1031"/>
      <c r="H1483" s="1032">
        <v>41050</v>
      </c>
      <c r="I1483" s="1032"/>
      <c r="J1483" s="76" t="s">
        <v>5</v>
      </c>
      <c r="K1483" s="76" t="s">
        <v>1734</v>
      </c>
      <c r="L1483" s="38">
        <v>21.8</v>
      </c>
      <c r="M1483" s="38">
        <v>34.9</v>
      </c>
      <c r="N1483" s="288">
        <v>57</v>
      </c>
      <c r="O1483" s="30"/>
    </row>
    <row r="1484" spans="2:15" ht="22.5" customHeight="1" x14ac:dyDescent="0.55000000000000004">
      <c r="B1484" s="1063">
        <f t="shared" si="177"/>
        <v>40</v>
      </c>
      <c r="C1484" s="1031"/>
      <c r="D1484" s="1029"/>
      <c r="E1484" s="1029"/>
      <c r="F1484" s="1031" t="s">
        <v>842</v>
      </c>
      <c r="G1484" s="1031"/>
      <c r="H1484" s="1032">
        <v>41050</v>
      </c>
      <c r="I1484" s="1032"/>
      <c r="J1484" s="76" t="s">
        <v>5</v>
      </c>
      <c r="K1484" s="76" t="s">
        <v>1734</v>
      </c>
      <c r="L1484" s="38">
        <v>32.5</v>
      </c>
      <c r="M1484" s="38">
        <v>46.5</v>
      </c>
      <c r="N1484" s="288">
        <v>79</v>
      </c>
      <c r="O1484" s="30"/>
    </row>
    <row r="1485" spans="2:15" ht="22.5" customHeight="1" x14ac:dyDescent="0.55000000000000004">
      <c r="B1485" s="1078">
        <f t="shared" si="177"/>
        <v>39</v>
      </c>
      <c r="C1485" s="1048"/>
      <c r="D1485" s="1029"/>
      <c r="E1485" s="1029"/>
      <c r="F1485" s="1048" t="s">
        <v>560</v>
      </c>
      <c r="G1485" s="1048"/>
      <c r="H1485" s="1044">
        <v>41050</v>
      </c>
      <c r="I1485" s="1044"/>
      <c r="J1485" s="43" t="s">
        <v>5</v>
      </c>
      <c r="K1485" s="43" t="s">
        <v>1734</v>
      </c>
      <c r="L1485" s="44" t="s">
        <v>2150</v>
      </c>
      <c r="M1485" s="44">
        <v>4.33</v>
      </c>
      <c r="N1485" s="291">
        <v>4.3</v>
      </c>
      <c r="O1485" s="30"/>
    </row>
    <row r="1486" spans="2:15" ht="22.5" customHeight="1" x14ac:dyDescent="0.55000000000000004">
      <c r="B1486" s="1056">
        <f t="shared" si="177"/>
        <v>38</v>
      </c>
      <c r="C1486" s="1033"/>
      <c r="D1486" s="1029" t="s">
        <v>2151</v>
      </c>
      <c r="E1486" s="1029"/>
      <c r="F1486" s="1033" t="s">
        <v>612</v>
      </c>
      <c r="G1486" s="1033"/>
      <c r="H1486" s="1036">
        <v>41043</v>
      </c>
      <c r="I1486" s="1036"/>
      <c r="J1486" s="32" t="s">
        <v>5</v>
      </c>
      <c r="K1486" s="31" t="s">
        <v>1734</v>
      </c>
      <c r="L1486" s="32">
        <v>16.100000000000001</v>
      </c>
      <c r="M1486" s="32">
        <v>22.8</v>
      </c>
      <c r="N1486" s="187">
        <v>39</v>
      </c>
      <c r="O1486" s="30"/>
    </row>
    <row r="1487" spans="2:15" ht="22.5" customHeight="1" x14ac:dyDescent="0.55000000000000004">
      <c r="B1487" s="1063">
        <f t="shared" si="177"/>
        <v>37</v>
      </c>
      <c r="C1487" s="1031"/>
      <c r="D1487" s="1029"/>
      <c r="E1487" s="1029"/>
      <c r="F1487" s="1031" t="s">
        <v>2092</v>
      </c>
      <c r="G1487" s="1031"/>
      <c r="H1487" s="1032">
        <v>41043</v>
      </c>
      <c r="I1487" s="1032"/>
      <c r="J1487" s="38" t="s">
        <v>5</v>
      </c>
      <c r="K1487" s="76" t="s">
        <v>1734</v>
      </c>
      <c r="L1487" s="38">
        <v>12.7</v>
      </c>
      <c r="M1487" s="38">
        <v>25.2</v>
      </c>
      <c r="N1487" s="288">
        <v>38</v>
      </c>
      <c r="O1487" s="30"/>
    </row>
    <row r="1488" spans="2:15" ht="22.5" customHeight="1" x14ac:dyDescent="0.55000000000000004">
      <c r="B1488" s="1063">
        <f t="shared" si="177"/>
        <v>36</v>
      </c>
      <c r="C1488" s="1031"/>
      <c r="D1488" s="1029"/>
      <c r="E1488" s="1029"/>
      <c r="F1488" s="1031" t="s">
        <v>1340</v>
      </c>
      <c r="G1488" s="1031"/>
      <c r="H1488" s="1032">
        <v>41043</v>
      </c>
      <c r="I1488" s="1032"/>
      <c r="J1488" s="38" t="s">
        <v>5</v>
      </c>
      <c r="K1488" s="76" t="s">
        <v>1734</v>
      </c>
      <c r="L1488" s="38">
        <v>14.1</v>
      </c>
      <c r="M1488" s="38">
        <v>22.9</v>
      </c>
      <c r="N1488" s="288">
        <v>37</v>
      </c>
      <c r="O1488" s="30"/>
    </row>
    <row r="1489" spans="2:15" ht="22.5" customHeight="1" x14ac:dyDescent="0.55000000000000004">
      <c r="B1489" s="1063">
        <f t="shared" si="177"/>
        <v>35</v>
      </c>
      <c r="C1489" s="1031"/>
      <c r="D1489" s="1029"/>
      <c r="E1489" s="1029"/>
      <c r="F1489" s="1031" t="s">
        <v>1761</v>
      </c>
      <c r="G1489" s="1031"/>
      <c r="H1489" s="1032">
        <v>41043</v>
      </c>
      <c r="I1489" s="1032"/>
      <c r="J1489" s="76" t="s">
        <v>5</v>
      </c>
      <c r="K1489" s="76" t="s">
        <v>1734</v>
      </c>
      <c r="L1489" s="659">
        <v>87.1</v>
      </c>
      <c r="M1489" s="660">
        <v>133</v>
      </c>
      <c r="N1489" s="662">
        <v>220</v>
      </c>
      <c r="O1489" s="30"/>
    </row>
    <row r="1490" spans="2:15" ht="22.5" customHeight="1" x14ac:dyDescent="0.55000000000000004">
      <c r="B1490" s="1078">
        <f t="shared" si="177"/>
        <v>34</v>
      </c>
      <c r="C1490" s="1048"/>
      <c r="D1490" s="1029"/>
      <c r="E1490" s="1029"/>
      <c r="F1490" s="1048" t="s">
        <v>1716</v>
      </c>
      <c r="G1490" s="1048"/>
      <c r="H1490" s="1044">
        <v>41043</v>
      </c>
      <c r="I1490" s="1044"/>
      <c r="J1490" s="43" t="s">
        <v>5</v>
      </c>
      <c r="K1490" s="43" t="s">
        <v>1734</v>
      </c>
      <c r="L1490" s="44">
        <v>5.75</v>
      </c>
      <c r="M1490" s="44">
        <v>10.9</v>
      </c>
      <c r="N1490" s="291">
        <v>17</v>
      </c>
      <c r="O1490" s="30"/>
    </row>
    <row r="1491" spans="2:15" ht="22.5" customHeight="1" x14ac:dyDescent="0.55000000000000004">
      <c r="B1491" s="1056">
        <f t="shared" si="177"/>
        <v>33</v>
      </c>
      <c r="C1491" s="1033"/>
      <c r="D1491" s="1029" t="s">
        <v>2237</v>
      </c>
      <c r="E1491" s="1029"/>
      <c r="F1491" s="1033" t="s">
        <v>1446</v>
      </c>
      <c r="G1491" s="1033"/>
      <c r="H1491" s="1036">
        <v>40994</v>
      </c>
      <c r="I1491" s="1036"/>
      <c r="J1491" s="31" t="s">
        <v>5</v>
      </c>
      <c r="K1491" s="31" t="s">
        <v>1734</v>
      </c>
      <c r="L1491" s="32">
        <v>18.600000000000001</v>
      </c>
      <c r="M1491" s="32">
        <v>24.7</v>
      </c>
      <c r="N1491" s="187">
        <v>43.3</v>
      </c>
      <c r="O1491" s="30"/>
    </row>
    <row r="1492" spans="2:15" ht="22.5" customHeight="1" x14ac:dyDescent="0.55000000000000004">
      <c r="B1492" s="1063">
        <f t="shared" si="177"/>
        <v>32</v>
      </c>
      <c r="C1492" s="1031"/>
      <c r="D1492" s="1029"/>
      <c r="E1492" s="1029"/>
      <c r="F1492" s="1031" t="s">
        <v>1665</v>
      </c>
      <c r="G1492" s="1031"/>
      <c r="H1492" s="1032">
        <v>40994</v>
      </c>
      <c r="I1492" s="1032"/>
      <c r="J1492" s="76" t="s">
        <v>5</v>
      </c>
      <c r="K1492" s="76" t="s">
        <v>1734</v>
      </c>
      <c r="L1492" s="38">
        <v>20.5</v>
      </c>
      <c r="M1492" s="38">
        <v>26.2</v>
      </c>
      <c r="N1492" s="288">
        <v>46.7</v>
      </c>
      <c r="O1492" s="30"/>
    </row>
    <row r="1493" spans="2:15" ht="22.5" customHeight="1" x14ac:dyDescent="0.55000000000000004">
      <c r="B1493" s="1063">
        <f t="shared" si="177"/>
        <v>31</v>
      </c>
      <c r="C1493" s="1031"/>
      <c r="D1493" s="1029"/>
      <c r="E1493" s="1029"/>
      <c r="F1493" s="1031" t="s">
        <v>1392</v>
      </c>
      <c r="G1493" s="1031"/>
      <c r="H1493" s="1032">
        <v>40994</v>
      </c>
      <c r="I1493" s="1032"/>
      <c r="J1493" s="76" t="s">
        <v>5</v>
      </c>
      <c r="K1493" s="76" t="s">
        <v>1734</v>
      </c>
      <c r="L1493" s="559">
        <v>5</v>
      </c>
      <c r="M1493" s="559">
        <v>7.3</v>
      </c>
      <c r="N1493" s="288">
        <v>12.3</v>
      </c>
      <c r="O1493" s="30"/>
    </row>
    <row r="1494" spans="2:15" ht="22.5" customHeight="1" x14ac:dyDescent="0.55000000000000004">
      <c r="B1494" s="1063">
        <f t="shared" si="177"/>
        <v>30</v>
      </c>
      <c r="C1494" s="1031"/>
      <c r="D1494" s="1029"/>
      <c r="E1494" s="1029"/>
      <c r="F1494" s="1031" t="s">
        <v>1355</v>
      </c>
      <c r="G1494" s="1031"/>
      <c r="H1494" s="1032">
        <v>40994</v>
      </c>
      <c r="I1494" s="1032"/>
      <c r="J1494" s="76" t="s">
        <v>5</v>
      </c>
      <c r="K1494" s="76" t="s">
        <v>1734</v>
      </c>
      <c r="L1494" s="38">
        <v>4.2</v>
      </c>
      <c r="M1494" s="38">
        <v>6.6</v>
      </c>
      <c r="N1494" s="288">
        <v>10.8</v>
      </c>
      <c r="O1494" s="509"/>
    </row>
    <row r="1495" spans="2:15" ht="22.5" customHeight="1" x14ac:dyDescent="0.55000000000000004">
      <c r="B1495" s="1078">
        <f t="shared" si="177"/>
        <v>29</v>
      </c>
      <c r="C1495" s="1048"/>
      <c r="D1495" s="1029"/>
      <c r="E1495" s="1029"/>
      <c r="F1495" s="1048" t="s">
        <v>1370</v>
      </c>
      <c r="G1495" s="1048"/>
      <c r="H1495" s="1044">
        <v>40994</v>
      </c>
      <c r="I1495" s="1044"/>
      <c r="J1495" s="43" t="s">
        <v>5</v>
      </c>
      <c r="K1495" s="43" t="s">
        <v>1734</v>
      </c>
      <c r="L1495" s="44">
        <v>31.6</v>
      </c>
      <c r="M1495" s="44">
        <v>44.3</v>
      </c>
      <c r="N1495" s="291">
        <v>75.900000000000006</v>
      </c>
      <c r="O1495" s="30"/>
    </row>
    <row r="1496" spans="2:15" ht="22.5" customHeight="1" x14ac:dyDescent="0.55000000000000004">
      <c r="B1496" s="1056">
        <f t="shared" si="177"/>
        <v>28</v>
      </c>
      <c r="C1496" s="1033"/>
      <c r="D1496" s="1029" t="s">
        <v>2238</v>
      </c>
      <c r="E1496" s="1029"/>
      <c r="F1496" s="1033" t="s">
        <v>560</v>
      </c>
      <c r="G1496" s="1033"/>
      <c r="H1496" s="1036">
        <v>40994</v>
      </c>
      <c r="I1496" s="1036"/>
      <c r="J1496" s="31" t="s">
        <v>5</v>
      </c>
      <c r="K1496" s="31" t="s">
        <v>1734</v>
      </c>
      <c r="L1496" s="32" t="s">
        <v>2239</v>
      </c>
      <c r="M1496" s="32">
        <v>4.2</v>
      </c>
      <c r="N1496" s="187">
        <v>4.2</v>
      </c>
      <c r="O1496" s="30"/>
    </row>
    <row r="1497" spans="2:15" ht="22.5" customHeight="1" x14ac:dyDescent="0.55000000000000004">
      <c r="B1497" s="1063">
        <f t="shared" si="177"/>
        <v>27</v>
      </c>
      <c r="C1497" s="1031"/>
      <c r="D1497" s="1029"/>
      <c r="E1497" s="1029"/>
      <c r="F1497" s="1031" t="s">
        <v>586</v>
      </c>
      <c r="G1497" s="1031"/>
      <c r="H1497" s="1032">
        <v>40994</v>
      </c>
      <c r="I1497" s="1032"/>
      <c r="J1497" s="76" t="s">
        <v>5</v>
      </c>
      <c r="K1497" s="76" t="s">
        <v>1734</v>
      </c>
      <c r="L1497" s="38">
        <v>13</v>
      </c>
      <c r="M1497" s="38">
        <v>19</v>
      </c>
      <c r="N1497" s="288">
        <v>32</v>
      </c>
      <c r="O1497" s="30"/>
    </row>
    <row r="1498" spans="2:15" ht="22.5" customHeight="1" x14ac:dyDescent="0.55000000000000004">
      <c r="B1498" s="1063">
        <f t="shared" si="177"/>
        <v>26</v>
      </c>
      <c r="C1498" s="1031"/>
      <c r="D1498" s="1029"/>
      <c r="E1498" s="1029"/>
      <c r="F1498" s="1031" t="s">
        <v>623</v>
      </c>
      <c r="G1498" s="1031"/>
      <c r="H1498" s="1032">
        <v>40994</v>
      </c>
      <c r="I1498" s="1032"/>
      <c r="J1498" s="76" t="s">
        <v>5</v>
      </c>
      <c r="K1498" s="76" t="s">
        <v>1734</v>
      </c>
      <c r="L1498" s="38">
        <v>7.76</v>
      </c>
      <c r="M1498" s="38">
        <v>8.75</v>
      </c>
      <c r="N1498" s="288">
        <v>16.509999999999998</v>
      </c>
      <c r="O1498" s="30"/>
    </row>
    <row r="1499" spans="2:15" ht="22.5" customHeight="1" x14ac:dyDescent="0.55000000000000004">
      <c r="B1499" s="1063">
        <f t="shared" si="177"/>
        <v>25</v>
      </c>
      <c r="C1499" s="1031"/>
      <c r="D1499" s="1029"/>
      <c r="E1499" s="1029"/>
      <c r="F1499" s="1031" t="s">
        <v>1914</v>
      </c>
      <c r="G1499" s="1031"/>
      <c r="H1499" s="1032">
        <v>40994</v>
      </c>
      <c r="I1499" s="1032"/>
      <c r="J1499" s="76" t="s">
        <v>5</v>
      </c>
      <c r="K1499" s="76" t="s">
        <v>1734</v>
      </c>
      <c r="L1499" s="38" t="s">
        <v>2169</v>
      </c>
      <c r="M1499" s="38" t="s">
        <v>2240</v>
      </c>
      <c r="N1499" s="288" t="s">
        <v>2241</v>
      </c>
      <c r="O1499" s="30"/>
    </row>
    <row r="1500" spans="2:15" ht="22.5" customHeight="1" x14ac:dyDescent="0.55000000000000004">
      <c r="B1500" s="1063">
        <f t="shared" si="177"/>
        <v>24</v>
      </c>
      <c r="C1500" s="1031"/>
      <c r="D1500" s="1029"/>
      <c r="E1500" s="1029"/>
      <c r="F1500" s="1031" t="s">
        <v>118</v>
      </c>
      <c r="G1500" s="1031"/>
      <c r="H1500" s="1032">
        <v>40994</v>
      </c>
      <c r="I1500" s="1032"/>
      <c r="J1500" s="76" t="s">
        <v>5</v>
      </c>
      <c r="K1500" s="76" t="s">
        <v>1734</v>
      </c>
      <c r="L1500" s="38">
        <v>11.1</v>
      </c>
      <c r="M1500" s="38">
        <v>18.5</v>
      </c>
      <c r="N1500" s="288">
        <v>29.6</v>
      </c>
      <c r="O1500" s="30"/>
    </row>
    <row r="1501" spans="2:15" ht="22.5" customHeight="1" x14ac:dyDescent="0.55000000000000004">
      <c r="B1501" s="1063">
        <f t="shared" si="177"/>
        <v>23</v>
      </c>
      <c r="C1501" s="1031"/>
      <c r="D1501" s="1029"/>
      <c r="E1501" s="1029"/>
      <c r="F1501" s="1031" t="s">
        <v>479</v>
      </c>
      <c r="G1501" s="1031"/>
      <c r="H1501" s="1032">
        <v>40994</v>
      </c>
      <c r="I1501" s="1032"/>
      <c r="J1501" s="76" t="s">
        <v>5</v>
      </c>
      <c r="K1501" s="76" t="s">
        <v>1734</v>
      </c>
      <c r="L1501" s="559">
        <v>34</v>
      </c>
      <c r="M1501" s="559">
        <v>44.5</v>
      </c>
      <c r="N1501" s="288">
        <v>78.5</v>
      </c>
      <c r="O1501" s="30"/>
    </row>
    <row r="1502" spans="2:15" ht="22.5" customHeight="1" x14ac:dyDescent="0.55000000000000004">
      <c r="B1502" s="1063">
        <f t="shared" si="177"/>
        <v>22</v>
      </c>
      <c r="C1502" s="1031"/>
      <c r="D1502" s="1029"/>
      <c r="E1502" s="1029"/>
      <c r="F1502" s="1031" t="s">
        <v>1971</v>
      </c>
      <c r="G1502" s="1031"/>
      <c r="H1502" s="1032">
        <v>40994</v>
      </c>
      <c r="I1502" s="1032"/>
      <c r="J1502" s="76" t="s">
        <v>5</v>
      </c>
      <c r="K1502" s="76" t="s">
        <v>1734</v>
      </c>
      <c r="L1502" s="559">
        <v>29</v>
      </c>
      <c r="M1502" s="559">
        <v>41.8</v>
      </c>
      <c r="N1502" s="288">
        <v>70.8</v>
      </c>
      <c r="O1502" s="30"/>
    </row>
    <row r="1503" spans="2:15" ht="22.5" customHeight="1" x14ac:dyDescent="0.55000000000000004">
      <c r="B1503" s="1078">
        <f t="shared" si="177"/>
        <v>21</v>
      </c>
      <c r="C1503" s="1048"/>
      <c r="D1503" s="1029"/>
      <c r="E1503" s="1029"/>
      <c r="F1503" s="1048" t="s">
        <v>2019</v>
      </c>
      <c r="G1503" s="1048"/>
      <c r="H1503" s="1044">
        <v>40994</v>
      </c>
      <c r="I1503" s="1044"/>
      <c r="J1503" s="43" t="s">
        <v>5</v>
      </c>
      <c r="K1503" s="43" t="s">
        <v>1734</v>
      </c>
      <c r="L1503" s="44">
        <v>4.13</v>
      </c>
      <c r="M1503" s="44">
        <v>5.09</v>
      </c>
      <c r="N1503" s="291">
        <v>9.2199999999999989</v>
      </c>
      <c r="O1503" s="603"/>
    </row>
    <row r="1504" spans="2:15" ht="22.5" customHeight="1" x14ac:dyDescent="0.55000000000000004">
      <c r="B1504" s="1056">
        <f t="shared" si="177"/>
        <v>20</v>
      </c>
      <c r="C1504" s="1033"/>
      <c r="D1504" s="1082" t="s">
        <v>2257</v>
      </c>
      <c r="E1504" s="1082"/>
      <c r="F1504" s="1033" t="s">
        <v>2260</v>
      </c>
      <c r="G1504" s="1033"/>
      <c r="H1504" s="1036">
        <v>40835</v>
      </c>
      <c r="I1504" s="1036"/>
      <c r="J1504" s="31" t="s">
        <v>35</v>
      </c>
      <c r="K1504" s="31" t="s">
        <v>1393</v>
      </c>
      <c r="L1504" s="32">
        <v>7.95</v>
      </c>
      <c r="M1504" s="32">
        <v>13.7</v>
      </c>
      <c r="N1504" s="288">
        <v>21.65</v>
      </c>
      <c r="O1504" s="509"/>
    </row>
    <row r="1505" spans="2:15" ht="22.5" customHeight="1" x14ac:dyDescent="0.55000000000000004">
      <c r="B1505" s="1063">
        <f t="shared" si="177"/>
        <v>19</v>
      </c>
      <c r="C1505" s="1031"/>
      <c r="D1505" s="1082"/>
      <c r="E1505" s="1082"/>
      <c r="F1505" s="1031" t="s">
        <v>1798</v>
      </c>
      <c r="G1505" s="1031"/>
      <c r="H1505" s="1032">
        <v>40835</v>
      </c>
      <c r="I1505" s="1032"/>
      <c r="J1505" s="76" t="s">
        <v>35</v>
      </c>
      <c r="K1505" s="76" t="s">
        <v>1393</v>
      </c>
      <c r="L1505" s="38">
        <v>43.7</v>
      </c>
      <c r="M1505" s="38">
        <v>61.4</v>
      </c>
      <c r="N1505" s="288">
        <v>105.1</v>
      </c>
      <c r="O1505" s="30"/>
    </row>
    <row r="1506" spans="2:15" ht="22.5" customHeight="1" x14ac:dyDescent="0.55000000000000004">
      <c r="B1506" s="1078">
        <f t="shared" si="177"/>
        <v>18</v>
      </c>
      <c r="C1506" s="1048"/>
      <c r="D1506" s="1082"/>
      <c r="E1506" s="1082"/>
      <c r="F1506" s="1048" t="s">
        <v>2261</v>
      </c>
      <c r="G1506" s="1048"/>
      <c r="H1506" s="1044">
        <v>40835</v>
      </c>
      <c r="I1506" s="1044"/>
      <c r="J1506" s="43" t="s">
        <v>35</v>
      </c>
      <c r="K1506" s="43" t="s">
        <v>1393</v>
      </c>
      <c r="L1506" s="44">
        <v>4.54</v>
      </c>
      <c r="M1506" s="44">
        <v>10.7</v>
      </c>
      <c r="N1506" s="291">
        <v>15.239999999999998</v>
      </c>
      <c r="O1506" s="30"/>
    </row>
    <row r="1507" spans="2:15" ht="22.5" customHeight="1" x14ac:dyDescent="0.55000000000000004">
      <c r="B1507" s="1056">
        <f t="shared" si="177"/>
        <v>17</v>
      </c>
      <c r="C1507" s="1033"/>
      <c r="D1507" s="1082" t="s">
        <v>2264</v>
      </c>
      <c r="E1507" s="1082"/>
      <c r="F1507" s="1033" t="s">
        <v>276</v>
      </c>
      <c r="G1507" s="1033"/>
      <c r="H1507" s="1036">
        <v>40833</v>
      </c>
      <c r="I1507" s="1036"/>
      <c r="J1507" s="31" t="s">
        <v>35</v>
      </c>
      <c r="K1507" s="31" t="s">
        <v>1393</v>
      </c>
      <c r="L1507" s="32">
        <v>6.71</v>
      </c>
      <c r="M1507" s="32">
        <v>12.1</v>
      </c>
      <c r="N1507" s="816">
        <v>18.809999999999999</v>
      </c>
      <c r="O1507" s="30"/>
    </row>
    <row r="1508" spans="2:15" ht="22.5" customHeight="1" x14ac:dyDescent="0.55000000000000004">
      <c r="B1508" s="1063">
        <f t="shared" si="177"/>
        <v>16</v>
      </c>
      <c r="C1508" s="1031"/>
      <c r="D1508" s="1082"/>
      <c r="E1508" s="1082"/>
      <c r="F1508" s="1031" t="s">
        <v>1532</v>
      </c>
      <c r="G1508" s="1031"/>
      <c r="H1508" s="1032">
        <v>40833</v>
      </c>
      <c r="I1508" s="1032"/>
      <c r="J1508" s="76" t="s">
        <v>35</v>
      </c>
      <c r="K1508" s="76" t="s">
        <v>1393</v>
      </c>
      <c r="L1508" s="38">
        <v>4.29</v>
      </c>
      <c r="M1508" s="38">
        <v>10.8</v>
      </c>
      <c r="N1508" s="678">
        <v>15.09</v>
      </c>
      <c r="O1508" s="30"/>
    </row>
    <row r="1509" spans="2:15" ht="22.5" customHeight="1" x14ac:dyDescent="0.55000000000000004">
      <c r="B1509" s="1078">
        <f t="shared" si="177"/>
        <v>15</v>
      </c>
      <c r="C1509" s="1048"/>
      <c r="D1509" s="1082"/>
      <c r="E1509" s="1082"/>
      <c r="F1509" s="1048" t="s">
        <v>1517</v>
      </c>
      <c r="G1509" s="1048"/>
      <c r="H1509" s="1044">
        <v>40833</v>
      </c>
      <c r="I1509" s="1044"/>
      <c r="J1509" s="43" t="s">
        <v>35</v>
      </c>
      <c r="K1509" s="43" t="s">
        <v>1393</v>
      </c>
      <c r="L1509" s="44">
        <v>185</v>
      </c>
      <c r="M1509" s="44">
        <v>237</v>
      </c>
      <c r="N1509" s="679">
        <v>422</v>
      </c>
      <c r="O1509" s="509"/>
    </row>
    <row r="1510" spans="2:15" ht="22.5" customHeight="1" x14ac:dyDescent="0.55000000000000004">
      <c r="B1510" s="1056">
        <f t="shared" si="177"/>
        <v>14</v>
      </c>
      <c r="C1510" s="1033"/>
      <c r="D1510" s="1029" t="s">
        <v>2271</v>
      </c>
      <c r="E1510" s="1029"/>
      <c r="F1510" s="1033" t="s">
        <v>2272</v>
      </c>
      <c r="G1510" s="1033"/>
      <c r="H1510" s="1036">
        <v>40812</v>
      </c>
      <c r="I1510" s="1036"/>
      <c r="J1510" s="31" t="s">
        <v>35</v>
      </c>
      <c r="K1510" s="31" t="s">
        <v>1393</v>
      </c>
      <c r="L1510" s="32" t="s">
        <v>2273</v>
      </c>
      <c r="M1510" s="32">
        <v>5.46</v>
      </c>
      <c r="N1510" s="816">
        <v>5.46</v>
      </c>
      <c r="O1510" s="30"/>
    </row>
    <row r="1511" spans="2:15" ht="22.5" customHeight="1" x14ac:dyDescent="0.55000000000000004">
      <c r="B1511" s="1078">
        <f t="shared" si="177"/>
        <v>13</v>
      </c>
      <c r="C1511" s="1048"/>
      <c r="D1511" s="1029"/>
      <c r="E1511" s="1029"/>
      <c r="F1511" s="1048" t="s">
        <v>1575</v>
      </c>
      <c r="G1511" s="1048"/>
      <c r="H1511" s="1044">
        <v>40812</v>
      </c>
      <c r="I1511" s="1044"/>
      <c r="J1511" s="43" t="s">
        <v>35</v>
      </c>
      <c r="K1511" s="43" t="s">
        <v>1393</v>
      </c>
      <c r="L1511" s="44">
        <v>69.599999999999994</v>
      </c>
      <c r="M1511" s="44">
        <v>91.6</v>
      </c>
      <c r="N1511" s="679">
        <v>161.19999999999999</v>
      </c>
      <c r="O1511" s="30"/>
    </row>
    <row r="1512" spans="2:15" ht="22.5" customHeight="1" x14ac:dyDescent="0.55000000000000004">
      <c r="B1512" s="1056">
        <f t="shared" ref="B1512:B1521" si="178">B1513+1</f>
        <v>12</v>
      </c>
      <c r="C1512" s="1033"/>
      <c r="D1512" s="1029" t="s">
        <v>2279</v>
      </c>
      <c r="E1512" s="1029"/>
      <c r="F1512" s="1033" t="s">
        <v>813</v>
      </c>
      <c r="G1512" s="1033"/>
      <c r="H1512" s="1036">
        <v>40751</v>
      </c>
      <c r="I1512" s="1036"/>
      <c r="J1512" s="31" t="s">
        <v>35</v>
      </c>
      <c r="K1512" s="31" t="s">
        <v>1393</v>
      </c>
      <c r="L1512" s="32" t="s">
        <v>1378</v>
      </c>
      <c r="M1512" s="32" t="s">
        <v>1400</v>
      </c>
      <c r="N1512" s="187" t="s">
        <v>2259</v>
      </c>
      <c r="O1512" s="30"/>
    </row>
    <row r="1513" spans="2:15" ht="22.5" customHeight="1" x14ac:dyDescent="0.55000000000000004">
      <c r="B1513" s="1063">
        <f t="shared" si="178"/>
        <v>11</v>
      </c>
      <c r="C1513" s="1031"/>
      <c r="D1513" s="1029"/>
      <c r="E1513" s="1029"/>
      <c r="F1513" s="1031" t="s">
        <v>2280</v>
      </c>
      <c r="G1513" s="1031"/>
      <c r="H1513" s="1032">
        <v>40751</v>
      </c>
      <c r="I1513" s="1032"/>
      <c r="J1513" s="76" t="s">
        <v>35</v>
      </c>
      <c r="K1513" s="76" t="s">
        <v>1393</v>
      </c>
      <c r="L1513" s="38">
        <v>86.4</v>
      </c>
      <c r="M1513" s="38">
        <v>109</v>
      </c>
      <c r="N1513" s="678">
        <v>195.4</v>
      </c>
      <c r="O1513" s="30"/>
    </row>
    <row r="1514" spans="2:15" ht="22.5" customHeight="1" x14ac:dyDescent="0.55000000000000004">
      <c r="B1514" s="1063">
        <f t="shared" si="178"/>
        <v>10</v>
      </c>
      <c r="C1514" s="1031"/>
      <c r="D1514" s="1029"/>
      <c r="E1514" s="1029"/>
      <c r="F1514" s="1031" t="s">
        <v>2281</v>
      </c>
      <c r="G1514" s="1031"/>
      <c r="H1514" s="1032">
        <v>40751</v>
      </c>
      <c r="I1514" s="1032"/>
      <c r="J1514" s="76" t="s">
        <v>35</v>
      </c>
      <c r="K1514" s="76" t="s">
        <v>1393</v>
      </c>
      <c r="L1514" s="38" t="s">
        <v>2061</v>
      </c>
      <c r="M1514" s="38">
        <v>3.43</v>
      </c>
      <c r="N1514" s="678">
        <v>3.43</v>
      </c>
      <c r="O1514" s="603"/>
    </row>
    <row r="1515" spans="2:15" ht="22.5" customHeight="1" x14ac:dyDescent="0.55000000000000004">
      <c r="B1515" s="1078">
        <f t="shared" si="178"/>
        <v>9</v>
      </c>
      <c r="C1515" s="1048"/>
      <c r="D1515" s="1029"/>
      <c r="E1515" s="1029"/>
      <c r="F1515" s="1048" t="s">
        <v>1125</v>
      </c>
      <c r="G1515" s="1048"/>
      <c r="H1515" s="1044">
        <v>40751</v>
      </c>
      <c r="I1515" s="1044"/>
      <c r="J1515" s="43" t="s">
        <v>35</v>
      </c>
      <c r="K1515" s="43" t="s">
        <v>1393</v>
      </c>
      <c r="L1515" s="44" t="s">
        <v>2285</v>
      </c>
      <c r="M1515" s="529">
        <v>2.4</v>
      </c>
      <c r="N1515" s="685">
        <v>2.4</v>
      </c>
      <c r="O1515" s="30"/>
    </row>
    <row r="1516" spans="2:15" ht="22.5" customHeight="1" x14ac:dyDescent="0.55000000000000004">
      <c r="B1516" s="1056">
        <f t="shared" si="178"/>
        <v>8</v>
      </c>
      <c r="C1516" s="1033"/>
      <c r="D1516" s="1082" t="s">
        <v>2286</v>
      </c>
      <c r="E1516" s="1082"/>
      <c r="F1516" s="1033" t="s">
        <v>813</v>
      </c>
      <c r="G1516" s="1033"/>
      <c r="H1516" s="1036">
        <v>40657</v>
      </c>
      <c r="I1516" s="1036"/>
      <c r="J1516" s="31" t="s">
        <v>35</v>
      </c>
      <c r="K1516" s="31" t="s">
        <v>1393</v>
      </c>
      <c r="L1516" s="32" t="s">
        <v>2287</v>
      </c>
      <c r="M1516" s="48" t="s">
        <v>2288</v>
      </c>
      <c r="N1516" s="187" t="s">
        <v>2289</v>
      </c>
      <c r="O1516" s="30"/>
    </row>
    <row r="1517" spans="2:15" ht="22.5" customHeight="1" x14ac:dyDescent="0.55000000000000004">
      <c r="B1517" s="1063">
        <f t="shared" si="178"/>
        <v>7</v>
      </c>
      <c r="C1517" s="1031"/>
      <c r="D1517" s="1082"/>
      <c r="E1517" s="1082"/>
      <c r="F1517" s="1031" t="s">
        <v>2290</v>
      </c>
      <c r="G1517" s="1031"/>
      <c r="H1517" s="1032">
        <v>40657</v>
      </c>
      <c r="I1517" s="1032"/>
      <c r="J1517" s="76" t="s">
        <v>35</v>
      </c>
      <c r="K1517" s="76" t="s">
        <v>1393</v>
      </c>
      <c r="L1517" s="38" t="s">
        <v>2288</v>
      </c>
      <c r="M1517" s="817" t="s">
        <v>2288</v>
      </c>
      <c r="N1517" s="288" t="s">
        <v>2291</v>
      </c>
      <c r="O1517" s="30"/>
    </row>
    <row r="1518" spans="2:15" ht="22.5" customHeight="1" x14ac:dyDescent="0.55000000000000004">
      <c r="B1518" s="1063">
        <f t="shared" si="178"/>
        <v>6</v>
      </c>
      <c r="C1518" s="1031"/>
      <c r="D1518" s="1082"/>
      <c r="E1518" s="1082"/>
      <c r="F1518" s="1031" t="s">
        <v>2292</v>
      </c>
      <c r="G1518" s="1031"/>
      <c r="H1518" s="1032">
        <v>40657</v>
      </c>
      <c r="I1518" s="1032"/>
      <c r="J1518" s="76" t="s">
        <v>35</v>
      </c>
      <c r="K1518" s="76" t="s">
        <v>1393</v>
      </c>
      <c r="L1518" s="38" t="s">
        <v>2288</v>
      </c>
      <c r="M1518" s="817" t="s">
        <v>2288</v>
      </c>
      <c r="N1518" s="288" t="s">
        <v>2291</v>
      </c>
      <c r="O1518" s="603"/>
    </row>
    <row r="1519" spans="2:15" ht="22.5" customHeight="1" x14ac:dyDescent="0.55000000000000004">
      <c r="B1519" s="1063">
        <f t="shared" si="178"/>
        <v>5</v>
      </c>
      <c r="C1519" s="1031"/>
      <c r="D1519" s="1082"/>
      <c r="E1519" s="1082"/>
      <c r="F1519" s="1031" t="s">
        <v>1325</v>
      </c>
      <c r="G1519" s="1031"/>
      <c r="H1519" s="1032">
        <v>40657</v>
      </c>
      <c r="I1519" s="1032"/>
      <c r="J1519" s="76" t="s">
        <v>35</v>
      </c>
      <c r="K1519" s="76" t="s">
        <v>1393</v>
      </c>
      <c r="L1519" s="38" t="s">
        <v>2288</v>
      </c>
      <c r="M1519" s="817" t="s">
        <v>2288</v>
      </c>
      <c r="N1519" s="288" t="s">
        <v>2291</v>
      </c>
      <c r="O1519" s="30"/>
    </row>
    <row r="1520" spans="2:15" ht="22.5" customHeight="1" x14ac:dyDescent="0.55000000000000004">
      <c r="B1520" s="1063">
        <f t="shared" si="178"/>
        <v>4</v>
      </c>
      <c r="C1520" s="1031"/>
      <c r="D1520" s="1082"/>
      <c r="E1520" s="1082"/>
      <c r="F1520" s="1031" t="s">
        <v>2293</v>
      </c>
      <c r="G1520" s="1031"/>
      <c r="H1520" s="1032">
        <v>40657</v>
      </c>
      <c r="I1520" s="1032"/>
      <c r="J1520" s="76" t="s">
        <v>35</v>
      </c>
      <c r="K1520" s="76" t="s">
        <v>1393</v>
      </c>
      <c r="L1520" s="38" t="s">
        <v>2288</v>
      </c>
      <c r="M1520" s="817" t="s">
        <v>2288</v>
      </c>
      <c r="N1520" s="288" t="s">
        <v>2291</v>
      </c>
      <c r="O1520" s="603"/>
    </row>
    <row r="1521" spans="2:15" ht="22.5" customHeight="1" x14ac:dyDescent="0.55000000000000004">
      <c r="B1521" s="1063">
        <f t="shared" si="178"/>
        <v>3</v>
      </c>
      <c r="C1521" s="1031"/>
      <c r="D1521" s="1082"/>
      <c r="E1521" s="1082"/>
      <c r="F1521" s="1031" t="s">
        <v>1143</v>
      </c>
      <c r="G1521" s="1031"/>
      <c r="H1521" s="1032">
        <v>40657</v>
      </c>
      <c r="I1521" s="1032"/>
      <c r="J1521" s="76" t="s">
        <v>35</v>
      </c>
      <c r="K1521" s="76" t="s">
        <v>1393</v>
      </c>
      <c r="L1521" s="38" t="s">
        <v>2288</v>
      </c>
      <c r="M1521" s="817" t="s">
        <v>2288</v>
      </c>
      <c r="N1521" s="288" t="s">
        <v>2291</v>
      </c>
      <c r="O1521" s="30"/>
    </row>
    <row r="1522" spans="2:15" ht="22.5" customHeight="1" x14ac:dyDescent="0.55000000000000004">
      <c r="B1522" s="1063">
        <f>B1523+1</f>
        <v>2</v>
      </c>
      <c r="C1522" s="1031"/>
      <c r="D1522" s="1082"/>
      <c r="E1522" s="1082"/>
      <c r="F1522" s="1031" t="s">
        <v>2294</v>
      </c>
      <c r="G1522" s="1031"/>
      <c r="H1522" s="1032">
        <v>40657</v>
      </c>
      <c r="I1522" s="1032"/>
      <c r="J1522" s="76" t="s">
        <v>35</v>
      </c>
      <c r="K1522" s="76" t="s">
        <v>1393</v>
      </c>
      <c r="L1522" s="38" t="s">
        <v>2288</v>
      </c>
      <c r="M1522" s="817" t="s">
        <v>2288</v>
      </c>
      <c r="N1522" s="288" t="s">
        <v>2291</v>
      </c>
      <c r="O1522" s="509"/>
    </row>
    <row r="1523" spans="2:15" ht="22.5" customHeight="1" thickBot="1" x14ac:dyDescent="0.6">
      <c r="B1523" s="1213">
        <v>1</v>
      </c>
      <c r="C1523" s="1039"/>
      <c r="D1523" s="1206"/>
      <c r="E1523" s="1206"/>
      <c r="F1523" s="1039" t="s">
        <v>1125</v>
      </c>
      <c r="G1523" s="1039"/>
      <c r="H1523" s="1040">
        <v>40657</v>
      </c>
      <c r="I1523" s="1040"/>
      <c r="J1523" s="688" t="s">
        <v>35</v>
      </c>
      <c r="K1523" s="688" t="s">
        <v>1393</v>
      </c>
      <c r="L1523" s="818" t="s">
        <v>2288</v>
      </c>
      <c r="M1523" s="819" t="s">
        <v>2288</v>
      </c>
      <c r="N1523" s="820" t="s">
        <v>2291</v>
      </c>
      <c r="O1523" s="30"/>
    </row>
    <row r="1524" spans="2:15" ht="22.5" customHeight="1" x14ac:dyDescent="0.55000000000000004">
      <c r="B1524" s="343"/>
      <c r="C1524" s="343"/>
      <c r="D1524" s="343"/>
      <c r="E1524" s="343"/>
      <c r="F1524" s="343"/>
      <c r="G1524" s="343"/>
      <c r="H1524" s="761"/>
      <c r="I1524" s="761"/>
      <c r="J1524" s="101"/>
      <c r="K1524" s="101"/>
      <c r="L1524" s="450"/>
      <c r="M1524" s="450"/>
      <c r="N1524" s="821"/>
      <c r="O1524" s="30"/>
    </row>
    <row r="1525" spans="2:15" ht="22.5" customHeight="1" thickBot="1" x14ac:dyDescent="0.6">
      <c r="B1525" s="7" t="s">
        <v>2548</v>
      </c>
      <c r="K1525" s="101"/>
      <c r="L1525" s="450"/>
      <c r="M1525" s="822"/>
      <c r="N1525" s="26" t="s">
        <v>43</v>
      </c>
      <c r="O1525" s="30"/>
    </row>
    <row r="1526" spans="2:15" ht="22.5" customHeight="1" x14ac:dyDescent="0.55000000000000004">
      <c r="B1526" s="1070" t="s">
        <v>44</v>
      </c>
      <c r="C1526" s="1071"/>
      <c r="D1526" s="1071" t="s">
        <v>45</v>
      </c>
      <c r="E1526" s="1071"/>
      <c r="F1526" s="1071" t="s">
        <v>46</v>
      </c>
      <c r="G1526" s="1071"/>
      <c r="H1526" s="1071" t="s">
        <v>47</v>
      </c>
      <c r="I1526" s="1071"/>
      <c r="J1526" s="27" t="s">
        <v>48</v>
      </c>
      <c r="K1526" s="27" t="s">
        <v>49</v>
      </c>
      <c r="L1526" s="28" t="s">
        <v>50</v>
      </c>
      <c r="M1526" s="28" t="s">
        <v>51</v>
      </c>
      <c r="N1526" s="29" t="s">
        <v>52</v>
      </c>
      <c r="O1526" s="30"/>
    </row>
    <row r="1527" spans="2:15" ht="22.5" customHeight="1" x14ac:dyDescent="0.55000000000000004">
      <c r="B1527" s="918">
        <v>77</v>
      </c>
      <c r="C1527" s="919"/>
      <c r="D1527" s="920" t="s">
        <v>1993</v>
      </c>
      <c r="E1527" s="921"/>
      <c r="F1527" s="967" t="s">
        <v>701</v>
      </c>
      <c r="G1527" s="919"/>
      <c r="H1527" s="926">
        <v>41723</v>
      </c>
      <c r="I1527" s="919"/>
      <c r="J1527" s="31" t="s">
        <v>37</v>
      </c>
      <c r="K1527" s="31" t="s">
        <v>1393</v>
      </c>
      <c r="L1527" s="32" t="s">
        <v>1534</v>
      </c>
      <c r="M1527" s="38">
        <v>2.73</v>
      </c>
      <c r="N1527" s="187">
        <v>2.7</v>
      </c>
      <c r="O1527" s="30"/>
    </row>
    <row r="1528" spans="2:15" ht="22.5" customHeight="1" x14ac:dyDescent="0.55000000000000004">
      <c r="B1528" s="1202">
        <v>76</v>
      </c>
      <c r="C1528" s="923"/>
      <c r="D1528" s="922"/>
      <c r="E1528" s="923"/>
      <c r="F1528" s="922" t="s">
        <v>1581</v>
      </c>
      <c r="G1528" s="923"/>
      <c r="H1528" s="1009">
        <v>41723</v>
      </c>
      <c r="I1528" s="929"/>
      <c r="J1528" s="43" t="s">
        <v>37</v>
      </c>
      <c r="K1528" s="43" t="s">
        <v>1393</v>
      </c>
      <c r="L1528" s="44" t="s">
        <v>1566</v>
      </c>
      <c r="M1528" s="44" t="s">
        <v>445</v>
      </c>
      <c r="N1528" s="291" t="s">
        <v>598</v>
      </c>
      <c r="O1528" s="30"/>
    </row>
    <row r="1529" spans="2:15" ht="22.5" customHeight="1" x14ac:dyDescent="0.55000000000000004">
      <c r="B1529" s="994">
        <v>75</v>
      </c>
      <c r="C1529" s="937"/>
      <c r="D1529" s="936" t="s">
        <v>1999</v>
      </c>
      <c r="E1529" s="937"/>
      <c r="F1529" s="936" t="s">
        <v>1565</v>
      </c>
      <c r="G1529" s="937"/>
      <c r="H1529" s="932">
        <v>41715</v>
      </c>
      <c r="I1529" s="923"/>
      <c r="J1529" s="37" t="s">
        <v>37</v>
      </c>
      <c r="K1529" s="37" t="s">
        <v>1393</v>
      </c>
      <c r="L1529" s="90">
        <v>1.83</v>
      </c>
      <c r="M1529" s="90">
        <v>4.33</v>
      </c>
      <c r="N1529" s="275">
        <v>6.2</v>
      </c>
      <c r="O1529" s="603"/>
    </row>
    <row r="1530" spans="2:15" ht="22.5" customHeight="1" x14ac:dyDescent="0.55000000000000004">
      <c r="B1530" s="918">
        <v>74</v>
      </c>
      <c r="C1530" s="919"/>
      <c r="D1530" s="920" t="s">
        <v>2000</v>
      </c>
      <c r="E1530" s="921"/>
      <c r="F1530" s="967" t="s">
        <v>1467</v>
      </c>
      <c r="G1530" s="919"/>
      <c r="H1530" s="926">
        <v>41709</v>
      </c>
      <c r="I1530" s="919"/>
      <c r="J1530" s="31" t="s">
        <v>37</v>
      </c>
      <c r="K1530" s="31" t="s">
        <v>1393</v>
      </c>
      <c r="L1530" s="32">
        <v>1.28</v>
      </c>
      <c r="M1530" s="32">
        <v>2.65</v>
      </c>
      <c r="N1530" s="187">
        <v>3.9</v>
      </c>
      <c r="O1530" s="30"/>
    </row>
    <row r="1531" spans="2:15" ht="22.5" customHeight="1" x14ac:dyDescent="0.55000000000000004">
      <c r="B1531" s="1202">
        <v>73</v>
      </c>
      <c r="C1531" s="923"/>
      <c r="D1531" s="922"/>
      <c r="E1531" s="923"/>
      <c r="F1531" s="922" t="s">
        <v>2001</v>
      </c>
      <c r="G1531" s="923"/>
      <c r="H1531" s="932">
        <v>41710</v>
      </c>
      <c r="I1531" s="923"/>
      <c r="J1531" s="51" t="s">
        <v>37</v>
      </c>
      <c r="K1531" s="51" t="s">
        <v>1393</v>
      </c>
      <c r="L1531" s="52" t="s">
        <v>1256</v>
      </c>
      <c r="M1531" s="52" t="s">
        <v>2002</v>
      </c>
      <c r="N1531" s="291" t="s">
        <v>453</v>
      </c>
      <c r="O1531" s="603"/>
    </row>
    <row r="1532" spans="2:15" ht="22.5" customHeight="1" x14ac:dyDescent="0.55000000000000004">
      <c r="B1532" s="994">
        <v>72</v>
      </c>
      <c r="C1532" s="937"/>
      <c r="D1532" s="936" t="s">
        <v>2004</v>
      </c>
      <c r="E1532" s="937"/>
      <c r="F1532" s="936" t="s">
        <v>1042</v>
      </c>
      <c r="G1532" s="937"/>
      <c r="H1532" s="940">
        <v>41703</v>
      </c>
      <c r="I1532" s="937"/>
      <c r="J1532" s="51" t="s">
        <v>37</v>
      </c>
      <c r="K1532" s="51" t="s">
        <v>1393</v>
      </c>
      <c r="L1532" s="52">
        <v>1.69</v>
      </c>
      <c r="M1532" s="52">
        <v>4.4800000000000004</v>
      </c>
      <c r="N1532" s="275">
        <v>6.2</v>
      </c>
      <c r="O1532" s="30"/>
    </row>
    <row r="1533" spans="2:15" ht="22.5" customHeight="1" x14ac:dyDescent="0.55000000000000004">
      <c r="B1533" s="1067">
        <v>71</v>
      </c>
      <c r="C1533" s="1029"/>
      <c r="D1533" s="1029" t="s">
        <v>2006</v>
      </c>
      <c r="E1533" s="1029"/>
      <c r="F1533" s="1029" t="s">
        <v>2007</v>
      </c>
      <c r="G1533" s="1029"/>
      <c r="H1533" s="1030">
        <v>41668</v>
      </c>
      <c r="I1533" s="1030"/>
      <c r="J1533" s="55" t="s">
        <v>14</v>
      </c>
      <c r="K1533" s="55" t="s">
        <v>1734</v>
      </c>
      <c r="L1533" s="67">
        <v>1.84</v>
      </c>
      <c r="M1533" s="67">
        <v>3.88</v>
      </c>
      <c r="N1533" s="275">
        <v>5.7</v>
      </c>
      <c r="O1533" s="30"/>
    </row>
    <row r="1534" spans="2:15" ht="22.5" customHeight="1" x14ac:dyDescent="0.55000000000000004">
      <c r="B1534" s="1067">
        <v>70</v>
      </c>
      <c r="C1534" s="1029"/>
      <c r="D1534" s="1029" t="s">
        <v>2008</v>
      </c>
      <c r="E1534" s="1029"/>
      <c r="F1534" s="1029" t="s">
        <v>961</v>
      </c>
      <c r="G1534" s="1029"/>
      <c r="H1534" s="1030">
        <v>41666</v>
      </c>
      <c r="I1534" s="1030"/>
      <c r="J1534" s="55" t="s">
        <v>14</v>
      </c>
      <c r="K1534" s="55" t="s">
        <v>1734</v>
      </c>
      <c r="L1534" s="67">
        <v>1.33</v>
      </c>
      <c r="M1534" s="353">
        <v>4.2</v>
      </c>
      <c r="N1534" s="610">
        <v>5.5</v>
      </c>
      <c r="O1534" s="30"/>
    </row>
    <row r="1535" spans="2:15" ht="22.5" customHeight="1" x14ac:dyDescent="0.55000000000000004">
      <c r="B1535" s="1067">
        <v>69</v>
      </c>
      <c r="C1535" s="1029"/>
      <c r="D1535" s="1029" t="s">
        <v>2009</v>
      </c>
      <c r="E1535" s="1029"/>
      <c r="F1535" s="1029" t="s">
        <v>1575</v>
      </c>
      <c r="G1535" s="1029"/>
      <c r="H1535" s="1030">
        <v>41632</v>
      </c>
      <c r="I1535" s="1030"/>
      <c r="J1535" s="55" t="s">
        <v>37</v>
      </c>
      <c r="K1535" s="55" t="s">
        <v>1393</v>
      </c>
      <c r="L1535" s="67">
        <v>2.09</v>
      </c>
      <c r="M1535" s="67">
        <v>4.33</v>
      </c>
      <c r="N1535" s="275">
        <v>6.4</v>
      </c>
      <c r="O1535" s="30"/>
    </row>
    <row r="1536" spans="2:15" ht="22.5" customHeight="1" x14ac:dyDescent="0.55000000000000004">
      <c r="B1536" s="1067">
        <v>68</v>
      </c>
      <c r="C1536" s="1029"/>
      <c r="D1536" s="1029" t="s">
        <v>2011</v>
      </c>
      <c r="E1536" s="1029"/>
      <c r="F1536" s="1029" t="s">
        <v>1462</v>
      </c>
      <c r="G1536" s="1029"/>
      <c r="H1536" s="1030">
        <v>41624</v>
      </c>
      <c r="I1536" s="1030"/>
      <c r="J1536" s="55" t="s">
        <v>37</v>
      </c>
      <c r="K1536" s="55" t="s">
        <v>1393</v>
      </c>
      <c r="L1536" s="67" t="s">
        <v>1004</v>
      </c>
      <c r="M1536" s="67" t="s">
        <v>1239</v>
      </c>
      <c r="N1536" s="275" t="s">
        <v>1979</v>
      </c>
      <c r="O1536" s="30"/>
    </row>
    <row r="1537" spans="2:15" ht="22.5" customHeight="1" x14ac:dyDescent="0.55000000000000004">
      <c r="B1537" s="1067">
        <v>67</v>
      </c>
      <c r="C1537" s="1029"/>
      <c r="D1537" s="1029" t="s">
        <v>2016</v>
      </c>
      <c r="E1537" s="1029"/>
      <c r="F1537" s="1029" t="s">
        <v>1492</v>
      </c>
      <c r="G1537" s="1029"/>
      <c r="H1537" s="1030">
        <v>41611</v>
      </c>
      <c r="I1537" s="1030"/>
      <c r="J1537" s="55" t="s">
        <v>37</v>
      </c>
      <c r="K1537" s="55" t="s">
        <v>1393</v>
      </c>
      <c r="L1537" s="67">
        <v>2.41</v>
      </c>
      <c r="M1537" s="67">
        <v>7.05</v>
      </c>
      <c r="N1537" s="275">
        <v>9.5</v>
      </c>
      <c r="O1537" s="30"/>
    </row>
    <row r="1538" spans="2:15" ht="22.5" customHeight="1" x14ac:dyDescent="0.55000000000000004">
      <c r="B1538" s="1067">
        <v>66</v>
      </c>
      <c r="C1538" s="1029"/>
      <c r="D1538" s="1029" t="s">
        <v>2021</v>
      </c>
      <c r="E1538" s="1029"/>
      <c r="F1538" s="1029" t="s">
        <v>1473</v>
      </c>
      <c r="G1538" s="1029"/>
      <c r="H1538" s="1030">
        <v>41597</v>
      </c>
      <c r="I1538" s="1030"/>
      <c r="J1538" s="55" t="s">
        <v>37</v>
      </c>
      <c r="K1538" s="55" t="s">
        <v>1393</v>
      </c>
      <c r="L1538" s="67" t="s">
        <v>1378</v>
      </c>
      <c r="M1538" s="67">
        <v>2.81</v>
      </c>
      <c r="N1538" s="275">
        <v>2.8</v>
      </c>
      <c r="O1538" s="30"/>
    </row>
    <row r="1539" spans="2:15" ht="22.5" customHeight="1" x14ac:dyDescent="0.55000000000000004">
      <c r="B1539" s="1067">
        <v>65</v>
      </c>
      <c r="C1539" s="1029"/>
      <c r="D1539" s="1029" t="s">
        <v>2027</v>
      </c>
      <c r="E1539" s="1029"/>
      <c r="F1539" s="1029" t="s">
        <v>1964</v>
      </c>
      <c r="G1539" s="1029"/>
      <c r="H1539" s="1030">
        <v>41589</v>
      </c>
      <c r="I1539" s="1030"/>
      <c r="J1539" s="55" t="s">
        <v>37</v>
      </c>
      <c r="K1539" s="55" t="s">
        <v>1393</v>
      </c>
      <c r="L1539" s="67">
        <v>1.38</v>
      </c>
      <c r="M1539" s="67">
        <v>3.37</v>
      </c>
      <c r="N1539" s="275">
        <v>4.8</v>
      </c>
      <c r="O1539" s="30"/>
    </row>
    <row r="1540" spans="2:15" ht="22.5" customHeight="1" x14ac:dyDescent="0.55000000000000004">
      <c r="B1540" s="1067">
        <v>64</v>
      </c>
      <c r="C1540" s="1029"/>
      <c r="D1540" s="1029" t="s">
        <v>2424</v>
      </c>
      <c r="E1540" s="1029"/>
      <c r="F1540" s="1029" t="s">
        <v>673</v>
      </c>
      <c r="G1540" s="1029"/>
      <c r="H1540" s="1030">
        <v>41577</v>
      </c>
      <c r="I1540" s="1030"/>
      <c r="J1540" s="55" t="s">
        <v>37</v>
      </c>
      <c r="K1540" s="55" t="s">
        <v>1393</v>
      </c>
      <c r="L1540" s="67">
        <v>3.22</v>
      </c>
      <c r="M1540" s="67">
        <v>8.8699999999999992</v>
      </c>
      <c r="N1540" s="275">
        <v>12</v>
      </c>
      <c r="O1540" s="30"/>
    </row>
    <row r="1541" spans="2:15" ht="22.5" customHeight="1" x14ac:dyDescent="0.55000000000000004">
      <c r="B1541" s="1067">
        <v>63</v>
      </c>
      <c r="C1541" s="1029"/>
      <c r="D1541" s="1029" t="s">
        <v>2531</v>
      </c>
      <c r="E1541" s="1029"/>
      <c r="F1541" s="1029" t="s">
        <v>1320</v>
      </c>
      <c r="G1541" s="1029"/>
      <c r="H1541" s="1030">
        <v>41572</v>
      </c>
      <c r="I1541" s="1030"/>
      <c r="J1541" s="55" t="s">
        <v>37</v>
      </c>
      <c r="K1541" s="55" t="s">
        <v>1393</v>
      </c>
      <c r="L1541" s="67">
        <v>1.0900000000000001</v>
      </c>
      <c r="M1541" s="67">
        <v>3.72</v>
      </c>
      <c r="N1541" s="275">
        <v>4.8</v>
      </c>
      <c r="O1541" s="30"/>
    </row>
    <row r="1542" spans="2:15" ht="22.5" customHeight="1" x14ac:dyDescent="0.55000000000000004">
      <c r="B1542" s="1067">
        <v>62</v>
      </c>
      <c r="C1542" s="1029"/>
      <c r="D1542" s="1029" t="s">
        <v>2549</v>
      </c>
      <c r="E1542" s="1029"/>
      <c r="F1542" s="1029" t="s">
        <v>1722</v>
      </c>
      <c r="G1542" s="1029"/>
      <c r="H1542" s="1030">
        <v>41570</v>
      </c>
      <c r="I1542" s="1030"/>
      <c r="J1542" s="55" t="s">
        <v>37</v>
      </c>
      <c r="K1542" s="55" t="s">
        <v>1393</v>
      </c>
      <c r="L1542" s="67">
        <v>1.59</v>
      </c>
      <c r="M1542" s="67">
        <v>3.65</v>
      </c>
      <c r="N1542" s="275">
        <v>5.2</v>
      </c>
      <c r="O1542" s="30"/>
    </row>
    <row r="1543" spans="2:15" ht="22.5" customHeight="1" x14ac:dyDescent="0.55000000000000004">
      <c r="B1543" s="1056">
        <v>61</v>
      </c>
      <c r="C1543" s="1033"/>
      <c r="D1543" s="1029" t="s">
        <v>2550</v>
      </c>
      <c r="E1543" s="1029"/>
      <c r="F1543" s="1033" t="s">
        <v>1463</v>
      </c>
      <c r="G1543" s="1033"/>
      <c r="H1543" s="1036">
        <v>41563</v>
      </c>
      <c r="I1543" s="1036"/>
      <c r="J1543" s="31" t="s">
        <v>37</v>
      </c>
      <c r="K1543" s="31" t="s">
        <v>1393</v>
      </c>
      <c r="L1543" s="32">
        <v>1.29</v>
      </c>
      <c r="M1543" s="32">
        <v>4.08</v>
      </c>
      <c r="N1543" s="187">
        <v>5.4</v>
      </c>
      <c r="O1543" s="30"/>
    </row>
    <row r="1544" spans="2:15" ht="22.5" customHeight="1" x14ac:dyDescent="0.55000000000000004">
      <c r="B1544" s="1078">
        <v>60</v>
      </c>
      <c r="C1544" s="1048"/>
      <c r="D1544" s="1029"/>
      <c r="E1544" s="1029"/>
      <c r="F1544" s="1048" t="s">
        <v>1714</v>
      </c>
      <c r="G1544" s="1048"/>
      <c r="H1544" s="1044">
        <v>41563</v>
      </c>
      <c r="I1544" s="1044"/>
      <c r="J1544" s="43" t="s">
        <v>37</v>
      </c>
      <c r="K1544" s="43" t="s">
        <v>1393</v>
      </c>
      <c r="L1544" s="44">
        <v>3.95</v>
      </c>
      <c r="M1544" s="602">
        <v>10</v>
      </c>
      <c r="N1544" s="620">
        <v>14</v>
      </c>
      <c r="O1544" s="30"/>
    </row>
    <row r="1545" spans="2:15" ht="22.5" customHeight="1" x14ac:dyDescent="0.55000000000000004">
      <c r="B1545" s="1067">
        <v>59</v>
      </c>
      <c r="C1545" s="1029"/>
      <c r="D1545" s="1029" t="s">
        <v>2044</v>
      </c>
      <c r="E1545" s="1029"/>
      <c r="F1545" s="1029" t="s">
        <v>276</v>
      </c>
      <c r="G1545" s="1029"/>
      <c r="H1545" s="1030">
        <v>41549</v>
      </c>
      <c r="I1545" s="1030"/>
      <c r="J1545" s="55" t="s">
        <v>37</v>
      </c>
      <c r="K1545" s="55" t="s">
        <v>1393</v>
      </c>
      <c r="L1545" s="67" t="s">
        <v>2045</v>
      </c>
      <c r="M1545" s="67">
        <v>1.86</v>
      </c>
      <c r="N1545" s="275">
        <v>1.9</v>
      </c>
      <c r="O1545" s="30"/>
    </row>
    <row r="1546" spans="2:15" ht="22.5" customHeight="1" x14ac:dyDescent="0.55000000000000004">
      <c r="B1546" s="1056">
        <v>58</v>
      </c>
      <c r="C1546" s="1033"/>
      <c r="D1546" s="1029" t="s">
        <v>2535</v>
      </c>
      <c r="E1546" s="1029"/>
      <c r="F1546" s="1033" t="s">
        <v>1500</v>
      </c>
      <c r="G1546" s="1033"/>
      <c r="H1546" s="1036">
        <v>41547</v>
      </c>
      <c r="I1546" s="1036"/>
      <c r="J1546" s="31" t="s">
        <v>37</v>
      </c>
      <c r="K1546" s="31" t="s">
        <v>1393</v>
      </c>
      <c r="L1546" s="32">
        <v>2.93</v>
      </c>
      <c r="M1546" s="32">
        <v>7.55</v>
      </c>
      <c r="N1546" s="187">
        <v>10</v>
      </c>
      <c r="O1546" s="30"/>
    </row>
    <row r="1547" spans="2:15" ht="22.5" customHeight="1" x14ac:dyDescent="0.55000000000000004">
      <c r="B1547" s="1078">
        <v>57</v>
      </c>
      <c r="C1547" s="1048"/>
      <c r="D1547" s="1029"/>
      <c r="E1547" s="1029"/>
      <c r="F1547" s="1048" t="s">
        <v>1299</v>
      </c>
      <c r="G1547" s="1048"/>
      <c r="H1547" s="1044">
        <v>41547</v>
      </c>
      <c r="I1547" s="1044"/>
      <c r="J1547" s="43" t="s">
        <v>37</v>
      </c>
      <c r="K1547" s="43" t="s">
        <v>1393</v>
      </c>
      <c r="L1547" s="44">
        <v>2.68</v>
      </c>
      <c r="M1547" s="44">
        <v>7.62</v>
      </c>
      <c r="N1547" s="291">
        <v>10</v>
      </c>
      <c r="O1547" s="636"/>
    </row>
    <row r="1548" spans="2:15" ht="22.5" customHeight="1" x14ac:dyDescent="0.55000000000000004">
      <c r="B1548" s="1056">
        <v>56</v>
      </c>
      <c r="C1548" s="1033"/>
      <c r="D1548" s="1029" t="s">
        <v>2537</v>
      </c>
      <c r="E1548" s="1029"/>
      <c r="F1548" s="1033" t="s">
        <v>2051</v>
      </c>
      <c r="G1548" s="1033"/>
      <c r="H1548" s="1036">
        <v>41534</v>
      </c>
      <c r="I1548" s="1036"/>
      <c r="J1548" s="31" t="s">
        <v>37</v>
      </c>
      <c r="K1548" s="31" t="s">
        <v>1393</v>
      </c>
      <c r="L1548" s="32">
        <v>2.62</v>
      </c>
      <c r="M1548" s="32">
        <v>6.17</v>
      </c>
      <c r="N1548" s="187">
        <v>8.8000000000000007</v>
      </c>
    </row>
    <row r="1549" spans="2:15" ht="22.5" customHeight="1" x14ac:dyDescent="0.55000000000000004">
      <c r="B1549" s="1078">
        <v>55</v>
      </c>
      <c r="C1549" s="1048"/>
      <c r="D1549" s="1029"/>
      <c r="E1549" s="1029"/>
      <c r="F1549" s="1048" t="s">
        <v>1761</v>
      </c>
      <c r="G1549" s="1048"/>
      <c r="H1549" s="1044">
        <v>41535</v>
      </c>
      <c r="I1549" s="1044"/>
      <c r="J1549" s="43" t="s">
        <v>37</v>
      </c>
      <c r="K1549" s="43" t="s">
        <v>1393</v>
      </c>
      <c r="L1549" s="44" t="s">
        <v>1711</v>
      </c>
      <c r="M1549" s="44" t="s">
        <v>2055</v>
      </c>
      <c r="N1549" s="291" t="s">
        <v>598</v>
      </c>
      <c r="O1549" s="30"/>
    </row>
    <row r="1550" spans="2:15" ht="22.5" customHeight="1" x14ac:dyDescent="0.55000000000000004">
      <c r="B1550" s="1067">
        <v>54</v>
      </c>
      <c r="C1550" s="1029"/>
      <c r="D1550" s="1029" t="s">
        <v>2540</v>
      </c>
      <c r="E1550" s="1029"/>
      <c r="F1550" s="1029" t="s">
        <v>1532</v>
      </c>
      <c r="G1550" s="1029"/>
      <c r="H1550" s="1030">
        <v>41509</v>
      </c>
      <c r="I1550" s="1030"/>
      <c r="J1550" s="55" t="s">
        <v>37</v>
      </c>
      <c r="K1550" s="55" t="s">
        <v>1393</v>
      </c>
      <c r="L1550" s="353">
        <v>3.2</v>
      </c>
      <c r="M1550" s="353">
        <v>7.92</v>
      </c>
      <c r="N1550" s="275">
        <v>11</v>
      </c>
      <c r="O1550" s="493"/>
    </row>
    <row r="1551" spans="2:15" ht="22.5" customHeight="1" x14ac:dyDescent="0.55000000000000004">
      <c r="B1551" s="1067">
        <v>53</v>
      </c>
      <c r="C1551" s="1029"/>
      <c r="D1551" s="1085" t="s">
        <v>2551</v>
      </c>
      <c r="E1551" s="1085"/>
      <c r="F1551" s="1029" t="s">
        <v>1370</v>
      </c>
      <c r="G1551" s="1029"/>
      <c r="H1551" s="1030">
        <v>41507</v>
      </c>
      <c r="I1551" s="1030"/>
      <c r="J1551" s="55" t="s">
        <v>37</v>
      </c>
      <c r="K1551" s="55" t="s">
        <v>1393</v>
      </c>
      <c r="L1551" s="67" t="s">
        <v>1433</v>
      </c>
      <c r="M1551" s="67" t="s">
        <v>1169</v>
      </c>
      <c r="N1551" s="275" t="s">
        <v>784</v>
      </c>
      <c r="O1551" s="603"/>
    </row>
    <row r="1552" spans="2:15" ht="22.5" customHeight="1" x14ac:dyDescent="0.55000000000000004">
      <c r="B1552" s="1056">
        <v>52</v>
      </c>
      <c r="C1552" s="1033"/>
      <c r="D1552" s="1029" t="s">
        <v>2552</v>
      </c>
      <c r="E1552" s="1029"/>
      <c r="F1552" s="1033" t="s">
        <v>1500</v>
      </c>
      <c r="G1552" s="1033"/>
      <c r="H1552" s="1036">
        <v>41268</v>
      </c>
      <c r="I1552" s="1036"/>
      <c r="J1552" s="31" t="s">
        <v>37</v>
      </c>
      <c r="K1552" s="31" t="s">
        <v>1393</v>
      </c>
      <c r="L1552" s="32" t="s">
        <v>2089</v>
      </c>
      <c r="M1552" s="642" t="s">
        <v>2090</v>
      </c>
      <c r="N1552" s="654" t="s">
        <v>2091</v>
      </c>
      <c r="O1552" s="597"/>
    </row>
    <row r="1553" spans="2:15" ht="22.5" customHeight="1" x14ac:dyDescent="0.55000000000000004">
      <c r="B1553" s="1078">
        <v>51</v>
      </c>
      <c r="C1553" s="1048"/>
      <c r="D1553" s="1029"/>
      <c r="E1553" s="1029"/>
      <c r="F1553" s="1048" t="s">
        <v>1787</v>
      </c>
      <c r="G1553" s="1048"/>
      <c r="H1553" s="1044">
        <v>41268</v>
      </c>
      <c r="I1553" s="1044"/>
      <c r="J1553" s="43" t="s">
        <v>2102</v>
      </c>
      <c r="K1553" s="43" t="s">
        <v>1734</v>
      </c>
      <c r="L1553" s="44">
        <v>5.72</v>
      </c>
      <c r="M1553" s="644">
        <v>11.1</v>
      </c>
      <c r="N1553" s="656">
        <v>17</v>
      </c>
      <c r="O1553" s="597"/>
    </row>
    <row r="1554" spans="2:15" ht="22.5" customHeight="1" x14ac:dyDescent="0.55000000000000004">
      <c r="B1554" s="1067">
        <v>50</v>
      </c>
      <c r="C1554" s="1029"/>
      <c r="D1554" s="1029" t="s">
        <v>2553</v>
      </c>
      <c r="E1554" s="1029"/>
      <c r="F1554" s="1029" t="s">
        <v>1565</v>
      </c>
      <c r="G1554" s="1029"/>
      <c r="H1554" s="1030">
        <v>41262</v>
      </c>
      <c r="I1554" s="1030"/>
      <c r="J1554" s="55" t="s">
        <v>37</v>
      </c>
      <c r="K1554" s="55" t="s">
        <v>1393</v>
      </c>
      <c r="L1554" s="67" t="s">
        <v>2095</v>
      </c>
      <c r="M1554" s="67" t="s">
        <v>2096</v>
      </c>
      <c r="N1554" s="275" t="s">
        <v>453</v>
      </c>
      <c r="O1554" s="597"/>
    </row>
    <row r="1555" spans="2:15" ht="22.5" customHeight="1" x14ac:dyDescent="0.55000000000000004">
      <c r="B1555" s="1067">
        <v>49</v>
      </c>
      <c r="C1555" s="1029"/>
      <c r="D1555" s="1029" t="s">
        <v>2097</v>
      </c>
      <c r="E1555" s="1029"/>
      <c r="F1555" s="1029" t="s">
        <v>106</v>
      </c>
      <c r="G1555" s="1029"/>
      <c r="H1555" s="1030">
        <v>41260</v>
      </c>
      <c r="I1555" s="1030"/>
      <c r="J1555" s="55" t="s">
        <v>2102</v>
      </c>
      <c r="K1555" s="55" t="s">
        <v>1734</v>
      </c>
      <c r="L1555" s="67" t="s">
        <v>1507</v>
      </c>
      <c r="M1555" s="67" t="s">
        <v>1256</v>
      </c>
      <c r="N1555" s="275" t="s">
        <v>1957</v>
      </c>
      <c r="O1555" s="636"/>
    </row>
    <row r="1556" spans="2:15" ht="22.5" customHeight="1" x14ac:dyDescent="0.55000000000000004">
      <c r="B1556" s="1056">
        <v>48</v>
      </c>
      <c r="C1556" s="1033"/>
      <c r="D1556" s="1029" t="s">
        <v>2101</v>
      </c>
      <c r="E1556" s="1029"/>
      <c r="F1556" s="1033" t="s">
        <v>2017</v>
      </c>
      <c r="G1556" s="1033"/>
      <c r="H1556" s="1036">
        <v>41255</v>
      </c>
      <c r="I1556" s="1036"/>
      <c r="J1556" s="31" t="s">
        <v>2102</v>
      </c>
      <c r="K1556" s="31" t="s">
        <v>1734</v>
      </c>
      <c r="L1556" s="32" t="s">
        <v>1507</v>
      </c>
      <c r="M1556" s="32">
        <v>2.06</v>
      </c>
      <c r="N1556" s="187">
        <v>2.1</v>
      </c>
    </row>
    <row r="1557" spans="2:15" ht="22.5" customHeight="1" x14ac:dyDescent="0.55000000000000004">
      <c r="B1557" s="1063">
        <v>47</v>
      </c>
      <c r="C1557" s="1031"/>
      <c r="D1557" s="1029"/>
      <c r="E1557" s="1029"/>
      <c r="F1557" s="1031" t="s">
        <v>2554</v>
      </c>
      <c r="G1557" s="1031"/>
      <c r="H1557" s="1032">
        <v>41255</v>
      </c>
      <c r="I1557" s="1032"/>
      <c r="J1557" s="76" t="s">
        <v>2102</v>
      </c>
      <c r="K1557" s="76" t="s">
        <v>1734</v>
      </c>
      <c r="L1557" s="38">
        <v>4.8899999999999997</v>
      </c>
      <c r="M1557" s="38">
        <v>9.7799999999999994</v>
      </c>
      <c r="N1557" s="288">
        <v>15</v>
      </c>
      <c r="O1557" s="30"/>
    </row>
    <row r="1558" spans="2:15" ht="22.5" customHeight="1" x14ac:dyDescent="0.55000000000000004">
      <c r="B1558" s="1078">
        <v>46</v>
      </c>
      <c r="C1558" s="1048"/>
      <c r="D1558" s="1029"/>
      <c r="E1558" s="1029"/>
      <c r="F1558" s="1048" t="s">
        <v>106</v>
      </c>
      <c r="G1558" s="1048"/>
      <c r="H1558" s="1044">
        <v>41255</v>
      </c>
      <c r="I1558" s="1044"/>
      <c r="J1558" s="43" t="s">
        <v>2102</v>
      </c>
      <c r="K1558" s="43" t="s">
        <v>1734</v>
      </c>
      <c r="L1558" s="44">
        <v>3.42</v>
      </c>
      <c r="M1558" s="44">
        <v>6.82</v>
      </c>
      <c r="N1558" s="291">
        <v>10</v>
      </c>
      <c r="O1558" s="30"/>
    </row>
    <row r="1559" spans="2:15" ht="22.5" customHeight="1" x14ac:dyDescent="0.55000000000000004">
      <c r="B1559" s="1056">
        <v>45</v>
      </c>
      <c r="C1559" s="1033"/>
      <c r="D1559" s="1029" t="s">
        <v>2103</v>
      </c>
      <c r="E1559" s="1029"/>
      <c r="F1559" s="1033" t="s">
        <v>2028</v>
      </c>
      <c r="G1559" s="1033"/>
      <c r="H1559" s="1036">
        <v>41253</v>
      </c>
      <c r="I1559" s="1036"/>
      <c r="J1559" s="31" t="s">
        <v>37</v>
      </c>
      <c r="K1559" s="31" t="s">
        <v>1734</v>
      </c>
      <c r="L1559" s="32">
        <v>6.68</v>
      </c>
      <c r="M1559" s="32">
        <v>13.6</v>
      </c>
      <c r="N1559" s="187">
        <v>20</v>
      </c>
      <c r="O1559" s="30"/>
    </row>
    <row r="1560" spans="2:15" ht="22.5" customHeight="1" x14ac:dyDescent="0.55000000000000004">
      <c r="B1560" s="1063">
        <v>44</v>
      </c>
      <c r="C1560" s="1031"/>
      <c r="D1560" s="1029"/>
      <c r="E1560" s="1029"/>
      <c r="F1560" s="1031" t="s">
        <v>2051</v>
      </c>
      <c r="G1560" s="1031"/>
      <c r="H1560" s="1032">
        <v>41253</v>
      </c>
      <c r="I1560" s="1032"/>
      <c r="J1560" s="76" t="s">
        <v>2102</v>
      </c>
      <c r="K1560" s="76" t="s">
        <v>1734</v>
      </c>
      <c r="L1560" s="38">
        <v>5.63</v>
      </c>
      <c r="M1560" s="38">
        <v>10.3</v>
      </c>
      <c r="N1560" s="591">
        <v>16</v>
      </c>
    </row>
    <row r="1561" spans="2:15" ht="22.5" customHeight="1" x14ac:dyDescent="0.55000000000000004">
      <c r="B1561" s="1063">
        <v>43</v>
      </c>
      <c r="C1561" s="1031"/>
      <c r="D1561" s="1029"/>
      <c r="E1561" s="1029"/>
      <c r="F1561" s="1031" t="s">
        <v>2104</v>
      </c>
      <c r="G1561" s="1031"/>
      <c r="H1561" s="1032">
        <v>41253</v>
      </c>
      <c r="I1561" s="1032"/>
      <c r="J1561" s="76" t="s">
        <v>2102</v>
      </c>
      <c r="K1561" s="76" t="s">
        <v>1734</v>
      </c>
      <c r="L1561" s="38" t="s">
        <v>2105</v>
      </c>
      <c r="M1561" s="38" t="s">
        <v>1256</v>
      </c>
      <c r="N1561" s="288" t="s">
        <v>453</v>
      </c>
      <c r="O1561" s="30"/>
    </row>
    <row r="1562" spans="2:15" ht="22.5" customHeight="1" x14ac:dyDescent="0.55000000000000004">
      <c r="B1562" s="1063">
        <v>42</v>
      </c>
      <c r="C1562" s="1031"/>
      <c r="D1562" s="1029"/>
      <c r="E1562" s="1029"/>
      <c r="F1562" s="1031" t="s">
        <v>853</v>
      </c>
      <c r="G1562" s="1031"/>
      <c r="H1562" s="1032">
        <v>41253</v>
      </c>
      <c r="I1562" s="1032"/>
      <c r="J1562" s="76" t="s">
        <v>2102</v>
      </c>
      <c r="K1562" s="76" t="s">
        <v>1734</v>
      </c>
      <c r="L1562" s="38" t="s">
        <v>805</v>
      </c>
      <c r="M1562" s="38" t="s">
        <v>1367</v>
      </c>
      <c r="N1562" s="288" t="s">
        <v>1979</v>
      </c>
      <c r="O1562" s="30"/>
    </row>
    <row r="1563" spans="2:15" ht="22.5" customHeight="1" x14ac:dyDescent="0.55000000000000004">
      <c r="B1563" s="1063">
        <v>41</v>
      </c>
      <c r="C1563" s="1031"/>
      <c r="D1563" s="1029"/>
      <c r="E1563" s="1029"/>
      <c r="F1563" s="1031" t="s">
        <v>104</v>
      </c>
      <c r="G1563" s="1031"/>
      <c r="H1563" s="1032">
        <v>41253</v>
      </c>
      <c r="I1563" s="1032"/>
      <c r="J1563" s="76" t="s">
        <v>2102</v>
      </c>
      <c r="K1563" s="76" t="s">
        <v>1734</v>
      </c>
      <c r="L1563" s="38">
        <v>4.0599999999999996</v>
      </c>
      <c r="M1563" s="38">
        <v>6.18</v>
      </c>
      <c r="N1563" s="288">
        <v>10</v>
      </c>
    </row>
    <row r="1564" spans="2:15" ht="22.5" customHeight="1" x14ac:dyDescent="0.55000000000000004">
      <c r="B1564" s="1063">
        <v>40</v>
      </c>
      <c r="C1564" s="1031"/>
      <c r="D1564" s="1029"/>
      <c r="E1564" s="1029"/>
      <c r="F1564" s="1031" t="s">
        <v>2007</v>
      </c>
      <c r="G1564" s="1031"/>
      <c r="H1564" s="1032">
        <v>41253</v>
      </c>
      <c r="I1564" s="1032"/>
      <c r="J1564" s="76" t="s">
        <v>2102</v>
      </c>
      <c r="K1564" s="76" t="s">
        <v>1734</v>
      </c>
      <c r="L1564" s="38">
        <v>1.49</v>
      </c>
      <c r="M1564" s="38">
        <v>3.08</v>
      </c>
      <c r="N1564" s="40">
        <v>4.5999999999999996</v>
      </c>
    </row>
    <row r="1565" spans="2:15" ht="22.5" customHeight="1" x14ac:dyDescent="0.55000000000000004">
      <c r="B1565" s="1063">
        <v>39</v>
      </c>
      <c r="C1565" s="1031"/>
      <c r="D1565" s="1029"/>
      <c r="E1565" s="1029"/>
      <c r="F1565" s="1031" t="s">
        <v>572</v>
      </c>
      <c r="G1565" s="1031"/>
      <c r="H1565" s="1032">
        <v>41253</v>
      </c>
      <c r="I1565" s="1032"/>
      <c r="J1565" s="76" t="s">
        <v>2102</v>
      </c>
      <c r="K1565" s="76" t="s">
        <v>1734</v>
      </c>
      <c r="L1565" s="38">
        <v>5.97</v>
      </c>
      <c r="M1565" s="38">
        <v>9.61</v>
      </c>
      <c r="N1565" s="288">
        <v>16</v>
      </c>
      <c r="O1565" s="30"/>
    </row>
    <row r="1566" spans="2:15" ht="22.5" customHeight="1" x14ac:dyDescent="0.55000000000000004">
      <c r="B1566" s="1063">
        <v>38</v>
      </c>
      <c r="C1566" s="1031"/>
      <c r="D1566" s="1029"/>
      <c r="E1566" s="1029"/>
      <c r="F1566" s="1031" t="s">
        <v>110</v>
      </c>
      <c r="G1566" s="1031"/>
      <c r="H1566" s="1032">
        <v>41253</v>
      </c>
      <c r="I1566" s="1032"/>
      <c r="J1566" s="76" t="s">
        <v>2102</v>
      </c>
      <c r="K1566" s="76" t="s">
        <v>1734</v>
      </c>
      <c r="L1566" s="38">
        <v>4.08</v>
      </c>
      <c r="M1566" s="38">
        <v>6.77</v>
      </c>
      <c r="N1566" s="288">
        <v>11</v>
      </c>
      <c r="O1566" s="30"/>
    </row>
    <row r="1567" spans="2:15" ht="22.5" customHeight="1" x14ac:dyDescent="0.55000000000000004">
      <c r="B1567" s="1078">
        <v>37</v>
      </c>
      <c r="C1567" s="1048"/>
      <c r="D1567" s="1029"/>
      <c r="E1567" s="1029"/>
      <c r="F1567" s="1048" t="s">
        <v>308</v>
      </c>
      <c r="G1567" s="1048"/>
      <c r="H1567" s="1044">
        <v>41253</v>
      </c>
      <c r="I1567" s="1044"/>
      <c r="J1567" s="43" t="s">
        <v>14</v>
      </c>
      <c r="K1567" s="43" t="s">
        <v>1734</v>
      </c>
      <c r="L1567" s="44" t="s">
        <v>1002</v>
      </c>
      <c r="M1567" s="44" t="s">
        <v>1249</v>
      </c>
      <c r="N1567" s="291" t="s">
        <v>866</v>
      </c>
      <c r="O1567" s="30"/>
    </row>
    <row r="1568" spans="2:15" ht="22.5" customHeight="1" x14ac:dyDescent="0.55000000000000004">
      <c r="B1568" s="1056">
        <v>36</v>
      </c>
      <c r="C1568" s="1033"/>
      <c r="D1568" s="1029" t="s">
        <v>2107</v>
      </c>
      <c r="E1568" s="1029"/>
      <c r="F1568" s="1033" t="s">
        <v>612</v>
      </c>
      <c r="G1568" s="1033"/>
      <c r="H1568" s="1036">
        <v>41248</v>
      </c>
      <c r="I1568" s="1036"/>
      <c r="J1568" s="31" t="s">
        <v>2102</v>
      </c>
      <c r="K1568" s="31" t="s">
        <v>1734</v>
      </c>
      <c r="L1568" s="32">
        <v>2.48</v>
      </c>
      <c r="M1568" s="521">
        <v>4.3</v>
      </c>
      <c r="N1568" s="625">
        <v>6.8</v>
      </c>
      <c r="O1568" s="30"/>
    </row>
    <row r="1569" spans="2:15" ht="22.5" customHeight="1" x14ac:dyDescent="0.55000000000000004">
      <c r="B1569" s="1078">
        <v>35</v>
      </c>
      <c r="C1569" s="1048"/>
      <c r="D1569" s="1029"/>
      <c r="E1569" s="1029"/>
      <c r="F1569" s="1048" t="s">
        <v>1340</v>
      </c>
      <c r="G1569" s="1048"/>
      <c r="H1569" s="1044">
        <v>41248</v>
      </c>
      <c r="I1569" s="1044"/>
      <c r="J1569" s="43" t="s">
        <v>2040</v>
      </c>
      <c r="K1569" s="43" t="s">
        <v>1734</v>
      </c>
      <c r="L1569" s="44">
        <v>1.18</v>
      </c>
      <c r="M1569" s="44">
        <v>2.37</v>
      </c>
      <c r="N1569" s="291">
        <v>3.6</v>
      </c>
      <c r="O1569" s="509"/>
    </row>
    <row r="1570" spans="2:15" ht="22.5" customHeight="1" x14ac:dyDescent="0.55000000000000004">
      <c r="B1570" s="1056">
        <v>34</v>
      </c>
      <c r="C1570" s="1033"/>
      <c r="D1570" s="1029" t="s">
        <v>2112</v>
      </c>
      <c r="E1570" s="1029"/>
      <c r="F1570" s="1033" t="s">
        <v>118</v>
      </c>
      <c r="G1570" s="1033"/>
      <c r="H1570" s="1036">
        <v>41239</v>
      </c>
      <c r="I1570" s="1036"/>
      <c r="J1570" s="31" t="s">
        <v>2102</v>
      </c>
      <c r="K1570" s="31" t="s">
        <v>1734</v>
      </c>
      <c r="L1570" s="32">
        <v>3.04</v>
      </c>
      <c r="M1570" s="32">
        <v>4.82</v>
      </c>
      <c r="N1570" s="187">
        <v>7.9</v>
      </c>
      <c r="O1570" s="30"/>
    </row>
    <row r="1571" spans="2:15" ht="22.5" customHeight="1" x14ac:dyDescent="0.55000000000000004">
      <c r="B1571" s="1078">
        <v>33</v>
      </c>
      <c r="C1571" s="1048"/>
      <c r="D1571" s="1029"/>
      <c r="E1571" s="1029"/>
      <c r="F1571" s="1048" t="s">
        <v>1320</v>
      </c>
      <c r="G1571" s="1048"/>
      <c r="H1571" s="1044">
        <v>41239</v>
      </c>
      <c r="I1571" s="1044"/>
      <c r="J1571" s="43" t="s">
        <v>37</v>
      </c>
      <c r="K1571" s="43" t="s">
        <v>1393</v>
      </c>
      <c r="L1571" s="44">
        <v>4.6100000000000003</v>
      </c>
      <c r="M1571" s="44">
        <v>7.65</v>
      </c>
      <c r="N1571" s="291">
        <v>12</v>
      </c>
      <c r="O1571" s="30"/>
    </row>
    <row r="1572" spans="2:15" ht="22.5" customHeight="1" x14ac:dyDescent="0.55000000000000004">
      <c r="B1572" s="1067">
        <v>32</v>
      </c>
      <c r="C1572" s="1029"/>
      <c r="D1572" s="1029" t="s">
        <v>2113</v>
      </c>
      <c r="E1572" s="1029"/>
      <c r="F1572" s="1029" t="s">
        <v>1761</v>
      </c>
      <c r="G1572" s="1029"/>
      <c r="H1572" s="1030">
        <v>41234</v>
      </c>
      <c r="I1572" s="1030"/>
      <c r="J1572" s="55" t="s">
        <v>2102</v>
      </c>
      <c r="K1572" s="55" t="s">
        <v>1734</v>
      </c>
      <c r="L1572" s="67" t="s">
        <v>2114</v>
      </c>
      <c r="M1572" s="67" t="s">
        <v>2115</v>
      </c>
      <c r="N1572" s="275" t="s">
        <v>1563</v>
      </c>
      <c r="O1572" s="30"/>
    </row>
    <row r="1573" spans="2:15" ht="22.5" customHeight="1" x14ac:dyDescent="0.55000000000000004">
      <c r="B1573" s="1067">
        <v>31</v>
      </c>
      <c r="C1573" s="1029"/>
      <c r="D1573" s="1029" t="s">
        <v>2555</v>
      </c>
      <c r="E1573" s="1029"/>
      <c r="F1573" s="1029" t="s">
        <v>1462</v>
      </c>
      <c r="G1573" s="1029"/>
      <c r="H1573" s="1030">
        <v>41085</v>
      </c>
      <c r="I1573" s="1030"/>
      <c r="J1573" s="55" t="s">
        <v>37</v>
      </c>
      <c r="K1573" s="55" t="s">
        <v>1393</v>
      </c>
      <c r="L1573" s="67" t="s">
        <v>2132</v>
      </c>
      <c r="M1573" s="67">
        <v>1.27</v>
      </c>
      <c r="N1573" s="275">
        <v>1.3</v>
      </c>
      <c r="O1573" s="30"/>
    </row>
    <row r="1574" spans="2:15" ht="22.5" customHeight="1" x14ac:dyDescent="0.55000000000000004">
      <c r="B1574" s="1056">
        <v>30</v>
      </c>
      <c r="C1574" s="1033"/>
      <c r="D1574" s="1029" t="s">
        <v>2544</v>
      </c>
      <c r="E1574" s="1029"/>
      <c r="F1574" s="1033" t="s">
        <v>961</v>
      </c>
      <c r="G1574" s="1033"/>
      <c r="H1574" s="1036">
        <v>41078</v>
      </c>
      <c r="I1574" s="1036"/>
      <c r="J1574" s="31" t="s">
        <v>14</v>
      </c>
      <c r="K1574" s="31" t="s">
        <v>1734</v>
      </c>
      <c r="L1574" s="32">
        <v>2.85</v>
      </c>
      <c r="M1574" s="32">
        <v>4.88</v>
      </c>
      <c r="N1574" s="187">
        <v>7.7</v>
      </c>
      <c r="O1574" s="30"/>
    </row>
    <row r="1575" spans="2:15" ht="22.5" customHeight="1" x14ac:dyDescent="0.55000000000000004">
      <c r="B1575" s="1063">
        <v>29</v>
      </c>
      <c r="C1575" s="1031"/>
      <c r="D1575" s="1029"/>
      <c r="E1575" s="1029"/>
      <c r="F1575" s="1031" t="s">
        <v>2051</v>
      </c>
      <c r="G1575" s="1031"/>
      <c r="H1575" s="1032">
        <v>41078</v>
      </c>
      <c r="I1575" s="1032"/>
      <c r="J1575" s="76" t="s">
        <v>14</v>
      </c>
      <c r="K1575" s="76" t="s">
        <v>1734</v>
      </c>
      <c r="L1575" s="38">
        <v>9.69</v>
      </c>
      <c r="M1575" s="559">
        <v>16</v>
      </c>
      <c r="N1575" s="591">
        <v>26</v>
      </c>
      <c r="O1575" s="30"/>
    </row>
    <row r="1576" spans="2:15" ht="22.5" customHeight="1" x14ac:dyDescent="0.55000000000000004">
      <c r="B1576" s="1078">
        <v>28</v>
      </c>
      <c r="C1576" s="1048"/>
      <c r="D1576" s="1029"/>
      <c r="E1576" s="1029"/>
      <c r="F1576" s="1048" t="s">
        <v>106</v>
      </c>
      <c r="G1576" s="1048"/>
      <c r="H1576" s="1044">
        <v>41078</v>
      </c>
      <c r="I1576" s="1044"/>
      <c r="J1576" s="43" t="s">
        <v>14</v>
      </c>
      <c r="K1576" s="43" t="s">
        <v>1734</v>
      </c>
      <c r="L1576" s="44" t="s">
        <v>2135</v>
      </c>
      <c r="M1576" s="44" t="s">
        <v>2136</v>
      </c>
      <c r="N1576" s="291" t="s">
        <v>1979</v>
      </c>
      <c r="O1576" s="30"/>
    </row>
    <row r="1577" spans="2:15" ht="22.5" customHeight="1" x14ac:dyDescent="0.55000000000000004">
      <c r="B1577" s="1056">
        <v>27</v>
      </c>
      <c r="C1577" s="1033"/>
      <c r="D1577" s="1029" t="s">
        <v>2139</v>
      </c>
      <c r="E1577" s="1029"/>
      <c r="F1577" s="1033" t="s">
        <v>118</v>
      </c>
      <c r="G1577" s="1033"/>
      <c r="H1577" s="1036">
        <v>41071</v>
      </c>
      <c r="I1577" s="1036"/>
      <c r="J1577" s="31" t="s">
        <v>14</v>
      </c>
      <c r="K1577" s="31" t="s">
        <v>1734</v>
      </c>
      <c r="L1577" s="32">
        <v>1.92</v>
      </c>
      <c r="M1577" s="32">
        <v>3.56</v>
      </c>
      <c r="N1577" s="187">
        <v>5.5</v>
      </c>
      <c r="O1577" s="509"/>
    </row>
    <row r="1578" spans="2:15" ht="22.5" customHeight="1" x14ac:dyDescent="0.55000000000000004">
      <c r="B1578" s="1063">
        <v>26</v>
      </c>
      <c r="C1578" s="1031"/>
      <c r="D1578" s="1029"/>
      <c r="E1578" s="1029"/>
      <c r="F1578" s="1031" t="s">
        <v>1340</v>
      </c>
      <c r="G1578" s="1031"/>
      <c r="H1578" s="1032">
        <v>41071</v>
      </c>
      <c r="I1578" s="1032"/>
      <c r="J1578" s="76" t="s">
        <v>14</v>
      </c>
      <c r="K1578" s="76" t="s">
        <v>1734</v>
      </c>
      <c r="L1578" s="38" t="s">
        <v>2140</v>
      </c>
      <c r="M1578" s="542">
        <v>2.7</v>
      </c>
      <c r="N1578" s="40">
        <v>2.7</v>
      </c>
      <c r="O1578" s="30"/>
    </row>
    <row r="1579" spans="2:15" ht="22.5" customHeight="1" x14ac:dyDescent="0.55000000000000004">
      <c r="B1579" s="1063">
        <v>25</v>
      </c>
      <c r="C1579" s="1031"/>
      <c r="D1579" s="1029"/>
      <c r="E1579" s="1029"/>
      <c r="F1579" s="1031" t="s">
        <v>2554</v>
      </c>
      <c r="G1579" s="1031"/>
      <c r="H1579" s="1032">
        <v>41071</v>
      </c>
      <c r="I1579" s="1032"/>
      <c r="J1579" s="76" t="s">
        <v>14</v>
      </c>
      <c r="K1579" s="76" t="s">
        <v>1734</v>
      </c>
      <c r="L1579" s="38">
        <v>6.68</v>
      </c>
      <c r="M1579" s="559">
        <v>14</v>
      </c>
      <c r="N1579" s="591">
        <v>21</v>
      </c>
      <c r="O1579" s="30"/>
    </row>
    <row r="1580" spans="2:15" ht="22.5" customHeight="1" x14ac:dyDescent="0.55000000000000004">
      <c r="B1580" s="1063">
        <v>24</v>
      </c>
      <c r="C1580" s="1031"/>
      <c r="D1580" s="1029"/>
      <c r="E1580" s="1029"/>
      <c r="F1580" s="1031" t="s">
        <v>560</v>
      </c>
      <c r="G1580" s="1031"/>
      <c r="H1580" s="1032">
        <v>41071</v>
      </c>
      <c r="I1580" s="1032"/>
      <c r="J1580" s="76" t="s">
        <v>14</v>
      </c>
      <c r="K1580" s="76" t="s">
        <v>1734</v>
      </c>
      <c r="L1580" s="38">
        <v>1.41</v>
      </c>
      <c r="M1580" s="542">
        <v>2.4</v>
      </c>
      <c r="N1580" s="40">
        <v>3.8</v>
      </c>
      <c r="O1580" s="30"/>
    </row>
    <row r="1581" spans="2:15" ht="22.5" customHeight="1" x14ac:dyDescent="0.55000000000000004">
      <c r="B1581" s="1063">
        <v>23</v>
      </c>
      <c r="C1581" s="1031"/>
      <c r="D1581" s="1029"/>
      <c r="E1581" s="1029"/>
      <c r="F1581" s="1031" t="s">
        <v>104</v>
      </c>
      <c r="G1581" s="1031"/>
      <c r="H1581" s="1032">
        <v>41071</v>
      </c>
      <c r="I1581" s="1032"/>
      <c r="J1581" s="76" t="s">
        <v>14</v>
      </c>
      <c r="K1581" s="76" t="s">
        <v>1734</v>
      </c>
      <c r="L1581" s="38">
        <v>3.46</v>
      </c>
      <c r="M1581" s="38">
        <v>4.16</v>
      </c>
      <c r="N1581" s="288">
        <v>7.6</v>
      </c>
      <c r="O1581" s="493"/>
    </row>
    <row r="1582" spans="2:15" ht="22.5" customHeight="1" x14ac:dyDescent="0.55000000000000004">
      <c r="B1582" s="1063">
        <v>22</v>
      </c>
      <c r="C1582" s="1031"/>
      <c r="D1582" s="1029"/>
      <c r="E1582" s="1029"/>
      <c r="F1582" s="1031" t="s">
        <v>1716</v>
      </c>
      <c r="G1582" s="1031"/>
      <c r="H1582" s="1032">
        <v>41071</v>
      </c>
      <c r="I1582" s="1032"/>
      <c r="J1582" s="76" t="s">
        <v>14</v>
      </c>
      <c r="K1582" s="76" t="s">
        <v>1734</v>
      </c>
      <c r="L1582" s="38">
        <v>13.6</v>
      </c>
      <c r="M1582" s="38">
        <v>20.5</v>
      </c>
      <c r="N1582" s="288">
        <v>34</v>
      </c>
      <c r="O1582" s="30"/>
    </row>
    <row r="1583" spans="2:15" ht="22.5" customHeight="1" x14ac:dyDescent="0.55000000000000004">
      <c r="B1583" s="1063">
        <v>21</v>
      </c>
      <c r="C1583" s="1031"/>
      <c r="D1583" s="1029"/>
      <c r="E1583" s="1029"/>
      <c r="F1583" s="1031" t="s">
        <v>2007</v>
      </c>
      <c r="G1583" s="1031"/>
      <c r="H1583" s="1032">
        <v>41071</v>
      </c>
      <c r="I1583" s="1032"/>
      <c r="J1583" s="76" t="s">
        <v>14</v>
      </c>
      <c r="K1583" s="76" t="s">
        <v>1734</v>
      </c>
      <c r="L1583" s="542">
        <v>3.5</v>
      </c>
      <c r="M1583" s="542">
        <v>5.4</v>
      </c>
      <c r="N1583" s="40">
        <v>8.9</v>
      </c>
      <c r="O1583" s="30"/>
    </row>
    <row r="1584" spans="2:15" ht="22.5" customHeight="1" x14ac:dyDescent="0.55000000000000004">
      <c r="B1584" s="1063">
        <v>20</v>
      </c>
      <c r="C1584" s="1031"/>
      <c r="D1584" s="1029"/>
      <c r="E1584" s="1029"/>
      <c r="F1584" s="1031" t="s">
        <v>106</v>
      </c>
      <c r="G1584" s="1031"/>
      <c r="H1584" s="1032">
        <v>41071</v>
      </c>
      <c r="I1584" s="1032"/>
      <c r="J1584" s="76" t="s">
        <v>14</v>
      </c>
      <c r="K1584" s="76" t="s">
        <v>1734</v>
      </c>
      <c r="L1584" s="38" t="s">
        <v>2082</v>
      </c>
      <c r="M1584" s="38" t="s">
        <v>2141</v>
      </c>
      <c r="N1584" s="288" t="s">
        <v>1391</v>
      </c>
      <c r="O1584" s="30"/>
    </row>
    <row r="1585" spans="2:15" ht="22.5" customHeight="1" x14ac:dyDescent="0.55000000000000004">
      <c r="B1585" s="1078">
        <v>19</v>
      </c>
      <c r="C1585" s="1048"/>
      <c r="D1585" s="1029"/>
      <c r="E1585" s="1029"/>
      <c r="F1585" s="1048" t="s">
        <v>106</v>
      </c>
      <c r="G1585" s="1048"/>
      <c r="H1585" s="1044">
        <v>41071</v>
      </c>
      <c r="I1585" s="1044"/>
      <c r="J1585" s="43" t="s">
        <v>14</v>
      </c>
      <c r="K1585" s="43" t="s">
        <v>1734</v>
      </c>
      <c r="L1585" s="44" t="s">
        <v>2142</v>
      </c>
      <c r="M1585" s="44" t="s">
        <v>2143</v>
      </c>
      <c r="N1585" s="291" t="s">
        <v>1998</v>
      </c>
      <c r="O1585" s="636"/>
    </row>
    <row r="1586" spans="2:15" ht="22.5" customHeight="1" x14ac:dyDescent="0.55000000000000004">
      <c r="B1586" s="1056">
        <v>18</v>
      </c>
      <c r="C1586" s="1033"/>
      <c r="D1586" s="1029" t="s">
        <v>2146</v>
      </c>
      <c r="E1586" s="1029"/>
      <c r="F1586" s="1033" t="s">
        <v>1761</v>
      </c>
      <c r="G1586" s="1033"/>
      <c r="H1586" s="1036">
        <v>41064</v>
      </c>
      <c r="I1586" s="1036"/>
      <c r="J1586" s="31" t="s">
        <v>14</v>
      </c>
      <c r="K1586" s="31" t="s">
        <v>1734</v>
      </c>
      <c r="L1586" s="32">
        <v>4.8600000000000003</v>
      </c>
      <c r="M1586" s="32">
        <v>6.72</v>
      </c>
      <c r="N1586" s="187">
        <v>12</v>
      </c>
    </row>
    <row r="1587" spans="2:15" ht="22.5" customHeight="1" x14ac:dyDescent="0.55000000000000004">
      <c r="B1587" s="1063">
        <v>17</v>
      </c>
      <c r="C1587" s="1031"/>
      <c r="D1587" s="1029"/>
      <c r="E1587" s="1029"/>
      <c r="F1587" s="1031" t="s">
        <v>1787</v>
      </c>
      <c r="G1587" s="1031"/>
      <c r="H1587" s="1032">
        <v>41064</v>
      </c>
      <c r="I1587" s="1032"/>
      <c r="J1587" s="76" t="s">
        <v>14</v>
      </c>
      <c r="K1587" s="76" t="s">
        <v>1734</v>
      </c>
      <c r="L1587" s="38">
        <v>10.5</v>
      </c>
      <c r="M1587" s="38">
        <v>18.100000000000001</v>
      </c>
      <c r="N1587" s="288">
        <v>29</v>
      </c>
    </row>
    <row r="1588" spans="2:15" ht="22.5" customHeight="1" x14ac:dyDescent="0.55000000000000004">
      <c r="B1588" s="1063">
        <v>16</v>
      </c>
      <c r="C1588" s="1031"/>
      <c r="D1588" s="1029"/>
      <c r="E1588" s="1029"/>
      <c r="F1588" s="1031" t="s">
        <v>110</v>
      </c>
      <c r="G1588" s="1031"/>
      <c r="H1588" s="1032">
        <v>41064</v>
      </c>
      <c r="I1588" s="1032"/>
      <c r="J1588" s="76" t="s">
        <v>14</v>
      </c>
      <c r="K1588" s="76" t="s">
        <v>1734</v>
      </c>
      <c r="L1588" s="38">
        <v>12.5</v>
      </c>
      <c r="M1588" s="559">
        <v>17</v>
      </c>
      <c r="N1588" s="288">
        <v>30</v>
      </c>
      <c r="O1588" s="30"/>
    </row>
    <row r="1589" spans="2:15" ht="22.5" customHeight="1" x14ac:dyDescent="0.55000000000000004">
      <c r="B1589" s="1078">
        <v>15</v>
      </c>
      <c r="C1589" s="1048"/>
      <c r="D1589" s="1029"/>
      <c r="E1589" s="1029"/>
      <c r="F1589" s="1048" t="s">
        <v>308</v>
      </c>
      <c r="G1589" s="1048"/>
      <c r="H1589" s="1044">
        <v>41064</v>
      </c>
      <c r="I1589" s="1044"/>
      <c r="J1589" s="43" t="s">
        <v>14</v>
      </c>
      <c r="K1589" s="43" t="s">
        <v>1734</v>
      </c>
      <c r="L1589" s="44">
        <v>7.27</v>
      </c>
      <c r="M1589" s="44">
        <v>9.66</v>
      </c>
      <c r="N1589" s="291">
        <v>17</v>
      </c>
      <c r="O1589" s="30"/>
    </row>
    <row r="1590" spans="2:15" ht="22.5" customHeight="1" x14ac:dyDescent="0.55000000000000004">
      <c r="B1590" s="1056">
        <v>14</v>
      </c>
      <c r="C1590" s="1033"/>
      <c r="D1590" s="1082" t="s">
        <v>2257</v>
      </c>
      <c r="E1590" s="1082"/>
      <c r="F1590" s="1033" t="s">
        <v>701</v>
      </c>
      <c r="G1590" s="1033"/>
      <c r="H1590" s="1036">
        <v>40835</v>
      </c>
      <c r="I1590" s="1036"/>
      <c r="J1590" s="32" t="s">
        <v>2258</v>
      </c>
      <c r="K1590" s="31" t="s">
        <v>1393</v>
      </c>
      <c r="L1590" s="32" t="s">
        <v>1169</v>
      </c>
      <c r="M1590" s="32" t="s">
        <v>1384</v>
      </c>
      <c r="N1590" s="187" t="s">
        <v>2259</v>
      </c>
      <c r="O1590" s="30"/>
    </row>
    <row r="1591" spans="2:15" ht="22.5" customHeight="1" x14ac:dyDescent="0.55000000000000004">
      <c r="B1591" s="1063">
        <v>13</v>
      </c>
      <c r="C1591" s="1031"/>
      <c r="D1591" s="1082"/>
      <c r="E1591" s="1082"/>
      <c r="F1591" s="1031" t="s">
        <v>1462</v>
      </c>
      <c r="G1591" s="1031"/>
      <c r="H1591" s="1032">
        <v>40835</v>
      </c>
      <c r="I1591" s="1032"/>
      <c r="J1591" s="38" t="s">
        <v>2258</v>
      </c>
      <c r="K1591" s="76" t="s">
        <v>1393</v>
      </c>
      <c r="L1591" s="38" t="s">
        <v>1451</v>
      </c>
      <c r="M1591" s="38" t="s">
        <v>1400</v>
      </c>
      <c r="N1591" s="288" t="s">
        <v>2259</v>
      </c>
      <c r="O1591" s="30"/>
    </row>
    <row r="1592" spans="2:15" ht="22.5" customHeight="1" x14ac:dyDescent="0.55000000000000004">
      <c r="B1592" s="1078">
        <v>12</v>
      </c>
      <c r="C1592" s="1048"/>
      <c r="D1592" s="1082"/>
      <c r="E1592" s="1082"/>
      <c r="F1592" s="1048" t="s">
        <v>1500</v>
      </c>
      <c r="G1592" s="1048"/>
      <c r="H1592" s="1044">
        <v>40835</v>
      </c>
      <c r="I1592" s="1044"/>
      <c r="J1592" s="44" t="s">
        <v>2258</v>
      </c>
      <c r="K1592" s="43" t="s">
        <v>1393</v>
      </c>
      <c r="L1592" s="44">
        <v>12.2</v>
      </c>
      <c r="M1592" s="44">
        <v>14.5</v>
      </c>
      <c r="N1592" s="666">
        <v>26.7</v>
      </c>
      <c r="O1592" s="30"/>
    </row>
    <row r="1593" spans="2:15" ht="22.5" customHeight="1" x14ac:dyDescent="0.55000000000000004">
      <c r="B1593" s="1067">
        <v>11</v>
      </c>
      <c r="C1593" s="1029"/>
      <c r="D1593" s="1082" t="s">
        <v>2262</v>
      </c>
      <c r="E1593" s="1082"/>
      <c r="F1593" s="1029" t="s">
        <v>1964</v>
      </c>
      <c r="G1593" s="1029"/>
      <c r="H1593" s="1030">
        <v>40833</v>
      </c>
      <c r="I1593" s="1030"/>
      <c r="J1593" s="67" t="s">
        <v>2258</v>
      </c>
      <c r="K1593" s="55" t="s">
        <v>1393</v>
      </c>
      <c r="L1593" s="67" t="s">
        <v>2263</v>
      </c>
      <c r="M1593" s="67">
        <v>2.0299999999999998</v>
      </c>
      <c r="N1593" s="676">
        <v>2.0299999999999998</v>
      </c>
      <c r="O1593" s="30"/>
    </row>
    <row r="1594" spans="2:15" ht="22.5" customHeight="1" x14ac:dyDescent="0.55000000000000004">
      <c r="B1594" s="1056">
        <v>10</v>
      </c>
      <c r="C1594" s="1033"/>
      <c r="D1594" s="1082" t="s">
        <v>2264</v>
      </c>
      <c r="E1594" s="1082"/>
      <c r="F1594" s="1033" t="s">
        <v>1565</v>
      </c>
      <c r="G1594" s="1033"/>
      <c r="H1594" s="1036">
        <v>40833</v>
      </c>
      <c r="I1594" s="1036"/>
      <c r="J1594" s="31" t="s">
        <v>2258</v>
      </c>
      <c r="K1594" s="31" t="s">
        <v>1393</v>
      </c>
      <c r="L1594" s="32">
        <v>22.2</v>
      </c>
      <c r="M1594" s="32">
        <v>31.1</v>
      </c>
      <c r="N1594" s="677">
        <v>53.3</v>
      </c>
      <c r="O1594" s="30"/>
    </row>
    <row r="1595" spans="2:15" ht="22.5" customHeight="1" x14ac:dyDescent="0.55000000000000004">
      <c r="B1595" s="1078">
        <v>9</v>
      </c>
      <c r="C1595" s="1048"/>
      <c r="D1595" s="1082"/>
      <c r="E1595" s="1082"/>
      <c r="F1595" s="1048" t="s">
        <v>673</v>
      </c>
      <c r="G1595" s="1048"/>
      <c r="H1595" s="1044">
        <v>40833</v>
      </c>
      <c r="I1595" s="1044"/>
      <c r="J1595" s="43" t="s">
        <v>2258</v>
      </c>
      <c r="K1595" s="43" t="s">
        <v>1393</v>
      </c>
      <c r="L1595" s="44">
        <v>7.72</v>
      </c>
      <c r="M1595" s="44">
        <v>12.4</v>
      </c>
      <c r="N1595" s="678">
        <v>20.12</v>
      </c>
      <c r="O1595" s="30"/>
    </row>
    <row r="1596" spans="2:15" ht="22.5" customHeight="1" x14ac:dyDescent="0.55000000000000004">
      <c r="B1596" s="1056">
        <v>8</v>
      </c>
      <c r="C1596" s="1033"/>
      <c r="D1596" s="1029" t="s">
        <v>2271</v>
      </c>
      <c r="E1596" s="1029"/>
      <c r="F1596" s="1033" t="s">
        <v>1532</v>
      </c>
      <c r="G1596" s="1033"/>
      <c r="H1596" s="1036">
        <v>40812</v>
      </c>
      <c r="I1596" s="1036"/>
      <c r="J1596" s="31" t="s">
        <v>2258</v>
      </c>
      <c r="K1596" s="31" t="s">
        <v>1393</v>
      </c>
      <c r="L1596" s="521">
        <v>7.6</v>
      </c>
      <c r="M1596" s="521">
        <v>7.11</v>
      </c>
      <c r="N1596" s="677">
        <v>14.71</v>
      </c>
      <c r="O1596" s="30"/>
    </row>
    <row r="1597" spans="2:15" ht="22.5" customHeight="1" x14ac:dyDescent="0.55000000000000004">
      <c r="B1597" s="1078">
        <v>7</v>
      </c>
      <c r="C1597" s="1048"/>
      <c r="D1597" s="1029"/>
      <c r="E1597" s="1029"/>
      <c r="F1597" s="1048" t="s">
        <v>1355</v>
      </c>
      <c r="G1597" s="1048"/>
      <c r="H1597" s="1044">
        <v>40812</v>
      </c>
      <c r="I1597" s="1044"/>
      <c r="J1597" s="43" t="s">
        <v>2258</v>
      </c>
      <c r="K1597" s="43" t="s">
        <v>1393</v>
      </c>
      <c r="L1597" s="44" t="s">
        <v>2274</v>
      </c>
      <c r="M1597" s="44" t="s">
        <v>2275</v>
      </c>
      <c r="N1597" s="288" t="s">
        <v>2259</v>
      </c>
      <c r="O1597" s="30"/>
    </row>
    <row r="1598" spans="2:15" ht="22.5" customHeight="1" x14ac:dyDescent="0.55000000000000004">
      <c r="B1598" s="1056">
        <v>6</v>
      </c>
      <c r="C1598" s="1033"/>
      <c r="D1598" s="1029" t="s">
        <v>2276</v>
      </c>
      <c r="E1598" s="1029"/>
      <c r="F1598" s="1033" t="s">
        <v>276</v>
      </c>
      <c r="G1598" s="1033"/>
      <c r="H1598" s="1036">
        <v>40784</v>
      </c>
      <c r="I1598" s="1036"/>
      <c r="J1598" s="31" t="s">
        <v>2258</v>
      </c>
      <c r="K1598" s="31" t="s">
        <v>1393</v>
      </c>
      <c r="L1598" s="32" t="s">
        <v>434</v>
      </c>
      <c r="M1598" s="32" t="s">
        <v>1433</v>
      </c>
      <c r="N1598" s="187" t="s">
        <v>2259</v>
      </c>
      <c r="O1598" s="30"/>
    </row>
    <row r="1599" spans="2:15" ht="22.5" customHeight="1" x14ac:dyDescent="0.55000000000000004">
      <c r="B1599" s="1078">
        <v>5</v>
      </c>
      <c r="C1599" s="1048"/>
      <c r="D1599" s="1029"/>
      <c r="E1599" s="1029"/>
      <c r="F1599" s="1048" t="s">
        <v>1370</v>
      </c>
      <c r="G1599" s="1048"/>
      <c r="H1599" s="1044">
        <v>40784</v>
      </c>
      <c r="I1599" s="1044"/>
      <c r="J1599" s="43" t="s">
        <v>2258</v>
      </c>
      <c r="K1599" s="43" t="s">
        <v>1393</v>
      </c>
      <c r="L1599" s="44" t="s">
        <v>2277</v>
      </c>
      <c r="M1599" s="44" t="s">
        <v>2278</v>
      </c>
      <c r="N1599" s="208" t="s">
        <v>2259</v>
      </c>
      <c r="O1599" s="30"/>
    </row>
    <row r="1600" spans="2:15" ht="22.5" customHeight="1" x14ac:dyDescent="0.55000000000000004">
      <c r="B1600" s="1056">
        <v>4</v>
      </c>
      <c r="C1600" s="1033"/>
      <c r="D1600" s="1029" t="s">
        <v>2279</v>
      </c>
      <c r="E1600" s="1029"/>
      <c r="F1600" s="1033" t="s">
        <v>980</v>
      </c>
      <c r="G1600" s="1033"/>
      <c r="H1600" s="1036">
        <v>40751</v>
      </c>
      <c r="I1600" s="1036"/>
      <c r="J1600" s="31" t="s">
        <v>2258</v>
      </c>
      <c r="K1600" s="31" t="s">
        <v>1393</v>
      </c>
      <c r="L1600" s="32" t="s">
        <v>1439</v>
      </c>
      <c r="M1600" s="32" t="s">
        <v>1400</v>
      </c>
      <c r="N1600" s="288" t="s">
        <v>2259</v>
      </c>
      <c r="O1600" s="30"/>
    </row>
    <row r="1601" spans="2:15" ht="22.5" customHeight="1" x14ac:dyDescent="0.55000000000000004">
      <c r="B1601" s="1063">
        <v>3</v>
      </c>
      <c r="C1601" s="1031"/>
      <c r="D1601" s="1029"/>
      <c r="E1601" s="1029"/>
      <c r="F1601" s="1031" t="s">
        <v>2282</v>
      </c>
      <c r="G1601" s="1031"/>
      <c r="H1601" s="1032">
        <v>40751</v>
      </c>
      <c r="I1601" s="1032"/>
      <c r="J1601" s="76" t="s">
        <v>2258</v>
      </c>
      <c r="K1601" s="76" t="s">
        <v>1393</v>
      </c>
      <c r="L1601" s="38" t="s">
        <v>1389</v>
      </c>
      <c r="M1601" s="38" t="s">
        <v>2283</v>
      </c>
      <c r="N1601" s="288" t="s">
        <v>2259</v>
      </c>
      <c r="O1601" s="30"/>
    </row>
    <row r="1602" spans="2:15" ht="22.5" customHeight="1" x14ac:dyDescent="0.55000000000000004">
      <c r="B1602" s="1063">
        <v>2</v>
      </c>
      <c r="C1602" s="1031"/>
      <c r="D1602" s="1029"/>
      <c r="E1602" s="1029"/>
      <c r="F1602" s="1031" t="s">
        <v>531</v>
      </c>
      <c r="G1602" s="1031"/>
      <c r="H1602" s="1032">
        <v>40751</v>
      </c>
      <c r="I1602" s="1032"/>
      <c r="J1602" s="76" t="s">
        <v>2258</v>
      </c>
      <c r="K1602" s="76" t="s">
        <v>1393</v>
      </c>
      <c r="L1602" s="38" t="s">
        <v>2284</v>
      </c>
      <c r="M1602" s="542">
        <v>1.9</v>
      </c>
      <c r="N1602" s="684">
        <v>1.9</v>
      </c>
      <c r="O1602" s="30"/>
    </row>
    <row r="1603" spans="2:15" ht="22.5" customHeight="1" thickBot="1" x14ac:dyDescent="0.6">
      <c r="B1603" s="1213">
        <v>1</v>
      </c>
      <c r="C1603" s="1039"/>
      <c r="D1603" s="1052"/>
      <c r="E1603" s="1052"/>
      <c r="F1603" s="1039" t="s">
        <v>1125</v>
      </c>
      <c r="G1603" s="1039"/>
      <c r="H1603" s="1040">
        <v>40751</v>
      </c>
      <c r="I1603" s="1040"/>
      <c r="J1603" s="688" t="s">
        <v>2258</v>
      </c>
      <c r="K1603" s="688" t="s">
        <v>1393</v>
      </c>
      <c r="L1603" s="818" t="s">
        <v>1434</v>
      </c>
      <c r="M1603" s="818" t="s">
        <v>1390</v>
      </c>
      <c r="N1603" s="820" t="s">
        <v>2259</v>
      </c>
      <c r="O1603" s="30"/>
    </row>
    <row r="1604" spans="2:15" ht="22.5" customHeight="1" x14ac:dyDescent="0.55000000000000004">
      <c r="B1604" s="343"/>
      <c r="C1604" s="343"/>
      <c r="D1604" s="343"/>
      <c r="E1604" s="343"/>
      <c r="F1604" s="343"/>
      <c r="G1604" s="343"/>
      <c r="H1604" s="761"/>
      <c r="I1604" s="761"/>
      <c r="J1604" s="101"/>
      <c r="K1604" s="101"/>
      <c r="L1604" s="450"/>
      <c r="M1604" s="450"/>
      <c r="N1604" s="30"/>
      <c r="O1604" s="30"/>
    </row>
    <row r="1605" spans="2:15" ht="22.5" customHeight="1" thickBot="1" x14ac:dyDescent="0.6">
      <c r="B1605" s="823" t="s">
        <v>2295</v>
      </c>
      <c r="K1605" s="101"/>
      <c r="L1605" s="450"/>
      <c r="M1605" s="450"/>
      <c r="N1605" s="26" t="s">
        <v>43</v>
      </c>
      <c r="O1605" s="30"/>
    </row>
    <row r="1606" spans="2:15" ht="22.5" customHeight="1" x14ac:dyDescent="0.55000000000000004">
      <c r="B1606" s="1070" t="s">
        <v>44</v>
      </c>
      <c r="C1606" s="1071"/>
      <c r="D1606" s="1071" t="s">
        <v>45</v>
      </c>
      <c r="E1606" s="1071"/>
      <c r="F1606" s="1071" t="s">
        <v>46</v>
      </c>
      <c r="G1606" s="1071"/>
      <c r="H1606" s="1071" t="s">
        <v>47</v>
      </c>
      <c r="I1606" s="1071"/>
      <c r="J1606" s="27" t="s">
        <v>48</v>
      </c>
      <c r="K1606" s="27" t="s">
        <v>49</v>
      </c>
      <c r="L1606" s="28" t="s">
        <v>50</v>
      </c>
      <c r="M1606" s="28" t="s">
        <v>51</v>
      </c>
      <c r="N1606" s="29" t="s">
        <v>52</v>
      </c>
      <c r="O1606" s="30"/>
    </row>
    <row r="1607" spans="2:15" ht="22.5" customHeight="1" thickBot="1" x14ac:dyDescent="0.6">
      <c r="B1607" s="1051">
        <v>1</v>
      </c>
      <c r="C1607" s="1052"/>
      <c r="D1607" s="1214">
        <v>41313</v>
      </c>
      <c r="E1607" s="1214"/>
      <c r="F1607" s="1052" t="s">
        <v>837</v>
      </c>
      <c r="G1607" s="1052"/>
      <c r="H1607" s="1055">
        <v>41311</v>
      </c>
      <c r="I1607" s="1055"/>
      <c r="J1607" s="696" t="s">
        <v>37</v>
      </c>
      <c r="K1607" s="696" t="s">
        <v>1393</v>
      </c>
      <c r="L1607" s="824" t="s">
        <v>2304</v>
      </c>
      <c r="M1607" s="825" t="s">
        <v>2309</v>
      </c>
      <c r="N1607" s="826" t="s">
        <v>2306</v>
      </c>
      <c r="O1607" s="30"/>
    </row>
    <row r="1608" spans="2:15" ht="22.5" customHeight="1" x14ac:dyDescent="0.55000000000000004">
      <c r="B1608" s="343"/>
      <c r="C1608" s="343"/>
      <c r="D1608" s="343"/>
      <c r="E1608" s="343"/>
      <c r="F1608" s="343"/>
      <c r="G1608" s="343"/>
      <c r="H1608" s="761"/>
      <c r="I1608" s="761"/>
      <c r="J1608" s="101"/>
      <c r="K1608" s="101"/>
      <c r="L1608" s="450"/>
      <c r="M1608" s="450"/>
      <c r="N1608" s="30"/>
      <c r="O1608" s="30"/>
    </row>
    <row r="1609" spans="2:15" ht="22.5" customHeight="1" thickBot="1" x14ac:dyDescent="0.6">
      <c r="B1609" s="7" t="s">
        <v>2108</v>
      </c>
      <c r="K1609" s="101"/>
      <c r="L1609" s="450"/>
      <c r="M1609" s="450"/>
      <c r="N1609" s="26" t="s">
        <v>43</v>
      </c>
      <c r="O1609" s="30"/>
    </row>
    <row r="1610" spans="2:15" ht="22.5" customHeight="1" x14ac:dyDescent="0.55000000000000004">
      <c r="B1610" s="1070" t="s">
        <v>44</v>
      </c>
      <c r="C1610" s="1071"/>
      <c r="D1610" s="1071" t="s">
        <v>45</v>
      </c>
      <c r="E1610" s="1071"/>
      <c r="F1610" s="1071" t="s">
        <v>46</v>
      </c>
      <c r="G1610" s="1071"/>
      <c r="H1610" s="1071" t="s">
        <v>47</v>
      </c>
      <c r="I1610" s="1071"/>
      <c r="J1610" s="27" t="s">
        <v>48</v>
      </c>
      <c r="K1610" s="27" t="s">
        <v>49</v>
      </c>
      <c r="L1610" s="28" t="s">
        <v>50</v>
      </c>
      <c r="M1610" s="28" t="s">
        <v>51</v>
      </c>
      <c r="N1610" s="29" t="s">
        <v>52</v>
      </c>
      <c r="O1610" s="30"/>
    </row>
    <row r="1611" spans="2:15" ht="22.5" customHeight="1" thickBot="1" x14ac:dyDescent="0.6">
      <c r="B1611" s="1051">
        <v>1</v>
      </c>
      <c r="C1611" s="1052"/>
      <c r="D1611" s="1052" t="s">
        <v>2107</v>
      </c>
      <c r="E1611" s="1052"/>
      <c r="F1611" s="1052" t="s">
        <v>1971</v>
      </c>
      <c r="G1611" s="1052"/>
      <c r="H1611" s="1055">
        <v>41248</v>
      </c>
      <c r="I1611" s="1055"/>
      <c r="J1611" s="696" t="s">
        <v>2316</v>
      </c>
      <c r="K1611" s="696"/>
      <c r="L1611" s="824">
        <v>7.31</v>
      </c>
      <c r="M1611" s="824">
        <v>14.9</v>
      </c>
      <c r="N1611" s="827">
        <v>22</v>
      </c>
      <c r="O1611" s="30"/>
    </row>
    <row r="1612" spans="2:15" ht="22.5" customHeight="1" x14ac:dyDescent="0.55000000000000004">
      <c r="B1612" s="101"/>
      <c r="C1612" s="101"/>
      <c r="D1612" s="101"/>
      <c r="E1612" s="101"/>
      <c r="F1612" s="101"/>
      <c r="G1612" s="101"/>
      <c r="H1612" s="758"/>
      <c r="I1612" s="758"/>
      <c r="J1612" s="101"/>
      <c r="K1612" s="101"/>
      <c r="L1612" s="450"/>
      <c r="M1612" s="450"/>
      <c r="N1612" s="828"/>
      <c r="O1612" s="30"/>
    </row>
    <row r="1613" spans="2:15" ht="22.5" customHeight="1" thickBot="1" x14ac:dyDescent="0.6">
      <c r="B1613" s="823" t="s">
        <v>2313</v>
      </c>
      <c r="J1613" s="101"/>
      <c r="K1613" s="450"/>
      <c r="L1613" s="450"/>
      <c r="M1613" s="30"/>
      <c r="N1613" s="26" t="s">
        <v>43</v>
      </c>
      <c r="O1613" s="30"/>
    </row>
    <row r="1614" spans="2:15" ht="22.5" customHeight="1" x14ac:dyDescent="0.55000000000000004">
      <c r="B1614" s="1070" t="s">
        <v>44</v>
      </c>
      <c r="C1614" s="1071"/>
      <c r="D1614" s="1071" t="s">
        <v>45</v>
      </c>
      <c r="E1614" s="1071"/>
      <c r="F1614" s="1071" t="s">
        <v>46</v>
      </c>
      <c r="G1614" s="1071"/>
      <c r="H1614" s="1071" t="s">
        <v>2314</v>
      </c>
      <c r="I1614" s="1071"/>
      <c r="J1614" s="27" t="s">
        <v>48</v>
      </c>
      <c r="K1614" s="27" t="s">
        <v>49</v>
      </c>
      <c r="L1614" s="28" t="s">
        <v>50</v>
      </c>
      <c r="M1614" s="28" t="s">
        <v>51</v>
      </c>
      <c r="N1614" s="29" t="s">
        <v>52</v>
      </c>
      <c r="O1614" s="30"/>
    </row>
    <row r="1615" spans="2:15" ht="22.5" customHeight="1" thickBot="1" x14ac:dyDescent="0.6">
      <c r="B1615" s="1051">
        <v>1</v>
      </c>
      <c r="C1615" s="1052"/>
      <c r="D1615" s="1212">
        <v>41298</v>
      </c>
      <c r="E1615" s="1212"/>
      <c r="F1615" s="1052" t="s">
        <v>1267</v>
      </c>
      <c r="G1615" s="1052"/>
      <c r="H1615" s="1055">
        <v>41297</v>
      </c>
      <c r="I1615" s="1055"/>
      <c r="J1615" s="696" t="s">
        <v>2316</v>
      </c>
      <c r="K1615" s="696"/>
      <c r="L1615" s="697">
        <v>120</v>
      </c>
      <c r="M1615" s="698">
        <v>250</v>
      </c>
      <c r="N1615" s="700">
        <v>370</v>
      </c>
      <c r="O1615" s="30"/>
    </row>
    <row r="1616" spans="2:15" ht="22.5" customHeight="1" x14ac:dyDescent="0.55000000000000004">
      <c r="B1616" s="343"/>
      <c r="C1616" s="343"/>
      <c r="D1616" s="343"/>
      <c r="E1616" s="343"/>
      <c r="F1616" s="343"/>
      <c r="G1616" s="343"/>
      <c r="H1616" s="761"/>
      <c r="I1616" s="761"/>
      <c r="J1616" s="101"/>
      <c r="K1616" s="101"/>
      <c r="L1616" s="450"/>
      <c r="M1616" s="450"/>
      <c r="N1616" s="30"/>
      <c r="O1616" s="30"/>
    </row>
    <row r="1617" spans="2:15" ht="22.5" customHeight="1" thickBot="1" x14ac:dyDescent="0.6">
      <c r="B1617" s="7" t="s">
        <v>2556</v>
      </c>
      <c r="K1617" s="101"/>
      <c r="L1617" s="450"/>
      <c r="M1617" s="450"/>
      <c r="N1617" s="26" t="s">
        <v>43</v>
      </c>
      <c r="O1617" s="30"/>
    </row>
    <row r="1618" spans="2:15" ht="22.5" customHeight="1" x14ac:dyDescent="0.55000000000000004">
      <c r="B1618" s="1070" t="s">
        <v>44</v>
      </c>
      <c r="C1618" s="1071"/>
      <c r="D1618" s="1071" t="s">
        <v>45</v>
      </c>
      <c r="E1618" s="1071"/>
      <c r="F1618" s="1071" t="s">
        <v>46</v>
      </c>
      <c r="G1618" s="1071"/>
      <c r="H1618" s="1071" t="s">
        <v>47</v>
      </c>
      <c r="I1618" s="1071"/>
      <c r="J1618" s="27" t="s">
        <v>48</v>
      </c>
      <c r="K1618" s="27" t="s">
        <v>49</v>
      </c>
      <c r="L1618" s="28" t="s">
        <v>50</v>
      </c>
      <c r="M1618" s="28" t="s">
        <v>51</v>
      </c>
      <c r="N1618" s="29" t="s">
        <v>52</v>
      </c>
      <c r="O1618" s="30"/>
    </row>
    <row r="1619" spans="2:15" ht="22.5" customHeight="1" x14ac:dyDescent="0.55000000000000004">
      <c r="B1619" s="994">
        <f>1+B1620</f>
        <v>28</v>
      </c>
      <c r="C1619" s="937"/>
      <c r="D1619" s="936" t="s">
        <v>1437</v>
      </c>
      <c r="E1619" s="1216"/>
      <c r="F1619" s="936" t="s">
        <v>1337</v>
      </c>
      <c r="G1619" s="1216"/>
      <c r="H1619" s="940">
        <v>42702</v>
      </c>
      <c r="I1619" s="1216"/>
      <c r="J1619" s="67" t="s">
        <v>1438</v>
      </c>
      <c r="K1619" s="55" t="s">
        <v>1374</v>
      </c>
      <c r="L1619" s="521">
        <v>2.1</v>
      </c>
      <c r="M1619" s="556">
        <v>8.4600000000000009</v>
      </c>
      <c r="N1619" s="523">
        <v>11</v>
      </c>
      <c r="O1619" s="30"/>
    </row>
    <row r="1620" spans="2:15" ht="22.5" customHeight="1" x14ac:dyDescent="0.55000000000000004">
      <c r="B1620" s="994">
        <f>1+B1621</f>
        <v>27</v>
      </c>
      <c r="C1620" s="937"/>
      <c r="D1620" s="936" t="s">
        <v>1448</v>
      </c>
      <c r="E1620" s="937"/>
      <c r="F1620" s="1029" t="s">
        <v>632</v>
      </c>
      <c r="G1620" s="1029"/>
      <c r="H1620" s="1030">
        <v>42698</v>
      </c>
      <c r="I1620" s="1030"/>
      <c r="J1620" s="55" t="s">
        <v>1438</v>
      </c>
      <c r="K1620" s="55" t="s">
        <v>1374</v>
      </c>
      <c r="L1620" s="353" t="s">
        <v>1451</v>
      </c>
      <c r="M1620" s="829">
        <v>3.44</v>
      </c>
      <c r="N1620" s="354">
        <v>3.4</v>
      </c>
      <c r="O1620" s="30"/>
    </row>
    <row r="1621" spans="2:15" ht="22.5" customHeight="1" x14ac:dyDescent="0.55000000000000004">
      <c r="B1621" s="1210">
        <f>1+B1622</f>
        <v>26</v>
      </c>
      <c r="C1621" s="943"/>
      <c r="D1621" s="920" t="s">
        <v>1456</v>
      </c>
      <c r="E1621" s="921"/>
      <c r="F1621" s="1211" t="s">
        <v>878</v>
      </c>
      <c r="G1621" s="1211"/>
      <c r="H1621" s="1215">
        <v>42695</v>
      </c>
      <c r="I1621" s="1215"/>
      <c r="J1621" s="89" t="s">
        <v>1438</v>
      </c>
      <c r="K1621" s="89" t="s">
        <v>1374</v>
      </c>
      <c r="L1621" s="498">
        <v>3.15</v>
      </c>
      <c r="M1621" s="576">
        <v>22.8</v>
      </c>
      <c r="N1621" s="537">
        <f>ROUND(SUM(L1621,M1621),-INT(LOG(SUM(L1621,M1621)))-1+2)</f>
        <v>26</v>
      </c>
      <c r="O1621" s="30"/>
    </row>
    <row r="1622" spans="2:15" ht="22.5" customHeight="1" x14ac:dyDescent="0.55000000000000004">
      <c r="B1622" s="948">
        <f>1+B1623</f>
        <v>25</v>
      </c>
      <c r="C1622" s="949"/>
      <c r="D1622" s="942"/>
      <c r="E1622" s="943"/>
      <c r="F1622" s="1031" t="s">
        <v>727</v>
      </c>
      <c r="G1622" s="1031"/>
      <c r="H1622" s="1032">
        <v>42692</v>
      </c>
      <c r="I1622" s="1032"/>
      <c r="J1622" s="76" t="s">
        <v>1438</v>
      </c>
      <c r="K1622" s="76" t="s">
        <v>1374</v>
      </c>
      <c r="L1622" s="404">
        <v>2.41</v>
      </c>
      <c r="M1622" s="577">
        <v>13.1</v>
      </c>
      <c r="N1622" s="485">
        <f>ROUND(SUM(L1622,M1622),-INT(LOG(SUM(L1622,M1622)))-1+2)</f>
        <v>16</v>
      </c>
      <c r="O1622" s="30"/>
    </row>
    <row r="1623" spans="2:15" ht="22.5" customHeight="1" x14ac:dyDescent="0.55000000000000004">
      <c r="B1623" s="1202">
        <f>1+B1624</f>
        <v>24</v>
      </c>
      <c r="C1623" s="923"/>
      <c r="D1623" s="922"/>
      <c r="E1623" s="923"/>
      <c r="F1623" s="1048" t="s">
        <v>1457</v>
      </c>
      <c r="G1623" s="1048"/>
      <c r="H1623" s="1044">
        <v>42695</v>
      </c>
      <c r="I1623" s="1044"/>
      <c r="J1623" s="43" t="s">
        <v>1438</v>
      </c>
      <c r="K1623" s="43" t="s">
        <v>1374</v>
      </c>
      <c r="L1623" s="830" t="s">
        <v>408</v>
      </c>
      <c r="M1623" s="831">
        <v>3.96</v>
      </c>
      <c r="N1623" s="553">
        <f>ROUND(SUM(L1623,M1623),-INT(LOG(SUM(L1623,M1623)))-1+2)</f>
        <v>4</v>
      </c>
      <c r="O1623" s="30"/>
    </row>
    <row r="1624" spans="2:15" ht="22.5" customHeight="1" x14ac:dyDescent="0.55000000000000004">
      <c r="B1624" s="1202">
        <f t="shared" ref="B1624:B1630" si="179">1+B1625</f>
        <v>23</v>
      </c>
      <c r="C1624" s="923"/>
      <c r="D1624" s="922" t="s">
        <v>1458</v>
      </c>
      <c r="E1624" s="923"/>
      <c r="F1624" s="1046" t="s">
        <v>831</v>
      </c>
      <c r="G1624" s="1046"/>
      <c r="H1624" s="1047">
        <v>42690</v>
      </c>
      <c r="I1624" s="1047"/>
      <c r="J1624" s="51" t="s">
        <v>1438</v>
      </c>
      <c r="K1624" s="51" t="s">
        <v>1374</v>
      </c>
      <c r="L1624" s="353">
        <v>1.8</v>
      </c>
      <c r="M1624" s="350">
        <v>12.6</v>
      </c>
      <c r="N1624" s="351">
        <v>14</v>
      </c>
      <c r="O1624" s="30"/>
    </row>
    <row r="1625" spans="2:15" ht="22.5" customHeight="1" x14ac:dyDescent="0.55000000000000004">
      <c r="B1625" s="994">
        <f t="shared" si="179"/>
        <v>22</v>
      </c>
      <c r="C1625" s="937"/>
      <c r="D1625" s="936" t="s">
        <v>1461</v>
      </c>
      <c r="E1625" s="937"/>
      <c r="F1625" s="1029" t="s">
        <v>1462</v>
      </c>
      <c r="G1625" s="1029"/>
      <c r="H1625" s="940">
        <v>42688</v>
      </c>
      <c r="I1625" s="941"/>
      <c r="J1625" s="55" t="s">
        <v>1438</v>
      </c>
      <c r="K1625" s="55" t="s">
        <v>1374</v>
      </c>
      <c r="L1625" s="353">
        <v>1.51</v>
      </c>
      <c r="M1625" s="353">
        <v>7.65</v>
      </c>
      <c r="N1625" s="354">
        <v>9.1999999999999993</v>
      </c>
      <c r="O1625" s="30"/>
    </row>
    <row r="1626" spans="2:15" ht="22.5" customHeight="1" x14ac:dyDescent="0.55000000000000004">
      <c r="B1626" s="994">
        <f t="shared" si="179"/>
        <v>21</v>
      </c>
      <c r="C1626" s="937"/>
      <c r="D1626" s="920" t="s">
        <v>1468</v>
      </c>
      <c r="E1626" s="1129"/>
      <c r="F1626" s="967" t="s">
        <v>1431</v>
      </c>
      <c r="G1626" s="1125"/>
      <c r="H1626" s="926">
        <v>42681</v>
      </c>
      <c r="I1626" s="1125"/>
      <c r="J1626" s="67" t="s">
        <v>1438</v>
      </c>
      <c r="K1626" s="55" t="s">
        <v>1342</v>
      </c>
      <c r="L1626" s="521" t="s">
        <v>1375</v>
      </c>
      <c r="M1626" s="556">
        <v>5.46</v>
      </c>
      <c r="N1626" s="561">
        <v>5.5</v>
      </c>
      <c r="O1626" s="30"/>
    </row>
    <row r="1627" spans="2:15" ht="22.5" customHeight="1" x14ac:dyDescent="0.55000000000000004">
      <c r="B1627" s="994">
        <f t="shared" si="179"/>
        <v>20</v>
      </c>
      <c r="C1627" s="937"/>
      <c r="D1627" s="936" t="s">
        <v>1626</v>
      </c>
      <c r="E1627" s="1118"/>
      <c r="F1627" s="936" t="s">
        <v>1463</v>
      </c>
      <c r="G1627" s="1119"/>
      <c r="H1627" s="940">
        <v>42326</v>
      </c>
      <c r="I1627" s="1119"/>
      <c r="J1627" s="55" t="s">
        <v>1450</v>
      </c>
      <c r="K1627" s="55" t="s">
        <v>1342</v>
      </c>
      <c r="L1627" s="353" t="s">
        <v>435</v>
      </c>
      <c r="M1627" s="562">
        <v>6.75</v>
      </c>
      <c r="N1627" s="354">
        <v>6.8</v>
      </c>
      <c r="O1627" s="30"/>
    </row>
    <row r="1628" spans="2:15" ht="22.5" customHeight="1" x14ac:dyDescent="0.55000000000000004">
      <c r="B1628" s="994">
        <f t="shared" si="179"/>
        <v>19</v>
      </c>
      <c r="C1628" s="937"/>
      <c r="D1628" s="936" t="s">
        <v>1627</v>
      </c>
      <c r="E1628" s="1118"/>
      <c r="F1628" s="936" t="s">
        <v>878</v>
      </c>
      <c r="G1628" s="1119"/>
      <c r="H1628" s="940">
        <v>42325</v>
      </c>
      <c r="I1628" s="1119"/>
      <c r="J1628" s="55" t="s">
        <v>1438</v>
      </c>
      <c r="K1628" s="55" t="s">
        <v>1342</v>
      </c>
      <c r="L1628" s="43">
        <v>5.27</v>
      </c>
      <c r="M1628" s="602">
        <v>24.6</v>
      </c>
      <c r="N1628" s="525">
        <v>30</v>
      </c>
      <c r="O1628" s="30"/>
    </row>
    <row r="1629" spans="2:15" ht="22.5" customHeight="1" x14ac:dyDescent="0.55000000000000004">
      <c r="B1629" s="994">
        <f t="shared" si="179"/>
        <v>18</v>
      </c>
      <c r="C1629" s="937"/>
      <c r="D1629" s="936" t="s">
        <v>1629</v>
      </c>
      <c r="E1629" s="1118"/>
      <c r="F1629" s="936" t="s">
        <v>632</v>
      </c>
      <c r="G1629" s="1119"/>
      <c r="H1629" s="940">
        <v>42324</v>
      </c>
      <c r="I1629" s="1119"/>
      <c r="J1629" s="55" t="s">
        <v>1438</v>
      </c>
      <c r="K1629" s="55" t="s">
        <v>1342</v>
      </c>
      <c r="L1629" s="353">
        <v>1.76</v>
      </c>
      <c r="M1629" s="564">
        <v>10.43</v>
      </c>
      <c r="N1629" s="351">
        <v>12.19</v>
      </c>
      <c r="O1629" s="30"/>
    </row>
    <row r="1630" spans="2:15" ht="22.5" customHeight="1" x14ac:dyDescent="0.55000000000000004">
      <c r="B1630" s="994">
        <f t="shared" si="179"/>
        <v>17</v>
      </c>
      <c r="C1630" s="937"/>
      <c r="D1630" s="936" t="s">
        <v>1638</v>
      </c>
      <c r="E1630" s="1118"/>
      <c r="F1630" s="936" t="s">
        <v>1462</v>
      </c>
      <c r="G1630" s="1119"/>
      <c r="H1630" s="940">
        <v>42313</v>
      </c>
      <c r="I1630" s="1119"/>
      <c r="J1630" s="55" t="s">
        <v>1450</v>
      </c>
      <c r="K1630" s="55" t="s">
        <v>1342</v>
      </c>
      <c r="L1630" s="353">
        <v>2.35</v>
      </c>
      <c r="M1630" s="562">
        <v>7.98</v>
      </c>
      <c r="N1630" s="351">
        <v>10</v>
      </c>
      <c r="O1630" s="30"/>
    </row>
    <row r="1631" spans="2:15" ht="22.5" customHeight="1" x14ac:dyDescent="0.55000000000000004">
      <c r="B1631" s="994">
        <v>16</v>
      </c>
      <c r="C1631" s="937"/>
      <c r="D1631" s="936" t="s">
        <v>1641</v>
      </c>
      <c r="E1631" s="1118"/>
      <c r="F1631" s="936" t="s">
        <v>1575</v>
      </c>
      <c r="G1631" s="1119"/>
      <c r="H1631" s="940">
        <v>42305</v>
      </c>
      <c r="I1631" s="1119"/>
      <c r="J1631" s="55" t="s">
        <v>1450</v>
      </c>
      <c r="K1631" s="55" t="s">
        <v>1342</v>
      </c>
      <c r="L1631" s="353">
        <v>3.48</v>
      </c>
      <c r="M1631" s="564">
        <v>17.5</v>
      </c>
      <c r="N1631" s="351">
        <v>21</v>
      </c>
      <c r="O1631" s="30"/>
    </row>
    <row r="1632" spans="2:15" ht="22.5" customHeight="1" x14ac:dyDescent="0.55000000000000004">
      <c r="B1632" s="994">
        <v>15</v>
      </c>
      <c r="C1632" s="937"/>
      <c r="D1632" s="936" t="s">
        <v>1647</v>
      </c>
      <c r="E1632" s="1119"/>
      <c r="F1632" s="936" t="s">
        <v>1431</v>
      </c>
      <c r="G1632" s="1119"/>
      <c r="H1632" s="940">
        <v>42298</v>
      </c>
      <c r="I1632" s="1119"/>
      <c r="J1632" s="55" t="s">
        <v>1450</v>
      </c>
      <c r="K1632" s="55" t="s">
        <v>1342</v>
      </c>
      <c r="L1632" s="353" t="s">
        <v>1433</v>
      </c>
      <c r="M1632" s="562">
        <v>4.93</v>
      </c>
      <c r="N1632" s="354">
        <v>4.9000000000000004</v>
      </c>
      <c r="O1632" s="450"/>
    </row>
    <row r="1633" spans="2:15" ht="22.5" customHeight="1" x14ac:dyDescent="0.55000000000000004">
      <c r="B1633" s="918">
        <v>14</v>
      </c>
      <c r="C1633" s="919"/>
      <c r="D1633" s="936" t="s">
        <v>1836</v>
      </c>
      <c r="E1633" s="937"/>
      <c r="F1633" s="967" t="s">
        <v>1392</v>
      </c>
      <c r="G1633" s="919"/>
      <c r="H1633" s="926">
        <v>41989</v>
      </c>
      <c r="I1633" s="927"/>
      <c r="J1633" s="32" t="s">
        <v>1438</v>
      </c>
      <c r="K1633" s="31" t="s">
        <v>1342</v>
      </c>
      <c r="L1633" s="521" t="s">
        <v>1843</v>
      </c>
      <c r="M1633" s="521">
        <v>5.4</v>
      </c>
      <c r="N1633" s="625">
        <v>5.4</v>
      </c>
    </row>
    <row r="1634" spans="2:15" ht="22.5" customHeight="1" x14ac:dyDescent="0.55000000000000004">
      <c r="B1634" s="918">
        <v>13</v>
      </c>
      <c r="C1634" s="919"/>
      <c r="D1634" s="936" t="s">
        <v>2557</v>
      </c>
      <c r="E1634" s="937"/>
      <c r="F1634" s="967" t="s">
        <v>1532</v>
      </c>
      <c r="G1634" s="919"/>
      <c r="H1634" s="926">
        <v>41971</v>
      </c>
      <c r="I1634" s="927"/>
      <c r="J1634" s="32" t="s">
        <v>1438</v>
      </c>
      <c r="K1634" s="31" t="s">
        <v>1342</v>
      </c>
      <c r="L1634" s="521">
        <v>5.48</v>
      </c>
      <c r="M1634" s="596">
        <v>12.8</v>
      </c>
      <c r="N1634" s="34">
        <v>18</v>
      </c>
      <c r="O1634" s="30"/>
    </row>
    <row r="1635" spans="2:15" ht="22.5" customHeight="1" x14ac:dyDescent="0.55000000000000004">
      <c r="B1635" s="994">
        <v>12</v>
      </c>
      <c r="C1635" s="937"/>
      <c r="D1635" s="936" t="s">
        <v>1878</v>
      </c>
      <c r="E1635" s="937"/>
      <c r="F1635" s="936" t="s">
        <v>701</v>
      </c>
      <c r="G1635" s="937"/>
      <c r="H1635" s="940">
        <v>41960</v>
      </c>
      <c r="I1635" s="941"/>
      <c r="J1635" s="67" t="s">
        <v>1438</v>
      </c>
      <c r="K1635" s="55" t="s">
        <v>1342</v>
      </c>
      <c r="L1635" s="353" t="s">
        <v>2558</v>
      </c>
      <c r="M1635" s="353">
        <v>5.62</v>
      </c>
      <c r="N1635" s="610">
        <v>5.6</v>
      </c>
      <c r="O1635" s="30"/>
    </row>
    <row r="1636" spans="2:15" ht="22.5" customHeight="1" x14ac:dyDescent="0.55000000000000004">
      <c r="B1636" s="994">
        <v>11</v>
      </c>
      <c r="C1636" s="937"/>
      <c r="D1636" s="936" t="s">
        <v>1887</v>
      </c>
      <c r="E1636" s="937"/>
      <c r="F1636" s="936" t="s">
        <v>1463</v>
      </c>
      <c r="G1636" s="937"/>
      <c r="H1636" s="940">
        <v>41948</v>
      </c>
      <c r="I1636" s="941"/>
      <c r="J1636" s="67" t="s">
        <v>1438</v>
      </c>
      <c r="K1636" s="55" t="s">
        <v>1342</v>
      </c>
      <c r="L1636" s="353">
        <v>4.13</v>
      </c>
      <c r="M1636" s="350">
        <v>17.5</v>
      </c>
      <c r="N1636" s="623">
        <v>22</v>
      </c>
      <c r="O1636" s="30"/>
    </row>
    <row r="1637" spans="2:15" ht="22.5" customHeight="1" x14ac:dyDescent="0.55000000000000004">
      <c r="B1637" s="1074">
        <v>10</v>
      </c>
      <c r="C1637" s="1064"/>
      <c r="D1637" s="942" t="s">
        <v>1897</v>
      </c>
      <c r="E1637" s="943"/>
      <c r="F1637" s="1064" t="s">
        <v>1462</v>
      </c>
      <c r="G1637" s="1064"/>
      <c r="H1637" s="1065">
        <v>41936</v>
      </c>
      <c r="I1637" s="1065"/>
      <c r="J1637" s="102" t="s">
        <v>1438</v>
      </c>
      <c r="K1637" s="102" t="s">
        <v>1342</v>
      </c>
      <c r="L1637" s="548" t="s">
        <v>1901</v>
      </c>
      <c r="M1637" s="578">
        <v>14.9</v>
      </c>
      <c r="N1637" s="592">
        <v>15</v>
      </c>
      <c r="O1637" s="493"/>
    </row>
    <row r="1638" spans="2:15" ht="22.5" customHeight="1" x14ac:dyDescent="0.55000000000000004">
      <c r="B1638" s="1063">
        <v>9</v>
      </c>
      <c r="C1638" s="1031"/>
      <c r="D1638" s="942"/>
      <c r="E1638" s="943"/>
      <c r="F1638" s="1031" t="s">
        <v>1462</v>
      </c>
      <c r="G1638" s="1031"/>
      <c r="H1638" s="1065">
        <v>41936</v>
      </c>
      <c r="I1638" s="1065"/>
      <c r="J1638" s="102" t="s">
        <v>1438</v>
      </c>
      <c r="K1638" s="102" t="s">
        <v>1342</v>
      </c>
      <c r="L1638" s="188">
        <v>5.01</v>
      </c>
      <c r="M1638" s="578">
        <v>11.2</v>
      </c>
      <c r="N1638" s="189">
        <v>16</v>
      </c>
      <c r="O1638" s="30"/>
    </row>
    <row r="1639" spans="2:15" ht="22.5" customHeight="1" x14ac:dyDescent="0.55000000000000004">
      <c r="B1639" s="1078">
        <v>8</v>
      </c>
      <c r="C1639" s="1048"/>
      <c r="D1639" s="922"/>
      <c r="E1639" s="923"/>
      <c r="F1639" s="1048" t="s">
        <v>1462</v>
      </c>
      <c r="G1639" s="1048"/>
      <c r="H1639" s="1044">
        <v>41936</v>
      </c>
      <c r="I1639" s="1044"/>
      <c r="J1639" s="43" t="s">
        <v>1438</v>
      </c>
      <c r="K1639" s="43" t="s">
        <v>1342</v>
      </c>
      <c r="L1639" s="44">
        <v>3.74</v>
      </c>
      <c r="M1639" s="44">
        <v>12.9</v>
      </c>
      <c r="N1639" s="291">
        <v>17</v>
      </c>
      <c r="O1639" s="30"/>
    </row>
    <row r="1640" spans="2:15" ht="22.5" customHeight="1" x14ac:dyDescent="0.55000000000000004">
      <c r="B1640" s="1067">
        <v>7</v>
      </c>
      <c r="C1640" s="1029"/>
      <c r="D1640" s="1029" t="s">
        <v>1904</v>
      </c>
      <c r="E1640" s="1029"/>
      <c r="F1640" s="1029" t="s">
        <v>1431</v>
      </c>
      <c r="G1640" s="1029"/>
      <c r="H1640" s="1030">
        <v>41934</v>
      </c>
      <c r="I1640" s="1030"/>
      <c r="J1640" s="55" t="s">
        <v>1438</v>
      </c>
      <c r="K1640" s="55" t="s">
        <v>1342</v>
      </c>
      <c r="L1640" s="67" t="s">
        <v>1905</v>
      </c>
      <c r="M1640" s="353">
        <v>4.5599999999999996</v>
      </c>
      <c r="N1640" s="610">
        <v>4.5999999999999996</v>
      </c>
      <c r="O1640" s="30"/>
    </row>
    <row r="1641" spans="2:15" ht="22.5" customHeight="1" x14ac:dyDescent="0.55000000000000004">
      <c r="B1641" s="1217">
        <v>6</v>
      </c>
      <c r="C1641" s="1211"/>
      <c r="D1641" s="1029" t="s">
        <v>2020</v>
      </c>
      <c r="E1641" s="1029"/>
      <c r="F1641" s="1033" t="s">
        <v>1462</v>
      </c>
      <c r="G1641" s="1033"/>
      <c r="H1641" s="1036">
        <v>41598</v>
      </c>
      <c r="I1641" s="1036"/>
      <c r="J1641" s="31" t="s">
        <v>1438</v>
      </c>
      <c r="K1641" s="31" t="s">
        <v>1342</v>
      </c>
      <c r="L1641" s="32">
        <v>4.93</v>
      </c>
      <c r="M1641" s="32">
        <v>11.1</v>
      </c>
      <c r="N1641" s="187">
        <v>16</v>
      </c>
      <c r="O1641" s="832"/>
    </row>
    <row r="1642" spans="2:15" ht="22.5" customHeight="1" x14ac:dyDescent="0.55000000000000004">
      <c r="B1642" s="1078">
        <v>5</v>
      </c>
      <c r="C1642" s="1048"/>
      <c r="D1642" s="1029"/>
      <c r="E1642" s="1029"/>
      <c r="F1642" s="1046" t="s">
        <v>1462</v>
      </c>
      <c r="G1642" s="1046"/>
      <c r="H1642" s="1047">
        <v>41598</v>
      </c>
      <c r="I1642" s="1047"/>
      <c r="J1642" s="51" t="s">
        <v>1438</v>
      </c>
      <c r="K1642" s="51" t="s">
        <v>1342</v>
      </c>
      <c r="L1642" s="52">
        <v>4.33</v>
      </c>
      <c r="M1642" s="52">
        <v>10.3</v>
      </c>
      <c r="N1642" s="291">
        <v>15</v>
      </c>
    </row>
    <row r="1643" spans="2:15" ht="22.5" customHeight="1" x14ac:dyDescent="0.55000000000000004">
      <c r="B1643" s="1067">
        <v>4</v>
      </c>
      <c r="C1643" s="1029"/>
      <c r="D1643" s="1029" t="s">
        <v>2027</v>
      </c>
      <c r="E1643" s="1029"/>
      <c r="F1643" s="1029" t="s">
        <v>1463</v>
      </c>
      <c r="G1643" s="1029"/>
      <c r="H1643" s="1030">
        <v>41589</v>
      </c>
      <c r="I1643" s="1030"/>
      <c r="J1643" s="55" t="s">
        <v>1438</v>
      </c>
      <c r="K1643" s="55" t="s">
        <v>1342</v>
      </c>
      <c r="L1643" s="67">
        <v>10.1</v>
      </c>
      <c r="M1643" s="350">
        <v>28</v>
      </c>
      <c r="N1643" s="623">
        <v>38</v>
      </c>
    </row>
    <row r="1644" spans="2:15" ht="22.5" customHeight="1" x14ac:dyDescent="0.55000000000000004">
      <c r="B1644" s="1067">
        <v>3</v>
      </c>
      <c r="C1644" s="1029"/>
      <c r="D1644" s="1029" t="s">
        <v>2423</v>
      </c>
      <c r="E1644" s="1029"/>
      <c r="F1644" s="1029" t="s">
        <v>1462</v>
      </c>
      <c r="G1644" s="1029"/>
      <c r="H1644" s="1030">
        <v>41584</v>
      </c>
      <c r="I1644" s="1030"/>
      <c r="J1644" s="55" t="s">
        <v>1438</v>
      </c>
      <c r="K1644" s="55" t="s">
        <v>1342</v>
      </c>
      <c r="L1644" s="67">
        <v>14.7</v>
      </c>
      <c r="M1644" s="67">
        <v>36.200000000000003</v>
      </c>
      <c r="N1644" s="275">
        <v>51</v>
      </c>
    </row>
    <row r="1645" spans="2:15" ht="22.5" customHeight="1" x14ac:dyDescent="0.55000000000000004">
      <c r="B1645" s="1067">
        <v>2</v>
      </c>
      <c r="C1645" s="1029"/>
      <c r="D1645" s="1082" t="s">
        <v>2432</v>
      </c>
      <c r="E1645" s="1082"/>
      <c r="F1645" s="1029" t="s">
        <v>1462</v>
      </c>
      <c r="G1645" s="1029"/>
      <c r="H1645" s="1030">
        <v>41246</v>
      </c>
      <c r="I1645" s="1030"/>
      <c r="J1645" s="55" t="s">
        <v>1438</v>
      </c>
      <c r="K1645" s="55" t="s">
        <v>1342</v>
      </c>
      <c r="L1645" s="67">
        <v>10.3</v>
      </c>
      <c r="M1645" s="350">
        <v>17.399999999999999</v>
      </c>
      <c r="N1645" s="833">
        <v>28</v>
      </c>
    </row>
    <row r="1646" spans="2:15" ht="22.5" customHeight="1" thickBot="1" x14ac:dyDescent="0.6">
      <c r="B1646" s="1051">
        <v>1</v>
      </c>
      <c r="C1646" s="1052"/>
      <c r="D1646" s="1206" t="s">
        <v>2254</v>
      </c>
      <c r="E1646" s="1206"/>
      <c r="F1646" s="1052" t="s">
        <v>1462</v>
      </c>
      <c r="G1646" s="1052"/>
      <c r="H1646" s="1055">
        <v>40863</v>
      </c>
      <c r="I1646" s="1055"/>
      <c r="J1646" s="696" t="s">
        <v>1438</v>
      </c>
      <c r="K1646" s="696" t="s">
        <v>1342</v>
      </c>
      <c r="L1646" s="824">
        <v>20.5</v>
      </c>
      <c r="M1646" s="834">
        <v>27.5</v>
      </c>
      <c r="N1646" s="835">
        <v>48</v>
      </c>
    </row>
    <row r="1647" spans="2:15" ht="22.5" customHeight="1" x14ac:dyDescent="0.55000000000000004">
      <c r="B1647" s="343"/>
      <c r="C1647" s="343"/>
      <c r="D1647" s="343"/>
      <c r="E1647" s="343"/>
      <c r="F1647" s="343"/>
      <c r="G1647" s="343"/>
      <c r="H1647" s="761"/>
      <c r="I1647" s="761"/>
      <c r="N1647" s="30"/>
    </row>
    <row r="1648" spans="2:15" ht="22.5" customHeight="1" thickBot="1" x14ac:dyDescent="0.6">
      <c r="B1648" s="7" t="s">
        <v>2559</v>
      </c>
      <c r="K1648" s="101"/>
      <c r="L1648" s="450"/>
      <c r="M1648" s="450"/>
      <c r="N1648" s="26" t="s">
        <v>43</v>
      </c>
    </row>
    <row r="1649" spans="2:15" ht="22.5" customHeight="1" x14ac:dyDescent="0.55000000000000004">
      <c r="B1649" s="1070" t="s">
        <v>44</v>
      </c>
      <c r="C1649" s="1071"/>
      <c r="D1649" s="1071" t="s">
        <v>45</v>
      </c>
      <c r="E1649" s="1071"/>
      <c r="F1649" s="1071" t="s">
        <v>46</v>
      </c>
      <c r="G1649" s="1071"/>
      <c r="H1649" s="1071" t="s">
        <v>47</v>
      </c>
      <c r="I1649" s="1071"/>
      <c r="J1649" s="27" t="s">
        <v>48</v>
      </c>
      <c r="K1649" s="27" t="s">
        <v>49</v>
      </c>
      <c r="L1649" s="28" t="s">
        <v>50</v>
      </c>
      <c r="M1649" s="28" t="s">
        <v>51</v>
      </c>
      <c r="N1649" s="29" t="s">
        <v>52</v>
      </c>
    </row>
    <row r="1650" spans="2:15" ht="22.5" customHeight="1" x14ac:dyDescent="0.55000000000000004">
      <c r="B1650" s="1067">
        <v>2</v>
      </c>
      <c r="C1650" s="1029"/>
      <c r="D1650" s="1029" t="s">
        <v>2015</v>
      </c>
      <c r="E1650" s="1029"/>
      <c r="F1650" s="1029" t="s">
        <v>1340</v>
      </c>
      <c r="G1650" s="1029"/>
      <c r="H1650" s="1030">
        <v>41612</v>
      </c>
      <c r="I1650" s="1030"/>
      <c r="J1650" s="55" t="s">
        <v>17</v>
      </c>
      <c r="K1650" s="55" t="s">
        <v>1393</v>
      </c>
      <c r="L1650" s="67" t="s">
        <v>2560</v>
      </c>
      <c r="M1650" s="67">
        <v>2.19</v>
      </c>
      <c r="N1650" s="275">
        <v>2.2000000000000002</v>
      </c>
    </row>
    <row r="1651" spans="2:15" ht="22.5" customHeight="1" thickBot="1" x14ac:dyDescent="0.6">
      <c r="B1651" s="1051">
        <v>1</v>
      </c>
      <c r="C1651" s="1052"/>
      <c r="D1651" s="1052" t="s">
        <v>2107</v>
      </c>
      <c r="E1651" s="1052"/>
      <c r="F1651" s="1052" t="s">
        <v>1340</v>
      </c>
      <c r="G1651" s="1052"/>
      <c r="H1651" s="1055">
        <v>41248</v>
      </c>
      <c r="I1651" s="1055"/>
      <c r="J1651" s="696" t="s">
        <v>2561</v>
      </c>
      <c r="K1651" s="696" t="s">
        <v>1393</v>
      </c>
      <c r="L1651" s="824">
        <v>1.1399999999999999</v>
      </c>
      <c r="M1651" s="824">
        <v>1.89</v>
      </c>
      <c r="N1651" s="836">
        <v>3</v>
      </c>
    </row>
    <row r="1652" spans="2:15" ht="22.5" customHeight="1" x14ac:dyDescent="0.55000000000000004">
      <c r="B1652" s="101"/>
      <c r="C1652" s="837"/>
      <c r="G1652" s="101"/>
      <c r="H1652" s="758"/>
      <c r="J1652" s="101"/>
      <c r="K1652" s="101"/>
      <c r="L1652" s="450"/>
      <c r="M1652" s="838"/>
      <c r="N1652" s="30"/>
    </row>
    <row r="1653" spans="2:15" ht="22.5" customHeight="1" thickBot="1" x14ac:dyDescent="0.6">
      <c r="B1653" s="839" t="s">
        <v>2562</v>
      </c>
      <c r="C1653" s="839"/>
      <c r="D1653" s="839"/>
      <c r="E1653" s="839"/>
      <c r="N1653" s="26" t="s">
        <v>43</v>
      </c>
    </row>
    <row r="1654" spans="2:15" ht="22.5" customHeight="1" x14ac:dyDescent="0.55000000000000004">
      <c r="B1654" s="1070" t="s">
        <v>44</v>
      </c>
      <c r="C1654" s="1071"/>
      <c r="D1654" s="1071" t="s">
        <v>45</v>
      </c>
      <c r="E1654" s="1071"/>
      <c r="F1654" s="1071" t="s">
        <v>46</v>
      </c>
      <c r="G1654" s="1071"/>
      <c r="H1654" s="1071" t="s">
        <v>47</v>
      </c>
      <c r="I1654" s="1071"/>
      <c r="J1654" s="27" t="s">
        <v>48</v>
      </c>
      <c r="K1654" s="27" t="s">
        <v>49</v>
      </c>
      <c r="L1654" s="28" t="s">
        <v>50</v>
      </c>
      <c r="M1654" s="28" t="s">
        <v>51</v>
      </c>
      <c r="N1654" s="29" t="s">
        <v>52</v>
      </c>
    </row>
    <row r="1655" spans="2:15" s="129" customFormat="1" ht="22.5" customHeight="1" x14ac:dyDescent="0.55000000000000004">
      <c r="B1655" s="994">
        <v>5</v>
      </c>
      <c r="C1655" s="937"/>
      <c r="D1655" s="936" t="s">
        <v>1995</v>
      </c>
      <c r="E1655" s="937"/>
      <c r="F1655" s="936" t="s">
        <v>1665</v>
      </c>
      <c r="G1655" s="937"/>
      <c r="H1655" s="940">
        <v>41715</v>
      </c>
      <c r="I1655" s="937"/>
      <c r="J1655" s="51" t="s">
        <v>18</v>
      </c>
      <c r="K1655" s="51" t="s">
        <v>1393</v>
      </c>
      <c r="L1655" s="52" t="s">
        <v>2563</v>
      </c>
      <c r="M1655" s="52" t="s">
        <v>1937</v>
      </c>
      <c r="N1655" s="275" t="s">
        <v>1998</v>
      </c>
      <c r="O1655" s="30"/>
    </row>
    <row r="1656" spans="2:15" ht="22.5" customHeight="1" x14ac:dyDescent="0.55000000000000004">
      <c r="B1656" s="1067">
        <v>4</v>
      </c>
      <c r="C1656" s="1029"/>
      <c r="D1656" s="1029" t="s">
        <v>2564</v>
      </c>
      <c r="E1656" s="1029"/>
      <c r="F1656" s="1029" t="s">
        <v>1532</v>
      </c>
      <c r="G1656" s="1029"/>
      <c r="H1656" s="1030">
        <v>41509</v>
      </c>
      <c r="I1656" s="1030"/>
      <c r="J1656" s="55" t="s">
        <v>18</v>
      </c>
      <c r="K1656" s="55" t="s">
        <v>1393</v>
      </c>
      <c r="L1656" s="67">
        <v>1.74</v>
      </c>
      <c r="M1656" s="67">
        <v>4.75</v>
      </c>
      <c r="N1656" s="275">
        <v>6.5</v>
      </c>
      <c r="O1656" s="30"/>
    </row>
    <row r="1657" spans="2:15" ht="22.5" customHeight="1" x14ac:dyDescent="0.55000000000000004">
      <c r="B1657" s="1067">
        <v>3</v>
      </c>
      <c r="C1657" s="1029"/>
      <c r="D1657" s="1029" t="s">
        <v>2552</v>
      </c>
      <c r="E1657" s="1029"/>
      <c r="F1657" s="1029" t="s">
        <v>1787</v>
      </c>
      <c r="G1657" s="1029"/>
      <c r="H1657" s="1030">
        <v>41268</v>
      </c>
      <c r="I1657" s="1030"/>
      <c r="J1657" s="55" t="s">
        <v>18</v>
      </c>
      <c r="K1657" s="55" t="s">
        <v>1734</v>
      </c>
      <c r="L1657" s="67">
        <v>2.08</v>
      </c>
      <c r="M1657" s="67">
        <v>4.1900000000000004</v>
      </c>
      <c r="N1657" s="275">
        <v>6.3</v>
      </c>
      <c r="O1657" s="30"/>
    </row>
    <row r="1658" spans="2:15" ht="22.5" customHeight="1" x14ac:dyDescent="0.55000000000000004">
      <c r="B1658" s="1056">
        <v>2</v>
      </c>
      <c r="C1658" s="1033"/>
      <c r="D1658" s="1029" t="s">
        <v>2133</v>
      </c>
      <c r="E1658" s="1029"/>
      <c r="F1658" s="1033" t="s">
        <v>842</v>
      </c>
      <c r="G1658" s="1033"/>
      <c r="H1658" s="1036">
        <v>41078</v>
      </c>
      <c r="I1658" s="1036"/>
      <c r="J1658" s="31" t="s">
        <v>18</v>
      </c>
      <c r="K1658" s="31" t="s">
        <v>1734</v>
      </c>
      <c r="L1658" s="32" t="s">
        <v>2565</v>
      </c>
      <c r="M1658" s="521">
        <v>1.5</v>
      </c>
      <c r="N1658" s="625">
        <v>1.5</v>
      </c>
      <c r="O1658" s="30"/>
    </row>
    <row r="1659" spans="2:15" ht="22.5" customHeight="1" thickBot="1" x14ac:dyDescent="0.6">
      <c r="B1659" s="1218">
        <v>1</v>
      </c>
      <c r="C1659" s="1219"/>
      <c r="D1659" s="1052"/>
      <c r="E1659" s="1052"/>
      <c r="F1659" s="1219" t="s">
        <v>1787</v>
      </c>
      <c r="G1659" s="1219"/>
      <c r="H1659" s="1220">
        <v>41078</v>
      </c>
      <c r="I1659" s="1220"/>
      <c r="J1659" s="840" t="s">
        <v>18</v>
      </c>
      <c r="K1659" s="840" t="s">
        <v>1734</v>
      </c>
      <c r="L1659" s="689">
        <v>2.94</v>
      </c>
      <c r="M1659" s="689">
        <v>4.1399999999999997</v>
      </c>
      <c r="N1659" s="820">
        <v>7.1</v>
      </c>
      <c r="O1659" s="30"/>
    </row>
    <row r="1660" spans="2:15" ht="22.5" customHeight="1" x14ac:dyDescent="0.55000000000000004">
      <c r="B1660" s="343"/>
      <c r="C1660" s="343"/>
      <c r="D1660" s="343"/>
      <c r="E1660" s="343"/>
      <c r="F1660" s="343"/>
      <c r="G1660" s="343"/>
      <c r="H1660" s="761"/>
      <c r="I1660" s="761"/>
      <c r="J1660" s="101"/>
      <c r="K1660" s="101"/>
      <c r="L1660" s="450"/>
      <c r="M1660" s="450"/>
      <c r="N1660" s="30"/>
      <c r="O1660" s="30"/>
    </row>
    <row r="1661" spans="2:15" ht="22.5" customHeight="1" thickBot="1" x14ac:dyDescent="0.6">
      <c r="B1661" s="839" t="s">
        <v>2566</v>
      </c>
      <c r="C1661" s="839"/>
      <c r="D1661" s="839"/>
      <c r="E1661" s="839"/>
      <c r="K1661" s="101"/>
      <c r="L1661" s="450"/>
      <c r="M1661" s="450"/>
      <c r="N1661" s="26" t="s">
        <v>43</v>
      </c>
      <c r="O1661" s="30"/>
    </row>
    <row r="1662" spans="2:15" ht="22.5" customHeight="1" x14ac:dyDescent="0.55000000000000004">
      <c r="B1662" s="1070" t="s">
        <v>44</v>
      </c>
      <c r="C1662" s="1071"/>
      <c r="D1662" s="1071" t="s">
        <v>45</v>
      </c>
      <c r="E1662" s="1071"/>
      <c r="F1662" s="1071" t="s">
        <v>46</v>
      </c>
      <c r="G1662" s="1071"/>
      <c r="H1662" s="1071" t="s">
        <v>47</v>
      </c>
      <c r="I1662" s="1071"/>
      <c r="J1662" s="27" t="s">
        <v>48</v>
      </c>
      <c r="K1662" s="27" t="s">
        <v>49</v>
      </c>
      <c r="L1662" s="28" t="s">
        <v>50</v>
      </c>
      <c r="M1662" s="28" t="s">
        <v>51</v>
      </c>
      <c r="N1662" s="29" t="s">
        <v>52</v>
      </c>
      <c r="O1662" s="30"/>
    </row>
    <row r="1663" spans="2:15" ht="22.5" customHeight="1" x14ac:dyDescent="0.55000000000000004">
      <c r="B1663" s="1202">
        <v>15</v>
      </c>
      <c r="C1663" s="923"/>
      <c r="D1663" s="922" t="s">
        <v>1856</v>
      </c>
      <c r="E1663" s="923"/>
      <c r="F1663" s="1046" t="s">
        <v>1745</v>
      </c>
      <c r="G1663" s="1046"/>
      <c r="H1663" s="1047">
        <v>41970</v>
      </c>
      <c r="I1663" s="1047"/>
      <c r="J1663" s="51" t="s">
        <v>1857</v>
      </c>
      <c r="K1663" s="51" t="s">
        <v>1342</v>
      </c>
      <c r="L1663" s="545" t="s">
        <v>1858</v>
      </c>
      <c r="M1663" s="622" t="s">
        <v>1859</v>
      </c>
      <c r="N1663" s="291" t="s">
        <v>1791</v>
      </c>
      <c r="O1663" s="30"/>
    </row>
    <row r="1664" spans="2:15" ht="22.5" customHeight="1" x14ac:dyDescent="0.55000000000000004">
      <c r="B1664" s="1202">
        <v>14</v>
      </c>
      <c r="C1664" s="923"/>
      <c r="D1664" s="922" t="s">
        <v>1861</v>
      </c>
      <c r="E1664" s="923"/>
      <c r="F1664" s="1046" t="s">
        <v>846</v>
      </c>
      <c r="G1664" s="1046"/>
      <c r="H1664" s="1047">
        <v>41977</v>
      </c>
      <c r="I1664" s="1047"/>
      <c r="J1664" s="51" t="s">
        <v>1857</v>
      </c>
      <c r="K1664" s="51" t="s">
        <v>1342</v>
      </c>
      <c r="L1664" s="545" t="s">
        <v>1862</v>
      </c>
      <c r="M1664" s="622" t="s">
        <v>1863</v>
      </c>
      <c r="N1664" s="291" t="s">
        <v>1864</v>
      </c>
      <c r="O1664" s="30"/>
    </row>
    <row r="1665" spans="2:15" ht="22.5" customHeight="1" x14ac:dyDescent="0.55000000000000004">
      <c r="B1665" s="1100">
        <v>13</v>
      </c>
      <c r="C1665" s="1101"/>
      <c r="D1665" s="920" t="s">
        <v>2557</v>
      </c>
      <c r="E1665" s="921"/>
      <c r="F1665" s="1102" t="s">
        <v>1532</v>
      </c>
      <c r="G1665" s="1102"/>
      <c r="H1665" s="1097">
        <v>41971</v>
      </c>
      <c r="I1665" s="1097"/>
      <c r="J1665" s="616" t="s">
        <v>1857</v>
      </c>
      <c r="K1665" s="616" t="s">
        <v>1342</v>
      </c>
      <c r="L1665" s="626">
        <v>1.33</v>
      </c>
      <c r="M1665" s="626">
        <v>3.15</v>
      </c>
      <c r="N1665" s="627">
        <v>4.5</v>
      </c>
      <c r="O1665" s="30"/>
    </row>
    <row r="1666" spans="2:15" ht="22.5" customHeight="1" x14ac:dyDescent="0.55000000000000004">
      <c r="B1666" s="1202">
        <v>12</v>
      </c>
      <c r="C1666" s="923"/>
      <c r="D1666" s="922"/>
      <c r="E1666" s="923"/>
      <c r="F1666" s="922" t="s">
        <v>1463</v>
      </c>
      <c r="G1666" s="923"/>
      <c r="H1666" s="932">
        <v>41970</v>
      </c>
      <c r="I1666" s="933"/>
      <c r="J1666" s="51" t="s">
        <v>1857</v>
      </c>
      <c r="K1666" s="51" t="s">
        <v>1342</v>
      </c>
      <c r="L1666" s="545" t="s">
        <v>1873</v>
      </c>
      <c r="M1666" s="545" t="s">
        <v>1874</v>
      </c>
      <c r="N1666" s="628" t="s">
        <v>1875</v>
      </c>
      <c r="O1666" s="30"/>
    </row>
    <row r="1667" spans="2:15" ht="22.5" customHeight="1" x14ac:dyDescent="0.55000000000000004">
      <c r="B1667" s="1202">
        <v>11</v>
      </c>
      <c r="C1667" s="923"/>
      <c r="D1667" s="922" t="s">
        <v>1882</v>
      </c>
      <c r="E1667" s="923"/>
      <c r="F1667" s="1046" t="s">
        <v>1798</v>
      </c>
      <c r="G1667" s="1046"/>
      <c r="H1667" s="1047">
        <v>41953</v>
      </c>
      <c r="I1667" s="1047"/>
      <c r="J1667" s="51" t="s">
        <v>1857</v>
      </c>
      <c r="K1667" s="51" t="s">
        <v>1342</v>
      </c>
      <c r="L1667" s="545" t="s">
        <v>1795</v>
      </c>
      <c r="M1667" s="622" t="s">
        <v>1885</v>
      </c>
      <c r="N1667" s="291" t="s">
        <v>1886</v>
      </c>
      <c r="O1667" s="30"/>
    </row>
    <row r="1668" spans="2:15" ht="22.5" customHeight="1" x14ac:dyDescent="0.55000000000000004">
      <c r="B1668" s="1067">
        <v>10</v>
      </c>
      <c r="C1668" s="1029"/>
      <c r="D1668" s="936" t="s">
        <v>2567</v>
      </c>
      <c r="E1668" s="937"/>
      <c r="F1668" s="1029" t="s">
        <v>574</v>
      </c>
      <c r="G1668" s="1029"/>
      <c r="H1668" s="940">
        <v>41943</v>
      </c>
      <c r="I1668" s="941"/>
      <c r="J1668" s="55" t="s">
        <v>1857</v>
      </c>
      <c r="K1668" s="55" t="s">
        <v>1342</v>
      </c>
      <c r="L1668" s="353">
        <v>4.3600000000000003</v>
      </c>
      <c r="M1668" s="350">
        <v>16.5</v>
      </c>
      <c r="N1668" s="623">
        <v>21</v>
      </c>
      <c r="O1668" s="30"/>
    </row>
    <row r="1669" spans="2:15" ht="22.5" customHeight="1" x14ac:dyDescent="0.55000000000000004">
      <c r="B1669" s="1074">
        <v>9</v>
      </c>
      <c r="C1669" s="1064"/>
      <c r="D1669" s="936" t="s">
        <v>1892</v>
      </c>
      <c r="E1669" s="937"/>
      <c r="F1669" s="1064" t="s">
        <v>1669</v>
      </c>
      <c r="G1669" s="1064"/>
      <c r="H1669" s="988">
        <v>41940</v>
      </c>
      <c r="I1669" s="989"/>
      <c r="J1669" s="102" t="s">
        <v>1857</v>
      </c>
      <c r="K1669" s="102" t="s">
        <v>1342</v>
      </c>
      <c r="L1669" s="548" t="s">
        <v>1249</v>
      </c>
      <c r="M1669" s="578" t="s">
        <v>1675</v>
      </c>
      <c r="N1669" s="592" t="s">
        <v>453</v>
      </c>
      <c r="O1669" s="30"/>
    </row>
    <row r="1670" spans="2:15" ht="22.5" customHeight="1" x14ac:dyDescent="0.55000000000000004">
      <c r="B1670" s="1217">
        <v>8</v>
      </c>
      <c r="C1670" s="1211"/>
      <c r="D1670" s="936" t="s">
        <v>1897</v>
      </c>
      <c r="E1670" s="937"/>
      <c r="F1670" s="1033" t="s">
        <v>701</v>
      </c>
      <c r="G1670" s="1033"/>
      <c r="H1670" s="1036">
        <v>41936</v>
      </c>
      <c r="I1670" s="1036"/>
      <c r="J1670" s="31" t="s">
        <v>1857</v>
      </c>
      <c r="K1670" s="31" t="s">
        <v>1342</v>
      </c>
      <c r="L1670" s="32" t="s">
        <v>1898</v>
      </c>
      <c r="M1670" s="521" t="s">
        <v>1899</v>
      </c>
      <c r="N1670" s="625" t="s">
        <v>1900</v>
      </c>
      <c r="O1670" s="30"/>
    </row>
    <row r="1671" spans="2:15" ht="22.5" customHeight="1" x14ac:dyDescent="0.55000000000000004">
      <c r="B1671" s="1067">
        <v>7</v>
      </c>
      <c r="C1671" s="1029"/>
      <c r="D1671" s="1029" t="s">
        <v>2568</v>
      </c>
      <c r="E1671" s="1029"/>
      <c r="F1671" s="1029" t="s">
        <v>1462</v>
      </c>
      <c r="G1671" s="1029"/>
      <c r="H1671" s="1030">
        <v>41906</v>
      </c>
      <c r="I1671" s="1030"/>
      <c r="J1671" s="55" t="s">
        <v>1857</v>
      </c>
      <c r="K1671" s="55" t="s">
        <v>1342</v>
      </c>
      <c r="L1671" s="353" t="s">
        <v>1932</v>
      </c>
      <c r="M1671" s="353">
        <v>1.64</v>
      </c>
      <c r="N1671" s="275">
        <v>1.6</v>
      </c>
      <c r="O1671" s="30"/>
    </row>
    <row r="1672" spans="2:15" ht="22.5" customHeight="1" x14ac:dyDescent="0.55000000000000004">
      <c r="B1672" s="1067">
        <v>6</v>
      </c>
      <c r="C1672" s="1029"/>
      <c r="D1672" s="1029" t="s">
        <v>2021</v>
      </c>
      <c r="E1672" s="1029"/>
      <c r="F1672" s="1029" t="s">
        <v>1463</v>
      </c>
      <c r="G1672" s="1029"/>
      <c r="H1672" s="1030">
        <v>41598</v>
      </c>
      <c r="I1672" s="1030"/>
      <c r="J1672" s="55" t="s">
        <v>1857</v>
      </c>
      <c r="K1672" s="55" t="s">
        <v>1342</v>
      </c>
      <c r="L1672" s="353">
        <v>6.7</v>
      </c>
      <c r="M1672" s="350">
        <v>16.2</v>
      </c>
      <c r="N1672" s="275">
        <v>23</v>
      </c>
      <c r="O1672" s="30"/>
    </row>
    <row r="1673" spans="2:15" ht="22.5" customHeight="1" x14ac:dyDescent="0.55000000000000004">
      <c r="B1673" s="1067">
        <v>5</v>
      </c>
      <c r="C1673" s="1029"/>
      <c r="D1673" s="1029" t="s">
        <v>2024</v>
      </c>
      <c r="E1673" s="1029"/>
      <c r="F1673" s="1029" t="s">
        <v>1798</v>
      </c>
      <c r="G1673" s="1029"/>
      <c r="H1673" s="1030">
        <v>41596</v>
      </c>
      <c r="I1673" s="1030"/>
      <c r="J1673" s="55" t="s">
        <v>19</v>
      </c>
      <c r="K1673" s="55" t="s">
        <v>1342</v>
      </c>
      <c r="L1673" s="67" t="s">
        <v>998</v>
      </c>
      <c r="M1673" s="67" t="s">
        <v>1004</v>
      </c>
      <c r="N1673" s="275" t="s">
        <v>453</v>
      </c>
      <c r="O1673" s="30"/>
    </row>
    <row r="1674" spans="2:15" ht="22.5" customHeight="1" x14ac:dyDescent="0.55000000000000004">
      <c r="B1674" s="1056">
        <v>4</v>
      </c>
      <c r="C1674" s="1033"/>
      <c r="D1674" s="1029" t="s">
        <v>2025</v>
      </c>
      <c r="E1674" s="1029"/>
      <c r="F1674" s="1033" t="s">
        <v>846</v>
      </c>
      <c r="G1674" s="1033"/>
      <c r="H1674" s="1036">
        <v>41591</v>
      </c>
      <c r="I1674" s="1036"/>
      <c r="J1674" s="31" t="s">
        <v>19</v>
      </c>
      <c r="K1674" s="31" t="s">
        <v>1342</v>
      </c>
      <c r="L1674" s="32" t="s">
        <v>1442</v>
      </c>
      <c r="M1674" s="32" t="s">
        <v>2026</v>
      </c>
      <c r="N1674" s="187" t="s">
        <v>866</v>
      </c>
      <c r="O1674" s="30"/>
    </row>
    <row r="1675" spans="2:15" ht="22.5" customHeight="1" x14ac:dyDescent="0.55000000000000004">
      <c r="B1675" s="1066">
        <v>3</v>
      </c>
      <c r="C1675" s="1046"/>
      <c r="D1675" s="1029"/>
      <c r="E1675" s="1029"/>
      <c r="F1675" s="1046" t="s">
        <v>574</v>
      </c>
      <c r="G1675" s="1046"/>
      <c r="H1675" s="1047">
        <v>41590</v>
      </c>
      <c r="I1675" s="1047"/>
      <c r="J1675" s="51" t="s">
        <v>19</v>
      </c>
      <c r="K1675" s="51" t="s">
        <v>1342</v>
      </c>
      <c r="L1675" s="52">
        <v>3.55</v>
      </c>
      <c r="M1675" s="52">
        <v>7.26</v>
      </c>
      <c r="N1675" s="291">
        <v>11</v>
      </c>
      <c r="O1675" s="30"/>
    </row>
    <row r="1676" spans="2:15" ht="22.5" customHeight="1" x14ac:dyDescent="0.55000000000000004">
      <c r="B1676" s="1067">
        <v>2</v>
      </c>
      <c r="C1676" s="1029"/>
      <c r="D1676" s="1029" t="s">
        <v>2027</v>
      </c>
      <c r="E1676" s="1029"/>
      <c r="F1676" s="1029" t="s">
        <v>1462</v>
      </c>
      <c r="G1676" s="1029"/>
      <c r="H1676" s="1030">
        <v>41589</v>
      </c>
      <c r="I1676" s="1030"/>
      <c r="J1676" s="55" t="s">
        <v>19</v>
      </c>
      <c r="K1676" s="55" t="s">
        <v>1342</v>
      </c>
      <c r="L1676" s="67" t="s">
        <v>805</v>
      </c>
      <c r="M1676" s="67" t="s">
        <v>1004</v>
      </c>
      <c r="N1676" s="275" t="s">
        <v>1563</v>
      </c>
      <c r="O1676" s="30"/>
    </row>
    <row r="1677" spans="2:15" ht="22.5" customHeight="1" thickBot="1" x14ac:dyDescent="0.6">
      <c r="B1677" s="1051">
        <v>1</v>
      </c>
      <c r="C1677" s="1052"/>
      <c r="D1677" s="1052" t="s">
        <v>2569</v>
      </c>
      <c r="E1677" s="1052"/>
      <c r="F1677" s="1052" t="s">
        <v>623</v>
      </c>
      <c r="G1677" s="1052"/>
      <c r="H1677" s="1055">
        <v>41232</v>
      </c>
      <c r="I1677" s="1055"/>
      <c r="J1677" s="696" t="s">
        <v>19</v>
      </c>
      <c r="K1677" s="696" t="s">
        <v>1342</v>
      </c>
      <c r="L1677" s="824">
        <v>1.56</v>
      </c>
      <c r="M1677" s="824">
        <v>2.94</v>
      </c>
      <c r="N1677" s="841">
        <v>4.5</v>
      </c>
      <c r="O1677" s="30"/>
    </row>
    <row r="1678" spans="2:15" ht="22.5" customHeight="1" x14ac:dyDescent="0.55000000000000004">
      <c r="B1678" s="101"/>
      <c r="C1678" s="101"/>
      <c r="G1678" s="101"/>
      <c r="H1678" s="758"/>
      <c r="J1678" s="101"/>
      <c r="K1678" s="101"/>
      <c r="L1678" s="450"/>
      <c r="M1678" s="450"/>
      <c r="N1678" s="30"/>
      <c r="O1678" s="30"/>
    </row>
    <row r="1679" spans="2:15" ht="22.5" customHeight="1" thickBot="1" x14ac:dyDescent="0.6">
      <c r="B1679" s="7" t="s">
        <v>2570</v>
      </c>
      <c r="N1679" s="26" t="s">
        <v>43</v>
      </c>
      <c r="O1679" s="30"/>
    </row>
    <row r="1680" spans="2:15" ht="22.5" customHeight="1" x14ac:dyDescent="0.55000000000000004">
      <c r="B1680" s="1070" t="s">
        <v>44</v>
      </c>
      <c r="C1680" s="1071"/>
      <c r="D1680" s="1071" t="s">
        <v>45</v>
      </c>
      <c r="E1680" s="1071"/>
      <c r="F1680" s="1071" t="s">
        <v>46</v>
      </c>
      <c r="G1680" s="1071"/>
      <c r="H1680" s="1071" t="s">
        <v>47</v>
      </c>
      <c r="I1680" s="1071"/>
      <c r="J1680" s="27" t="s">
        <v>48</v>
      </c>
      <c r="K1680" s="27" t="s">
        <v>49</v>
      </c>
      <c r="L1680" s="28" t="s">
        <v>50</v>
      </c>
      <c r="M1680" s="28" t="s">
        <v>51</v>
      </c>
      <c r="N1680" s="29" t="s">
        <v>52</v>
      </c>
      <c r="O1680" s="30"/>
    </row>
    <row r="1681" spans="2:15" ht="22.5" customHeight="1" x14ac:dyDescent="0.55000000000000004">
      <c r="B1681" s="1067">
        <v>2</v>
      </c>
      <c r="C1681" s="1029"/>
      <c r="D1681" s="1029" t="s">
        <v>2553</v>
      </c>
      <c r="E1681" s="1029"/>
      <c r="F1681" s="1029" t="s">
        <v>1492</v>
      </c>
      <c r="G1681" s="1029"/>
      <c r="H1681" s="1030">
        <v>41262</v>
      </c>
      <c r="I1681" s="1030"/>
      <c r="J1681" s="55" t="s">
        <v>20</v>
      </c>
      <c r="K1681" s="55" t="s">
        <v>1393</v>
      </c>
      <c r="L1681" s="67" t="s">
        <v>2571</v>
      </c>
      <c r="M1681" s="67">
        <v>1.38</v>
      </c>
      <c r="N1681" s="275">
        <v>1.4</v>
      </c>
      <c r="O1681" s="30"/>
    </row>
    <row r="1682" spans="2:15" ht="22.5" customHeight="1" thickBot="1" x14ac:dyDescent="0.6">
      <c r="B1682" s="1051">
        <v>1</v>
      </c>
      <c r="C1682" s="1052"/>
      <c r="D1682" s="1052" t="s">
        <v>2133</v>
      </c>
      <c r="E1682" s="1052"/>
      <c r="F1682" s="1052" t="s">
        <v>961</v>
      </c>
      <c r="G1682" s="1052"/>
      <c r="H1682" s="1055">
        <v>41078</v>
      </c>
      <c r="I1682" s="1055"/>
      <c r="J1682" s="696" t="s">
        <v>20</v>
      </c>
      <c r="K1682" s="696" t="s">
        <v>1734</v>
      </c>
      <c r="L1682" s="824">
        <v>1.63</v>
      </c>
      <c r="M1682" s="824">
        <v>2.63</v>
      </c>
      <c r="N1682" s="841">
        <v>4.3</v>
      </c>
      <c r="O1682" s="30"/>
    </row>
    <row r="1683" spans="2:15" ht="22.5" customHeight="1" x14ac:dyDescent="0.55000000000000004">
      <c r="B1683" s="343"/>
      <c r="C1683" s="343"/>
      <c r="D1683" s="343"/>
      <c r="E1683" s="343"/>
      <c r="F1683" s="343"/>
      <c r="G1683" s="343"/>
      <c r="H1683" s="761"/>
      <c r="I1683" s="761"/>
      <c r="J1683" s="101"/>
      <c r="K1683" s="101"/>
      <c r="L1683" s="450"/>
      <c r="M1683" s="765"/>
      <c r="N1683" s="603"/>
      <c r="O1683" s="30"/>
    </row>
    <row r="1684" spans="2:15" ht="22.5" customHeight="1" thickBot="1" x14ac:dyDescent="0.6">
      <c r="B1684" s="7" t="s">
        <v>2572</v>
      </c>
      <c r="N1684" s="26" t="s">
        <v>43</v>
      </c>
      <c r="O1684" s="30"/>
    </row>
    <row r="1685" spans="2:15" ht="22.5" customHeight="1" x14ac:dyDescent="0.55000000000000004">
      <c r="B1685" s="1070" t="s">
        <v>44</v>
      </c>
      <c r="C1685" s="1071"/>
      <c r="D1685" s="1071" t="s">
        <v>45</v>
      </c>
      <c r="E1685" s="1071"/>
      <c r="F1685" s="1071" t="s">
        <v>46</v>
      </c>
      <c r="G1685" s="1071"/>
      <c r="H1685" s="1071" t="s">
        <v>47</v>
      </c>
      <c r="I1685" s="1071"/>
      <c r="J1685" s="27" t="s">
        <v>48</v>
      </c>
      <c r="K1685" s="27" t="s">
        <v>49</v>
      </c>
      <c r="L1685" s="28" t="s">
        <v>50</v>
      </c>
      <c r="M1685" s="28" t="s">
        <v>51</v>
      </c>
      <c r="N1685" s="29" t="s">
        <v>52</v>
      </c>
      <c r="O1685" s="30"/>
    </row>
    <row r="1686" spans="2:15" ht="22.5" customHeight="1" x14ac:dyDescent="0.55000000000000004">
      <c r="B1686" s="1217">
        <v>3</v>
      </c>
      <c r="C1686" s="1211"/>
      <c r="D1686" s="1029" t="s">
        <v>1915</v>
      </c>
      <c r="E1686" s="1029"/>
      <c r="F1686" s="1029" t="s">
        <v>1477</v>
      </c>
      <c r="G1686" s="1029"/>
      <c r="H1686" s="1030">
        <v>41921</v>
      </c>
      <c r="I1686" s="1030"/>
      <c r="J1686" s="55" t="s">
        <v>21</v>
      </c>
      <c r="K1686" s="55" t="s">
        <v>1342</v>
      </c>
      <c r="L1686" s="353">
        <v>5.0599999999999996</v>
      </c>
      <c r="M1686" s="350">
        <v>23.6</v>
      </c>
      <c r="N1686" s="275">
        <v>29</v>
      </c>
      <c r="O1686" s="30"/>
    </row>
    <row r="1687" spans="2:15" ht="22.4" customHeight="1" x14ac:dyDescent="0.55000000000000004">
      <c r="B1687" s="1217">
        <v>2</v>
      </c>
      <c r="C1687" s="1211"/>
      <c r="D1687" s="1029" t="s">
        <v>2573</v>
      </c>
      <c r="E1687" s="1029"/>
      <c r="F1687" s="1029" t="s">
        <v>1431</v>
      </c>
      <c r="G1687" s="1029"/>
      <c r="H1687" s="1030">
        <v>41912</v>
      </c>
      <c r="I1687" s="1030"/>
      <c r="J1687" s="55" t="s">
        <v>21</v>
      </c>
      <c r="K1687" s="55" t="s">
        <v>1342</v>
      </c>
      <c r="L1687" s="353">
        <v>1.37</v>
      </c>
      <c r="M1687" s="353">
        <v>3.96</v>
      </c>
      <c r="N1687" s="275">
        <v>5.3</v>
      </c>
      <c r="O1687" s="30"/>
    </row>
    <row r="1688" spans="2:15" ht="22.5" customHeight="1" thickBot="1" x14ac:dyDescent="0.6">
      <c r="B1688" s="1051">
        <v>1</v>
      </c>
      <c r="C1688" s="1052"/>
      <c r="D1688" s="1219" t="s">
        <v>2574</v>
      </c>
      <c r="E1688" s="1219"/>
      <c r="F1688" s="1219" t="s">
        <v>1462</v>
      </c>
      <c r="G1688" s="1219"/>
      <c r="H1688" s="1220">
        <v>41908</v>
      </c>
      <c r="I1688" s="1220"/>
      <c r="J1688" s="840" t="s">
        <v>21</v>
      </c>
      <c r="K1688" s="840" t="s">
        <v>1342</v>
      </c>
      <c r="L1688" s="842" t="s">
        <v>1925</v>
      </c>
      <c r="M1688" s="843">
        <v>16.600000000000001</v>
      </c>
      <c r="N1688" s="841">
        <v>17</v>
      </c>
      <c r="O1688" s="30"/>
    </row>
    <row r="1689" spans="2:15" ht="22.5" customHeight="1" x14ac:dyDescent="0.55000000000000004">
      <c r="B1689" s="101"/>
      <c r="C1689" s="101"/>
      <c r="D1689" s="101"/>
      <c r="E1689" s="101"/>
      <c r="F1689" s="101"/>
      <c r="G1689" s="101"/>
      <c r="H1689" s="758"/>
      <c r="I1689" s="758"/>
      <c r="J1689" s="101"/>
      <c r="K1689" s="101"/>
      <c r="L1689" s="450"/>
      <c r="M1689" s="450"/>
      <c r="N1689" s="450"/>
      <c r="O1689" s="30"/>
    </row>
    <row r="1690" spans="2:15" ht="22.5" customHeight="1" thickBot="1" x14ac:dyDescent="0.6">
      <c r="B1690" s="7" t="s">
        <v>31</v>
      </c>
      <c r="E1690" s="691"/>
      <c r="G1690" s="691"/>
      <c r="K1690" s="101"/>
      <c r="L1690" s="450"/>
      <c r="M1690" s="765"/>
      <c r="N1690" s="26" t="s">
        <v>43</v>
      </c>
      <c r="O1690" s="30"/>
    </row>
    <row r="1691" spans="2:15" ht="22.4" customHeight="1" x14ac:dyDescent="0.55000000000000004">
      <c r="B1691" s="1070" t="s">
        <v>44</v>
      </c>
      <c r="C1691" s="1071"/>
      <c r="D1691" s="1071" t="s">
        <v>45</v>
      </c>
      <c r="E1691" s="1071"/>
      <c r="F1691" s="1071" t="s">
        <v>46</v>
      </c>
      <c r="G1691" s="1071"/>
      <c r="H1691" s="1071" t="s">
        <v>47</v>
      </c>
      <c r="I1691" s="1071"/>
      <c r="J1691" s="27" t="s">
        <v>48</v>
      </c>
      <c r="K1691" s="27" t="s">
        <v>49</v>
      </c>
      <c r="L1691" s="28" t="s">
        <v>50</v>
      </c>
      <c r="M1691" s="28" t="s">
        <v>51</v>
      </c>
      <c r="N1691" s="29" t="s">
        <v>52</v>
      </c>
      <c r="O1691" s="30"/>
    </row>
    <row r="1692" spans="2:15" ht="22.4" customHeight="1" x14ac:dyDescent="0.55000000000000004">
      <c r="B1692" s="934">
        <f t="shared" ref="B1692" si="180">1+B1693</f>
        <v>1467</v>
      </c>
      <c r="C1692" s="935"/>
      <c r="D1692" s="936" t="s">
        <v>3614</v>
      </c>
      <c r="E1692" s="937"/>
      <c r="F1692" s="938" t="s">
        <v>193</v>
      </c>
      <c r="G1692" s="939"/>
      <c r="H1692" s="940">
        <v>45833</v>
      </c>
      <c r="I1692" s="941"/>
      <c r="J1692" s="55" t="s">
        <v>3061</v>
      </c>
      <c r="K1692" s="55"/>
      <c r="L1692" s="56" t="s">
        <v>3613</v>
      </c>
      <c r="M1692" s="703">
        <v>1.01</v>
      </c>
      <c r="N1692" s="354">
        <v>1</v>
      </c>
      <c r="O1692" s="30"/>
    </row>
    <row r="1693" spans="2:15" ht="22.4" customHeight="1" x14ac:dyDescent="0.55000000000000004">
      <c r="B1693" s="934">
        <f t="shared" ref="B1693" si="181">1+B1694</f>
        <v>1466</v>
      </c>
      <c r="C1693" s="935"/>
      <c r="D1693" s="936" t="s">
        <v>3611</v>
      </c>
      <c r="E1693" s="937"/>
      <c r="F1693" s="938" t="s">
        <v>110</v>
      </c>
      <c r="G1693" s="939"/>
      <c r="H1693" s="940">
        <v>45832</v>
      </c>
      <c r="I1693" s="941"/>
      <c r="J1693" s="55" t="s">
        <v>3061</v>
      </c>
      <c r="K1693" s="55"/>
      <c r="L1693" s="56" t="s">
        <v>333</v>
      </c>
      <c r="M1693" s="703">
        <v>4.07</v>
      </c>
      <c r="N1693" s="354">
        <v>4.0999999999999996</v>
      </c>
      <c r="O1693" s="30"/>
    </row>
    <row r="1694" spans="2:15" ht="22.4" customHeight="1" x14ac:dyDescent="0.55000000000000004">
      <c r="B1694" s="934">
        <f t="shared" ref="B1694" si="182">1+B1695</f>
        <v>1465</v>
      </c>
      <c r="C1694" s="935"/>
      <c r="D1694" s="936" t="s">
        <v>3609</v>
      </c>
      <c r="E1694" s="937"/>
      <c r="F1694" s="938" t="s">
        <v>104</v>
      </c>
      <c r="G1694" s="939"/>
      <c r="H1694" s="940">
        <v>45826</v>
      </c>
      <c r="I1694" s="941"/>
      <c r="J1694" s="55" t="s">
        <v>3061</v>
      </c>
      <c r="K1694" s="55"/>
      <c r="L1694" s="52" t="s">
        <v>1253</v>
      </c>
      <c r="M1694" s="53">
        <v>2.5</v>
      </c>
      <c r="N1694" s="54">
        <v>2.5</v>
      </c>
      <c r="O1694" s="30"/>
    </row>
    <row r="1695" spans="2:15" ht="22.4" customHeight="1" x14ac:dyDescent="0.55000000000000004">
      <c r="B1695" s="918">
        <f t="shared" ref="B1695:B1696" si="183">1+B1696</f>
        <v>1464</v>
      </c>
      <c r="C1695" s="919"/>
      <c r="D1695" s="920" t="s">
        <v>3606</v>
      </c>
      <c r="E1695" s="921"/>
      <c r="F1695" s="924" t="s">
        <v>118</v>
      </c>
      <c r="G1695" s="925"/>
      <c r="H1695" s="926">
        <v>45825</v>
      </c>
      <c r="I1695" s="927"/>
      <c r="J1695" s="31" t="s">
        <v>55</v>
      </c>
      <c r="K1695" s="31"/>
      <c r="L1695" s="32" t="s">
        <v>3607</v>
      </c>
      <c r="M1695" s="59">
        <v>1.33</v>
      </c>
      <c r="N1695" s="60">
        <v>1.3</v>
      </c>
      <c r="O1695" s="30"/>
    </row>
    <row r="1696" spans="2:15" ht="22.5" customHeight="1" x14ac:dyDescent="0.55000000000000004">
      <c r="B1696" s="1202">
        <f t="shared" si="183"/>
        <v>1463</v>
      </c>
      <c r="C1696" s="923"/>
      <c r="D1696" s="922"/>
      <c r="E1696" s="923"/>
      <c r="F1696" s="930" t="s">
        <v>214</v>
      </c>
      <c r="G1696" s="931"/>
      <c r="H1696" s="932">
        <v>45825</v>
      </c>
      <c r="I1696" s="933"/>
      <c r="J1696" s="51" t="s">
        <v>55</v>
      </c>
      <c r="K1696" s="51"/>
      <c r="L1696" s="52" t="s">
        <v>3608</v>
      </c>
      <c r="M1696" s="53">
        <v>1.36</v>
      </c>
      <c r="N1696" s="54">
        <v>1.4</v>
      </c>
      <c r="O1696" s="30"/>
    </row>
    <row r="1697" spans="2:15" ht="22.4" customHeight="1" x14ac:dyDescent="0.55000000000000004">
      <c r="B1697" s="918">
        <f t="shared" ref="B1697:B1698" si="184">1+B1698</f>
        <v>1462</v>
      </c>
      <c r="C1697" s="919"/>
      <c r="D1697" s="920" t="s">
        <v>3604</v>
      </c>
      <c r="E1697" s="921"/>
      <c r="F1697" s="924" t="s">
        <v>118</v>
      </c>
      <c r="G1697" s="925"/>
      <c r="H1697" s="926">
        <v>45818</v>
      </c>
      <c r="I1697" s="927"/>
      <c r="J1697" s="31" t="s">
        <v>55</v>
      </c>
      <c r="K1697" s="31"/>
      <c r="L1697" s="32" t="s">
        <v>136</v>
      </c>
      <c r="M1697" s="49" t="s">
        <v>3087</v>
      </c>
      <c r="N1697" s="146" t="s">
        <v>402</v>
      </c>
      <c r="O1697" s="30"/>
    </row>
    <row r="1698" spans="2:15" ht="22.5" customHeight="1" x14ac:dyDescent="0.55000000000000004">
      <c r="B1698" s="1202">
        <f t="shared" si="184"/>
        <v>1461</v>
      </c>
      <c r="C1698" s="923"/>
      <c r="D1698" s="922"/>
      <c r="E1698" s="923"/>
      <c r="F1698" s="930" t="s">
        <v>104</v>
      </c>
      <c r="G1698" s="931"/>
      <c r="H1698" s="932">
        <v>45818</v>
      </c>
      <c r="I1698" s="933"/>
      <c r="J1698" s="51" t="s">
        <v>55</v>
      </c>
      <c r="K1698" s="51"/>
      <c r="L1698" s="52" t="s">
        <v>332</v>
      </c>
      <c r="M1698" s="53">
        <v>2.1</v>
      </c>
      <c r="N1698" s="54">
        <v>2.1</v>
      </c>
      <c r="O1698" s="30"/>
    </row>
    <row r="1699" spans="2:15" ht="22.4" customHeight="1" x14ac:dyDescent="0.55000000000000004">
      <c r="B1699" s="934">
        <f t="shared" ref="B1699" si="185">1+B1700</f>
        <v>1460</v>
      </c>
      <c r="C1699" s="935"/>
      <c r="D1699" s="936" t="s">
        <v>3603</v>
      </c>
      <c r="E1699" s="937"/>
      <c r="F1699" s="938" t="s">
        <v>110</v>
      </c>
      <c r="G1699" s="939"/>
      <c r="H1699" s="940">
        <v>45814</v>
      </c>
      <c r="I1699" s="941"/>
      <c r="J1699" s="55" t="s">
        <v>3061</v>
      </c>
      <c r="K1699" s="55"/>
      <c r="L1699" s="56" t="s">
        <v>273</v>
      </c>
      <c r="M1699" s="703">
        <v>2.91</v>
      </c>
      <c r="N1699" s="354">
        <v>2.9</v>
      </c>
      <c r="O1699" s="30"/>
    </row>
    <row r="1700" spans="2:15" ht="22.4" customHeight="1" x14ac:dyDescent="0.55000000000000004">
      <c r="B1700" s="918">
        <f t="shared" ref="B1700:B1701" si="186">1+B1701</f>
        <v>1459</v>
      </c>
      <c r="C1700" s="919"/>
      <c r="D1700" s="920" t="s">
        <v>3600</v>
      </c>
      <c r="E1700" s="921"/>
      <c r="F1700" s="924" t="s">
        <v>193</v>
      </c>
      <c r="G1700" s="925"/>
      <c r="H1700" s="926">
        <v>45812</v>
      </c>
      <c r="I1700" s="927"/>
      <c r="J1700" s="31" t="s">
        <v>55</v>
      </c>
      <c r="K1700" s="31"/>
      <c r="L1700" s="32" t="s">
        <v>3602</v>
      </c>
      <c r="M1700" s="49">
        <v>0.80400000000000005</v>
      </c>
      <c r="N1700" s="146">
        <v>0.8</v>
      </c>
      <c r="O1700" s="30"/>
    </row>
    <row r="1701" spans="2:15" ht="22.5" customHeight="1" x14ac:dyDescent="0.55000000000000004">
      <c r="B1701" s="1202">
        <f t="shared" si="186"/>
        <v>1458</v>
      </c>
      <c r="C1701" s="923"/>
      <c r="D1701" s="922"/>
      <c r="E1701" s="923"/>
      <c r="F1701" s="930" t="s">
        <v>110</v>
      </c>
      <c r="G1701" s="931"/>
      <c r="H1701" s="932">
        <v>45812</v>
      </c>
      <c r="I1701" s="933"/>
      <c r="J1701" s="51" t="s">
        <v>55</v>
      </c>
      <c r="K1701" s="51"/>
      <c r="L1701" s="52" t="s">
        <v>3601</v>
      </c>
      <c r="M1701" s="53">
        <v>1.44</v>
      </c>
      <c r="N1701" s="54">
        <v>1.4</v>
      </c>
      <c r="O1701" s="30"/>
    </row>
    <row r="1702" spans="2:15" ht="22.4" customHeight="1" x14ac:dyDescent="0.55000000000000004">
      <c r="B1702" s="934">
        <f t="shared" ref="B1702" si="187">1+B1703</f>
        <v>1457</v>
      </c>
      <c r="C1702" s="935"/>
      <c r="D1702" s="936" t="s">
        <v>3599</v>
      </c>
      <c r="E1702" s="937"/>
      <c r="F1702" s="938" t="s">
        <v>60</v>
      </c>
      <c r="G1702" s="939"/>
      <c r="H1702" s="940">
        <v>45810</v>
      </c>
      <c r="I1702" s="941"/>
      <c r="J1702" s="55" t="s">
        <v>3061</v>
      </c>
      <c r="K1702" s="55"/>
      <c r="L1702" s="56" t="s">
        <v>312</v>
      </c>
      <c r="M1702" s="703" t="s">
        <v>1150</v>
      </c>
      <c r="N1702" s="354" t="s">
        <v>844</v>
      </c>
      <c r="O1702" s="30"/>
    </row>
    <row r="1703" spans="2:15" ht="22.4" customHeight="1" x14ac:dyDescent="0.55000000000000004">
      <c r="B1703" s="934">
        <f t="shared" ref="B1703" si="188">1+B1704</f>
        <v>1456</v>
      </c>
      <c r="C1703" s="935"/>
      <c r="D1703" s="936" t="s">
        <v>3597</v>
      </c>
      <c r="E1703" s="937"/>
      <c r="F1703" s="938" t="s">
        <v>110</v>
      </c>
      <c r="G1703" s="939"/>
      <c r="H1703" s="940">
        <v>45805</v>
      </c>
      <c r="I1703" s="941"/>
      <c r="J1703" s="55" t="s">
        <v>3061</v>
      </c>
      <c r="K1703" s="55"/>
      <c r="L1703" s="56" t="s">
        <v>3598</v>
      </c>
      <c r="M1703" s="703">
        <v>3.98</v>
      </c>
      <c r="N1703" s="354">
        <v>4</v>
      </c>
      <c r="O1703" s="30"/>
    </row>
    <row r="1704" spans="2:15" ht="22.4" customHeight="1" x14ac:dyDescent="0.55000000000000004">
      <c r="B1704" s="934">
        <f t="shared" ref="B1704" si="189">1+B1705</f>
        <v>1455</v>
      </c>
      <c r="C1704" s="935"/>
      <c r="D1704" s="936" t="s">
        <v>3596</v>
      </c>
      <c r="E1704" s="937"/>
      <c r="F1704" s="938" t="s">
        <v>60</v>
      </c>
      <c r="G1704" s="939"/>
      <c r="H1704" s="940">
        <v>45804</v>
      </c>
      <c r="I1704" s="941"/>
      <c r="J1704" s="55" t="s">
        <v>3061</v>
      </c>
      <c r="K1704" s="55"/>
      <c r="L1704" s="56" t="s">
        <v>2378</v>
      </c>
      <c r="M1704" s="703" t="s">
        <v>2634</v>
      </c>
      <c r="N1704" s="354" t="s">
        <v>146</v>
      </c>
      <c r="O1704" s="30"/>
    </row>
    <row r="1705" spans="2:15" ht="22.4" customHeight="1" x14ac:dyDescent="0.55000000000000004">
      <c r="B1705" s="934">
        <f t="shared" ref="B1705" si="190">1+B1706</f>
        <v>1454</v>
      </c>
      <c r="C1705" s="935"/>
      <c r="D1705" s="936" t="s">
        <v>3594</v>
      </c>
      <c r="E1705" s="937"/>
      <c r="F1705" s="938" t="s">
        <v>104</v>
      </c>
      <c r="G1705" s="939"/>
      <c r="H1705" s="940">
        <v>45803</v>
      </c>
      <c r="I1705" s="941"/>
      <c r="J1705" s="55" t="s">
        <v>3061</v>
      </c>
      <c r="K1705" s="55"/>
      <c r="L1705" s="56" t="s">
        <v>3595</v>
      </c>
      <c r="M1705" s="703">
        <v>2.93</v>
      </c>
      <c r="N1705" s="354">
        <v>2.9</v>
      </c>
      <c r="O1705" s="30"/>
    </row>
    <row r="1706" spans="2:15" ht="22.4" customHeight="1" x14ac:dyDescent="0.55000000000000004">
      <c r="B1706" s="918">
        <f t="shared" ref="B1706:B1707" si="191">1+B1707</f>
        <v>1453</v>
      </c>
      <c r="C1706" s="919"/>
      <c r="D1706" s="920" t="s">
        <v>3592</v>
      </c>
      <c r="E1706" s="921"/>
      <c r="F1706" s="924" t="s">
        <v>739</v>
      </c>
      <c r="G1706" s="925"/>
      <c r="H1706" s="926">
        <v>45798</v>
      </c>
      <c r="I1706" s="927"/>
      <c r="J1706" s="31" t="s">
        <v>55</v>
      </c>
      <c r="K1706" s="31"/>
      <c r="L1706" s="32" t="s">
        <v>1252</v>
      </c>
      <c r="M1706" s="49" t="s">
        <v>1050</v>
      </c>
      <c r="N1706" s="146" t="s">
        <v>138</v>
      </c>
      <c r="O1706" s="30"/>
    </row>
    <row r="1707" spans="2:15" ht="22.5" customHeight="1" x14ac:dyDescent="0.55000000000000004">
      <c r="B1707" s="1202">
        <f t="shared" si="191"/>
        <v>1452</v>
      </c>
      <c r="C1707" s="923"/>
      <c r="D1707" s="922"/>
      <c r="E1707" s="923"/>
      <c r="F1707" s="930" t="s">
        <v>3593</v>
      </c>
      <c r="G1707" s="931"/>
      <c r="H1707" s="932">
        <v>45798</v>
      </c>
      <c r="I1707" s="933"/>
      <c r="J1707" s="51" t="s">
        <v>55</v>
      </c>
      <c r="K1707" s="51"/>
      <c r="L1707" s="52" t="s">
        <v>466</v>
      </c>
      <c r="M1707" s="892">
        <v>0.95399999999999996</v>
      </c>
      <c r="N1707" s="893">
        <v>0.95</v>
      </c>
      <c r="O1707" s="30"/>
    </row>
    <row r="1708" spans="2:15" ht="22.4" customHeight="1" x14ac:dyDescent="0.55000000000000004">
      <c r="B1708" s="918">
        <f t="shared" ref="B1708:B1709" si="192">1+B1709</f>
        <v>1451</v>
      </c>
      <c r="C1708" s="919"/>
      <c r="D1708" s="920" t="s">
        <v>3591</v>
      </c>
      <c r="E1708" s="921"/>
      <c r="F1708" s="924" t="s">
        <v>118</v>
      </c>
      <c r="G1708" s="925"/>
      <c r="H1708" s="926">
        <v>45797</v>
      </c>
      <c r="I1708" s="927"/>
      <c r="J1708" s="31" t="s">
        <v>55</v>
      </c>
      <c r="K1708" s="31"/>
      <c r="L1708" s="32" t="s">
        <v>3262</v>
      </c>
      <c r="M1708" s="49">
        <v>0.92900000000000005</v>
      </c>
      <c r="N1708" s="146">
        <v>0.93</v>
      </c>
      <c r="O1708" s="30"/>
    </row>
    <row r="1709" spans="2:15" ht="22.5" customHeight="1" x14ac:dyDescent="0.55000000000000004">
      <c r="B1709" s="1202">
        <f t="shared" si="192"/>
        <v>1450</v>
      </c>
      <c r="C1709" s="923"/>
      <c r="D1709" s="922"/>
      <c r="E1709" s="923"/>
      <c r="F1709" s="930" t="s">
        <v>110</v>
      </c>
      <c r="G1709" s="931"/>
      <c r="H1709" s="932">
        <v>45797</v>
      </c>
      <c r="I1709" s="933"/>
      <c r="J1709" s="51" t="s">
        <v>55</v>
      </c>
      <c r="K1709" s="51"/>
      <c r="L1709" s="52" t="s">
        <v>503</v>
      </c>
      <c r="M1709" s="53" t="s">
        <v>236</v>
      </c>
      <c r="N1709" s="54" t="s">
        <v>86</v>
      </c>
      <c r="O1709" s="30"/>
    </row>
    <row r="1710" spans="2:15" ht="22.4" customHeight="1" x14ac:dyDescent="0.55000000000000004">
      <c r="B1710" s="934">
        <f t="shared" ref="B1710:B1711" si="193">1+B1711</f>
        <v>1449</v>
      </c>
      <c r="C1710" s="935"/>
      <c r="D1710" s="936" t="s">
        <v>3582</v>
      </c>
      <c r="E1710" s="937"/>
      <c r="F1710" s="938" t="s">
        <v>1307</v>
      </c>
      <c r="G1710" s="939"/>
      <c r="H1710" s="940">
        <v>45792</v>
      </c>
      <c r="I1710" s="941"/>
      <c r="J1710" s="55" t="s">
        <v>3061</v>
      </c>
      <c r="K1710" s="55"/>
      <c r="L1710" s="56" t="s">
        <v>3588</v>
      </c>
      <c r="M1710" s="887" t="s">
        <v>3589</v>
      </c>
      <c r="N1710" s="351" t="s">
        <v>3590</v>
      </c>
      <c r="O1710" s="30"/>
    </row>
    <row r="1711" spans="2:15" ht="22.4" customHeight="1" x14ac:dyDescent="0.55000000000000004">
      <c r="B1711" s="934">
        <f t="shared" si="193"/>
        <v>1448</v>
      </c>
      <c r="C1711" s="935"/>
      <c r="D1711" s="936" t="s">
        <v>3580</v>
      </c>
      <c r="E1711" s="937"/>
      <c r="F1711" s="938" t="s">
        <v>163</v>
      </c>
      <c r="G1711" s="939"/>
      <c r="H1711" s="940">
        <v>45791</v>
      </c>
      <c r="I1711" s="941"/>
      <c r="J1711" s="55" t="s">
        <v>3061</v>
      </c>
      <c r="K1711" s="55"/>
      <c r="L1711" s="56" t="s">
        <v>3581</v>
      </c>
      <c r="M1711" s="887">
        <v>11.7</v>
      </c>
      <c r="N1711" s="351">
        <v>12</v>
      </c>
      <c r="O1711" s="30"/>
    </row>
    <row r="1712" spans="2:15" ht="22.4" customHeight="1" x14ac:dyDescent="0.55000000000000004">
      <c r="B1712" s="934">
        <f t="shared" ref="B1712" si="194">1+B1713</f>
        <v>1447</v>
      </c>
      <c r="C1712" s="935"/>
      <c r="D1712" s="936" t="s">
        <v>3576</v>
      </c>
      <c r="E1712" s="937"/>
      <c r="F1712" s="938" t="s">
        <v>118</v>
      </c>
      <c r="G1712" s="939"/>
      <c r="H1712" s="940">
        <v>45789</v>
      </c>
      <c r="I1712" s="941"/>
      <c r="J1712" s="55" t="s">
        <v>3061</v>
      </c>
      <c r="K1712" s="55"/>
      <c r="L1712" s="56" t="s">
        <v>3577</v>
      </c>
      <c r="M1712" s="703">
        <v>1.23</v>
      </c>
      <c r="N1712" s="354">
        <v>1.2</v>
      </c>
      <c r="O1712" s="30"/>
    </row>
    <row r="1713" spans="2:15" ht="22.4" customHeight="1" x14ac:dyDescent="0.55000000000000004">
      <c r="B1713" s="934">
        <f t="shared" ref="B1713" si="195">1+B1714</f>
        <v>1446</v>
      </c>
      <c r="C1713" s="935"/>
      <c r="D1713" s="936" t="s">
        <v>3575</v>
      </c>
      <c r="E1713" s="937"/>
      <c r="F1713" s="938" t="s">
        <v>110</v>
      </c>
      <c r="G1713" s="939"/>
      <c r="H1713" s="940">
        <v>45786</v>
      </c>
      <c r="I1713" s="941"/>
      <c r="J1713" s="55" t="s">
        <v>3061</v>
      </c>
      <c r="K1713" s="55"/>
      <c r="L1713" s="56" t="s">
        <v>439</v>
      </c>
      <c r="M1713" s="703" t="s">
        <v>325</v>
      </c>
      <c r="N1713" s="354" t="s">
        <v>315</v>
      </c>
      <c r="O1713" s="30"/>
    </row>
    <row r="1714" spans="2:15" ht="22.4" customHeight="1" x14ac:dyDescent="0.55000000000000004">
      <c r="B1714" s="934">
        <f t="shared" ref="B1714" si="196">1+B1715</f>
        <v>1445</v>
      </c>
      <c r="C1714" s="935"/>
      <c r="D1714" s="936" t="s">
        <v>3571</v>
      </c>
      <c r="E1714" s="937"/>
      <c r="F1714" s="938" t="s">
        <v>498</v>
      </c>
      <c r="G1714" s="939"/>
      <c r="H1714" s="940">
        <v>45785</v>
      </c>
      <c r="I1714" s="941"/>
      <c r="J1714" s="55" t="s">
        <v>3061</v>
      </c>
      <c r="K1714" s="55"/>
      <c r="L1714" s="56" t="s">
        <v>3572</v>
      </c>
      <c r="M1714" s="703" t="s">
        <v>3573</v>
      </c>
      <c r="N1714" s="354" t="s">
        <v>3574</v>
      </c>
      <c r="O1714" s="30"/>
    </row>
    <row r="1715" spans="2:15" ht="22.4" customHeight="1" x14ac:dyDescent="0.55000000000000004">
      <c r="B1715" s="934">
        <f t="shared" ref="B1715" si="197">1+B1716</f>
        <v>1444</v>
      </c>
      <c r="C1715" s="935"/>
      <c r="D1715" s="936" t="s">
        <v>3568</v>
      </c>
      <c r="E1715" s="937"/>
      <c r="F1715" s="938" t="s">
        <v>498</v>
      </c>
      <c r="G1715" s="939"/>
      <c r="H1715" s="940">
        <v>45778</v>
      </c>
      <c r="I1715" s="941"/>
      <c r="J1715" s="55" t="s">
        <v>3061</v>
      </c>
      <c r="K1715" s="55"/>
      <c r="L1715" s="56" t="s">
        <v>3570</v>
      </c>
      <c r="M1715" s="68">
        <v>8.64</v>
      </c>
      <c r="N1715" s="69">
        <v>8.6</v>
      </c>
      <c r="O1715" s="30"/>
    </row>
    <row r="1716" spans="2:15" s="129" customFormat="1" ht="22.75" customHeight="1" x14ac:dyDescent="0.55000000000000004">
      <c r="B1716" s="1204">
        <f t="shared" ref="B1716:B1720" si="198">1+B1717</f>
        <v>1443</v>
      </c>
      <c r="C1716" s="921"/>
      <c r="D1716" s="920" t="s">
        <v>3567</v>
      </c>
      <c r="E1716" s="921"/>
      <c r="F1716" s="974" t="s">
        <v>3338</v>
      </c>
      <c r="G1716" s="972"/>
      <c r="H1716" s="975">
        <v>45777</v>
      </c>
      <c r="I1716" s="976"/>
      <c r="J1716" s="126" t="s">
        <v>55</v>
      </c>
      <c r="K1716" s="126"/>
      <c r="L1716" s="127" t="s">
        <v>2471</v>
      </c>
      <c r="M1716" s="127" t="s">
        <v>2571</v>
      </c>
      <c r="N1716" s="128" t="s">
        <v>2596</v>
      </c>
      <c r="O1716" s="30"/>
    </row>
    <row r="1717" spans="2:15" s="129" customFormat="1" ht="22.75" customHeight="1" x14ac:dyDescent="0.55000000000000004">
      <c r="B1717" s="977">
        <f t="shared" si="198"/>
        <v>1442</v>
      </c>
      <c r="C1717" s="978"/>
      <c r="D1717" s="942"/>
      <c r="E1717" s="973"/>
      <c r="F1717" s="979" t="s">
        <v>163</v>
      </c>
      <c r="G1717" s="980"/>
      <c r="H1717" s="962">
        <v>45777</v>
      </c>
      <c r="I1717" s="963"/>
      <c r="J1717" s="130" t="s">
        <v>55</v>
      </c>
      <c r="K1717" s="130"/>
      <c r="L1717" s="131" t="s">
        <v>2967</v>
      </c>
      <c r="M1717" s="891">
        <v>12.6</v>
      </c>
      <c r="N1717" s="168">
        <v>13</v>
      </c>
      <c r="O1717" s="30"/>
    </row>
    <row r="1718" spans="2:15" s="129" customFormat="1" ht="22.75" customHeight="1" x14ac:dyDescent="0.55000000000000004">
      <c r="B1718" s="977">
        <f t="shared" si="198"/>
        <v>1441</v>
      </c>
      <c r="C1718" s="978"/>
      <c r="D1718" s="973"/>
      <c r="E1718" s="973"/>
      <c r="F1718" s="981" t="s">
        <v>113</v>
      </c>
      <c r="G1718" s="978"/>
      <c r="H1718" s="962">
        <v>45777</v>
      </c>
      <c r="I1718" s="963"/>
      <c r="J1718" s="134" t="s">
        <v>55</v>
      </c>
      <c r="K1718" s="135"/>
      <c r="L1718" s="136" t="s">
        <v>1252</v>
      </c>
      <c r="M1718" s="150">
        <v>18</v>
      </c>
      <c r="N1718" s="138">
        <v>18</v>
      </c>
      <c r="O1718" s="30"/>
    </row>
    <row r="1719" spans="2:15" s="129" customFormat="1" ht="22.75" customHeight="1" x14ac:dyDescent="0.55000000000000004">
      <c r="B1719" s="1205">
        <f t="shared" si="198"/>
        <v>1440</v>
      </c>
      <c r="C1719" s="980"/>
      <c r="D1719" s="942"/>
      <c r="E1719" s="943"/>
      <c r="F1719" s="981" t="s">
        <v>3308</v>
      </c>
      <c r="G1719" s="978"/>
      <c r="H1719" s="962">
        <v>45777</v>
      </c>
      <c r="I1719" s="963"/>
      <c r="J1719" s="130" t="s">
        <v>61</v>
      </c>
      <c r="K1719" s="130"/>
      <c r="L1719" s="131" t="s">
        <v>499</v>
      </c>
      <c r="M1719" s="131">
        <v>2.94</v>
      </c>
      <c r="N1719" s="133">
        <v>2.9</v>
      </c>
      <c r="O1719" s="30"/>
    </row>
    <row r="1720" spans="2:15" ht="22.75" customHeight="1" x14ac:dyDescent="0.55000000000000004">
      <c r="B1720" s="982">
        <f t="shared" si="198"/>
        <v>1439</v>
      </c>
      <c r="C1720" s="983"/>
      <c r="D1720" s="922"/>
      <c r="E1720" s="923"/>
      <c r="F1720" s="922" t="s">
        <v>96</v>
      </c>
      <c r="G1720" s="923"/>
      <c r="H1720" s="984">
        <v>45777</v>
      </c>
      <c r="I1720" s="985"/>
      <c r="J1720" s="51" t="s">
        <v>61</v>
      </c>
      <c r="K1720" s="51"/>
      <c r="L1720" s="52" t="s">
        <v>1031</v>
      </c>
      <c r="M1720" s="52">
        <v>2.39</v>
      </c>
      <c r="N1720" s="139">
        <v>2.4</v>
      </c>
      <c r="O1720" s="30"/>
    </row>
    <row r="1721" spans="2:15" ht="23" customHeight="1" x14ac:dyDescent="0.55000000000000004">
      <c r="B1721" s="918">
        <f t="shared" ref="B1721:B1723" si="199">1+B1722</f>
        <v>1438</v>
      </c>
      <c r="C1721" s="919"/>
      <c r="D1721" s="920" t="s">
        <v>3566</v>
      </c>
      <c r="E1721" s="921"/>
      <c r="F1721" s="944" t="s">
        <v>122</v>
      </c>
      <c r="G1721" s="945"/>
      <c r="H1721" s="958">
        <v>45775</v>
      </c>
      <c r="I1721" s="959"/>
      <c r="J1721" s="31" t="s">
        <v>3061</v>
      </c>
      <c r="K1721" s="31"/>
      <c r="L1721" s="32" t="s">
        <v>3479</v>
      </c>
      <c r="M1721" s="59">
        <v>7.71</v>
      </c>
      <c r="N1721" s="625">
        <v>7.7</v>
      </c>
      <c r="O1721" s="30"/>
    </row>
    <row r="1722" spans="2:15" ht="22.4" customHeight="1" x14ac:dyDescent="0.55000000000000004">
      <c r="B1722" s="948">
        <f t="shared" si="199"/>
        <v>1437</v>
      </c>
      <c r="C1722" s="949"/>
      <c r="D1722" s="942"/>
      <c r="E1722" s="943"/>
      <c r="F1722" s="950" t="s">
        <v>110</v>
      </c>
      <c r="G1722" s="951"/>
      <c r="H1722" s="952">
        <v>45775</v>
      </c>
      <c r="I1722" s="953"/>
      <c r="J1722" s="37" t="s">
        <v>3061</v>
      </c>
      <c r="K1722" s="37"/>
      <c r="L1722" s="38" t="s">
        <v>202</v>
      </c>
      <c r="M1722" s="39">
        <v>3.59</v>
      </c>
      <c r="N1722" s="40">
        <v>3.6</v>
      </c>
      <c r="O1722" s="30"/>
    </row>
    <row r="1723" spans="2:15" ht="22.4" customHeight="1" x14ac:dyDescent="0.55000000000000004">
      <c r="B1723" s="928">
        <f t="shared" si="199"/>
        <v>1436</v>
      </c>
      <c r="C1723" s="929"/>
      <c r="D1723" s="922"/>
      <c r="E1723" s="923"/>
      <c r="F1723" s="954" t="s">
        <v>110</v>
      </c>
      <c r="G1723" s="955"/>
      <c r="H1723" s="960">
        <v>45775</v>
      </c>
      <c r="I1723" s="961"/>
      <c r="J1723" s="43" t="s">
        <v>3061</v>
      </c>
      <c r="K1723" s="43"/>
      <c r="L1723" s="44" t="s">
        <v>239</v>
      </c>
      <c r="M1723" s="45">
        <v>1.88</v>
      </c>
      <c r="N1723" s="46">
        <v>1.9</v>
      </c>
      <c r="O1723" s="47"/>
    </row>
    <row r="1724" spans="2:15" ht="22.4" customHeight="1" x14ac:dyDescent="0.55000000000000004">
      <c r="B1724" s="918">
        <f t="shared" ref="B1724:B1725" si="200">1+B1725</f>
        <v>1435</v>
      </c>
      <c r="C1724" s="919"/>
      <c r="D1724" s="920" t="s">
        <v>3565</v>
      </c>
      <c r="E1724" s="921"/>
      <c r="F1724" s="924" t="s">
        <v>163</v>
      </c>
      <c r="G1724" s="925"/>
      <c r="H1724" s="926">
        <v>45770</v>
      </c>
      <c r="I1724" s="927"/>
      <c r="J1724" s="31" t="s">
        <v>61</v>
      </c>
      <c r="K1724" s="31"/>
      <c r="L1724" s="32" t="s">
        <v>2479</v>
      </c>
      <c r="M1724" s="59" t="s">
        <v>470</v>
      </c>
      <c r="N1724" s="60" t="s">
        <v>138</v>
      </c>
      <c r="O1724" s="30"/>
    </row>
    <row r="1725" spans="2:15" ht="22.5" customHeight="1" x14ac:dyDescent="0.55000000000000004">
      <c r="B1725" s="1202">
        <f t="shared" si="200"/>
        <v>1434</v>
      </c>
      <c r="C1725" s="923"/>
      <c r="D1725" s="922"/>
      <c r="E1725" s="923"/>
      <c r="F1725" s="930" t="s">
        <v>104</v>
      </c>
      <c r="G1725" s="931"/>
      <c r="H1725" s="932">
        <v>45770</v>
      </c>
      <c r="I1725" s="933"/>
      <c r="J1725" s="51" t="s">
        <v>55</v>
      </c>
      <c r="K1725" s="51"/>
      <c r="L1725" s="52" t="s">
        <v>202</v>
      </c>
      <c r="M1725" s="53">
        <v>6.28</v>
      </c>
      <c r="N1725" s="54">
        <v>6.3</v>
      </c>
      <c r="O1725" s="30"/>
    </row>
    <row r="1726" spans="2:15" ht="23" customHeight="1" x14ac:dyDescent="0.55000000000000004">
      <c r="B1726" s="918">
        <f t="shared" ref="B1726:B1728" si="201">1+B1727</f>
        <v>1433</v>
      </c>
      <c r="C1726" s="919"/>
      <c r="D1726" s="920" t="s">
        <v>3562</v>
      </c>
      <c r="E1726" s="921"/>
      <c r="F1726" s="944" t="s">
        <v>122</v>
      </c>
      <c r="G1726" s="945"/>
      <c r="H1726" s="958">
        <v>45768</v>
      </c>
      <c r="I1726" s="959"/>
      <c r="J1726" s="31" t="s">
        <v>3061</v>
      </c>
      <c r="K1726" s="31"/>
      <c r="L1726" s="32" t="s">
        <v>249</v>
      </c>
      <c r="M1726" s="59">
        <v>2.3199999999999998</v>
      </c>
      <c r="N1726" s="625">
        <v>2.2999999999999998</v>
      </c>
      <c r="O1726" s="30"/>
    </row>
    <row r="1727" spans="2:15" ht="22.4" customHeight="1" x14ac:dyDescent="0.55000000000000004">
      <c r="B1727" s="948">
        <f t="shared" si="201"/>
        <v>1432</v>
      </c>
      <c r="C1727" s="949"/>
      <c r="D1727" s="942"/>
      <c r="E1727" s="943"/>
      <c r="F1727" s="950" t="s">
        <v>498</v>
      </c>
      <c r="G1727" s="951"/>
      <c r="H1727" s="952">
        <v>45768</v>
      </c>
      <c r="I1727" s="953"/>
      <c r="J1727" s="37" t="s">
        <v>3061</v>
      </c>
      <c r="K1727" s="37"/>
      <c r="L1727" s="38" t="s">
        <v>869</v>
      </c>
      <c r="M1727" s="39" t="s">
        <v>2614</v>
      </c>
      <c r="N1727" s="40" t="s">
        <v>138</v>
      </c>
      <c r="O1727" s="30"/>
    </row>
    <row r="1728" spans="2:15" ht="22.4" customHeight="1" x14ac:dyDescent="0.55000000000000004">
      <c r="B1728" s="928">
        <f t="shared" si="201"/>
        <v>1431</v>
      </c>
      <c r="C1728" s="929"/>
      <c r="D1728" s="922"/>
      <c r="E1728" s="923"/>
      <c r="F1728" s="954" t="s">
        <v>110</v>
      </c>
      <c r="G1728" s="955"/>
      <c r="H1728" s="960">
        <v>45768</v>
      </c>
      <c r="I1728" s="961"/>
      <c r="J1728" s="43" t="s">
        <v>3061</v>
      </c>
      <c r="K1728" s="43"/>
      <c r="L1728" s="44" t="s">
        <v>1202</v>
      </c>
      <c r="M1728" s="45">
        <v>5.72</v>
      </c>
      <c r="N1728" s="46">
        <v>5.7</v>
      </c>
      <c r="O1728" s="47"/>
    </row>
    <row r="1729" spans="2:15" ht="22.4" customHeight="1" x14ac:dyDescent="0.55000000000000004">
      <c r="B1729" s="918">
        <f t="shared" ref="B1729:B1730" si="202">1+B1730</f>
        <v>1430</v>
      </c>
      <c r="C1729" s="919"/>
      <c r="D1729" s="920" t="s">
        <v>3561</v>
      </c>
      <c r="E1729" s="921"/>
      <c r="F1729" s="924" t="s">
        <v>163</v>
      </c>
      <c r="G1729" s="925"/>
      <c r="H1729" s="926">
        <v>45763</v>
      </c>
      <c r="I1729" s="927"/>
      <c r="J1729" s="31" t="s">
        <v>61</v>
      </c>
      <c r="K1729" s="31"/>
      <c r="L1729" s="32" t="s">
        <v>430</v>
      </c>
      <c r="M1729" s="59" t="s">
        <v>273</v>
      </c>
      <c r="N1729" s="60" t="s">
        <v>138</v>
      </c>
      <c r="O1729" s="30"/>
    </row>
    <row r="1730" spans="2:15" ht="22.5" customHeight="1" x14ac:dyDescent="0.55000000000000004">
      <c r="B1730" s="1202">
        <f t="shared" si="202"/>
        <v>1429</v>
      </c>
      <c r="C1730" s="923"/>
      <c r="D1730" s="922"/>
      <c r="E1730" s="923"/>
      <c r="F1730" s="930" t="s">
        <v>104</v>
      </c>
      <c r="G1730" s="931"/>
      <c r="H1730" s="932">
        <v>45763</v>
      </c>
      <c r="I1730" s="933"/>
      <c r="J1730" s="51" t="s">
        <v>55</v>
      </c>
      <c r="K1730" s="51"/>
      <c r="L1730" s="52" t="s">
        <v>439</v>
      </c>
      <c r="M1730" s="53">
        <v>5.89</v>
      </c>
      <c r="N1730" s="54">
        <v>5.9</v>
      </c>
      <c r="O1730" s="30"/>
    </row>
    <row r="1731" spans="2:15" ht="21.5" customHeight="1" x14ac:dyDescent="0.55000000000000004">
      <c r="B1731" s="934">
        <f t="shared" ref="B1731" si="203">1+B1732</f>
        <v>1428</v>
      </c>
      <c r="C1731" s="935"/>
      <c r="D1731" s="936" t="s">
        <v>3560</v>
      </c>
      <c r="E1731" s="937"/>
      <c r="F1731" s="938" t="s">
        <v>498</v>
      </c>
      <c r="G1731" s="939"/>
      <c r="H1731" s="940">
        <v>45762</v>
      </c>
      <c r="I1731" s="941"/>
      <c r="J1731" s="55" t="s">
        <v>3061</v>
      </c>
      <c r="K1731" s="55"/>
      <c r="L1731" s="56" t="s">
        <v>338</v>
      </c>
      <c r="M1731" s="703">
        <v>1.63</v>
      </c>
      <c r="N1731" s="354">
        <v>1.6</v>
      </c>
      <c r="O1731" s="30"/>
    </row>
    <row r="1732" spans="2:15" ht="22.4" customHeight="1" x14ac:dyDescent="0.55000000000000004">
      <c r="B1732" s="918">
        <f t="shared" ref="B1732" si="204">1+B1733</f>
        <v>1427</v>
      </c>
      <c r="C1732" s="919"/>
      <c r="D1732" s="920" t="s">
        <v>3558</v>
      </c>
      <c r="E1732" s="921"/>
      <c r="F1732" s="992" t="s">
        <v>122</v>
      </c>
      <c r="G1732" s="993"/>
      <c r="H1732" s="946">
        <v>45761</v>
      </c>
      <c r="I1732" s="947"/>
      <c r="J1732" s="31" t="s">
        <v>61</v>
      </c>
      <c r="K1732" s="31"/>
      <c r="L1732" s="32" t="s">
        <v>430</v>
      </c>
      <c r="M1732" s="59">
        <v>3.12</v>
      </c>
      <c r="N1732" s="60">
        <v>3.1</v>
      </c>
      <c r="O1732" s="30"/>
    </row>
    <row r="1733" spans="2:15" ht="22.4" customHeight="1" x14ac:dyDescent="0.55000000000000004">
      <c r="B1733" s="928">
        <f>1+B1734</f>
        <v>1426</v>
      </c>
      <c r="C1733" s="929"/>
      <c r="D1733" s="922"/>
      <c r="E1733" s="923"/>
      <c r="F1733" s="1207" t="s">
        <v>110</v>
      </c>
      <c r="G1733" s="1208"/>
      <c r="H1733" s="956">
        <v>45761</v>
      </c>
      <c r="I1733" s="957"/>
      <c r="J1733" s="51" t="s">
        <v>55</v>
      </c>
      <c r="K1733" s="37"/>
      <c r="L1733" s="52" t="s">
        <v>458</v>
      </c>
      <c r="M1733" s="53" t="s">
        <v>3436</v>
      </c>
      <c r="N1733" s="54" t="s">
        <v>2596</v>
      </c>
      <c r="O1733" s="30"/>
    </row>
    <row r="1734" spans="2:15" ht="22.4" customHeight="1" x14ac:dyDescent="0.55000000000000004">
      <c r="B1734" s="934">
        <f t="shared" ref="B1734" si="205">1+B1735</f>
        <v>1425</v>
      </c>
      <c r="C1734" s="935"/>
      <c r="D1734" s="936" t="s">
        <v>3557</v>
      </c>
      <c r="E1734" s="937"/>
      <c r="F1734" s="938" t="s">
        <v>739</v>
      </c>
      <c r="G1734" s="939"/>
      <c r="H1734" s="940">
        <v>45755</v>
      </c>
      <c r="I1734" s="941"/>
      <c r="J1734" s="55" t="s">
        <v>3061</v>
      </c>
      <c r="K1734" s="55"/>
      <c r="L1734" s="56" t="s">
        <v>294</v>
      </c>
      <c r="M1734" s="703">
        <v>1.98</v>
      </c>
      <c r="N1734" s="354">
        <v>2</v>
      </c>
      <c r="O1734" s="30"/>
    </row>
    <row r="1735" spans="2:15" ht="22" customHeight="1" x14ac:dyDescent="0.55000000000000004">
      <c r="B1735" s="948">
        <f t="shared" ref="B1735:B1741" si="206">1+B1736</f>
        <v>1424</v>
      </c>
      <c r="C1735" s="949"/>
      <c r="D1735" s="920" t="s">
        <v>3541</v>
      </c>
      <c r="E1735" s="921"/>
      <c r="F1735" s="967" t="s">
        <v>3542</v>
      </c>
      <c r="G1735" s="919"/>
      <c r="H1735" s="946">
        <v>45754</v>
      </c>
      <c r="I1735" s="947"/>
      <c r="J1735" s="37" t="s">
        <v>61</v>
      </c>
      <c r="K1735" s="37"/>
      <c r="L1735" s="73" t="s">
        <v>3553</v>
      </c>
      <c r="M1735" s="888">
        <v>1.61</v>
      </c>
      <c r="N1735" s="75">
        <v>1.6</v>
      </c>
      <c r="O1735" s="30"/>
    </row>
    <row r="1736" spans="2:15" ht="22" customHeight="1" x14ac:dyDescent="0.55000000000000004">
      <c r="B1736" s="948">
        <f t="shared" si="206"/>
        <v>1423</v>
      </c>
      <c r="C1736" s="966"/>
      <c r="D1736" s="942"/>
      <c r="E1736" s="943"/>
      <c r="F1736" s="965" t="s">
        <v>3543</v>
      </c>
      <c r="G1736" s="966"/>
      <c r="H1736" s="960">
        <v>45754</v>
      </c>
      <c r="I1736" s="964"/>
      <c r="J1736" s="76" t="s">
        <v>61</v>
      </c>
      <c r="K1736" s="76"/>
      <c r="L1736" s="77" t="s">
        <v>3551</v>
      </c>
      <c r="M1736" s="78">
        <v>1.56</v>
      </c>
      <c r="N1736" s="79">
        <v>1.6</v>
      </c>
      <c r="O1736" s="30"/>
    </row>
    <row r="1737" spans="2:15" ht="22" customHeight="1" x14ac:dyDescent="0.55000000000000004">
      <c r="B1737" s="948">
        <f t="shared" si="206"/>
        <v>1422</v>
      </c>
      <c r="C1737" s="966"/>
      <c r="D1737" s="942"/>
      <c r="E1737" s="943"/>
      <c r="F1737" s="965" t="s">
        <v>3543</v>
      </c>
      <c r="G1737" s="966"/>
      <c r="H1737" s="952">
        <v>45754</v>
      </c>
      <c r="I1737" s="953"/>
      <c r="J1737" s="76" t="s">
        <v>61</v>
      </c>
      <c r="K1737" s="76"/>
      <c r="L1737" s="77" t="s">
        <v>1150</v>
      </c>
      <c r="M1737" s="78">
        <v>3.85</v>
      </c>
      <c r="N1737" s="79">
        <v>3.9</v>
      </c>
      <c r="O1737" s="30"/>
    </row>
    <row r="1738" spans="2:15" ht="22" customHeight="1" x14ac:dyDescent="0.55000000000000004">
      <c r="B1738" s="948">
        <f t="shared" si="206"/>
        <v>1421</v>
      </c>
      <c r="C1738" s="966"/>
      <c r="D1738" s="942"/>
      <c r="E1738" s="943"/>
      <c r="F1738" s="965" t="s">
        <v>3544</v>
      </c>
      <c r="G1738" s="966"/>
      <c r="H1738" s="952">
        <v>45754</v>
      </c>
      <c r="I1738" s="953"/>
      <c r="J1738" s="76" t="s">
        <v>61</v>
      </c>
      <c r="K1738" s="76"/>
      <c r="L1738" s="77" t="s">
        <v>419</v>
      </c>
      <c r="M1738" s="78">
        <v>4.26</v>
      </c>
      <c r="N1738" s="79">
        <v>4.3</v>
      </c>
      <c r="O1738" s="30"/>
    </row>
    <row r="1739" spans="2:15" ht="22" customHeight="1" x14ac:dyDescent="0.55000000000000004">
      <c r="B1739" s="969">
        <f t="shared" si="206"/>
        <v>1420</v>
      </c>
      <c r="C1739" s="970"/>
      <c r="D1739" s="942"/>
      <c r="E1739" s="943"/>
      <c r="F1739" s="965" t="s">
        <v>3544</v>
      </c>
      <c r="G1739" s="949"/>
      <c r="H1739" s="952">
        <v>45754</v>
      </c>
      <c r="I1739" s="953"/>
      <c r="J1739" s="76" t="s">
        <v>61</v>
      </c>
      <c r="K1739" s="76"/>
      <c r="L1739" s="77" t="s">
        <v>312</v>
      </c>
      <c r="M1739" s="78">
        <v>7.4</v>
      </c>
      <c r="N1739" s="80">
        <v>7.4</v>
      </c>
      <c r="O1739" s="30"/>
    </row>
    <row r="1740" spans="2:15" ht="22" customHeight="1" x14ac:dyDescent="0.55000000000000004">
      <c r="B1740" s="948">
        <f t="shared" si="206"/>
        <v>1419</v>
      </c>
      <c r="C1740" s="949"/>
      <c r="D1740" s="942"/>
      <c r="E1740" s="943"/>
      <c r="F1740" s="965" t="s">
        <v>3544</v>
      </c>
      <c r="G1740" s="949"/>
      <c r="H1740" s="952">
        <v>45754</v>
      </c>
      <c r="I1740" s="953"/>
      <c r="J1740" s="76" t="s">
        <v>61</v>
      </c>
      <c r="K1740" s="76"/>
      <c r="L1740" s="77" t="s">
        <v>419</v>
      </c>
      <c r="M1740" s="404">
        <v>2.0699999999999998</v>
      </c>
      <c r="N1740" s="80">
        <v>2.1</v>
      </c>
      <c r="O1740" s="30"/>
    </row>
    <row r="1741" spans="2:15" ht="22" customHeight="1" x14ac:dyDescent="0.55000000000000004">
      <c r="B1741" s="928">
        <f t="shared" si="206"/>
        <v>1418</v>
      </c>
      <c r="C1741" s="929"/>
      <c r="D1741" s="922"/>
      <c r="E1741" s="923"/>
      <c r="F1741" s="968" t="s">
        <v>3545</v>
      </c>
      <c r="G1741" s="929"/>
      <c r="H1741" s="956">
        <v>45754</v>
      </c>
      <c r="I1741" s="957"/>
      <c r="J1741" s="51" t="s">
        <v>61</v>
      </c>
      <c r="K1741" s="83"/>
      <c r="L1741" s="84" t="s">
        <v>3546</v>
      </c>
      <c r="M1741" s="85" t="s">
        <v>3538</v>
      </c>
      <c r="N1741" s="86" t="s">
        <v>402</v>
      </c>
      <c r="O1741" s="30"/>
    </row>
    <row r="1742" spans="2:15" ht="22.4" customHeight="1" x14ac:dyDescent="0.55000000000000004">
      <c r="B1742" s="934">
        <f t="shared" ref="B1742" si="207">1+B1743</f>
        <v>1417</v>
      </c>
      <c r="C1742" s="935"/>
      <c r="D1742" s="936" t="s">
        <v>3539</v>
      </c>
      <c r="E1742" s="937"/>
      <c r="F1742" s="938" t="s">
        <v>163</v>
      </c>
      <c r="G1742" s="939"/>
      <c r="H1742" s="940">
        <v>45750</v>
      </c>
      <c r="I1742" s="941"/>
      <c r="J1742" s="55" t="s">
        <v>3061</v>
      </c>
      <c r="K1742" s="55"/>
      <c r="L1742" s="56" t="s">
        <v>3540</v>
      </c>
      <c r="M1742" s="887">
        <v>17.2</v>
      </c>
      <c r="N1742" s="351">
        <v>17</v>
      </c>
      <c r="O1742" s="30"/>
    </row>
    <row r="1743" spans="2:15" ht="22.75" customHeight="1" x14ac:dyDescent="0.55000000000000004">
      <c r="B1743" s="918">
        <f t="shared" ref="B1743:B1745" si="208">1+B1744</f>
        <v>1416</v>
      </c>
      <c r="C1743" s="919"/>
      <c r="D1743" s="920" t="s">
        <v>3536</v>
      </c>
      <c r="E1743" s="921"/>
      <c r="F1743" s="981" t="s">
        <v>54</v>
      </c>
      <c r="G1743" s="978"/>
      <c r="H1743" s="962">
        <v>45749</v>
      </c>
      <c r="I1743" s="963"/>
      <c r="J1743" s="31" t="s">
        <v>55</v>
      </c>
      <c r="K1743" s="31"/>
      <c r="L1743" s="61" t="s">
        <v>1223</v>
      </c>
      <c r="M1743" s="62" t="s">
        <v>3538</v>
      </c>
      <c r="N1743" s="63" t="s">
        <v>402</v>
      </c>
    </row>
    <row r="1744" spans="2:15" ht="22.75" customHeight="1" x14ac:dyDescent="0.55000000000000004">
      <c r="B1744" s="948">
        <f t="shared" si="208"/>
        <v>1415</v>
      </c>
      <c r="C1744" s="949"/>
      <c r="D1744" s="942"/>
      <c r="E1744" s="943"/>
      <c r="F1744" s="981" t="s">
        <v>3537</v>
      </c>
      <c r="G1744" s="978"/>
      <c r="H1744" s="962">
        <v>45749</v>
      </c>
      <c r="I1744" s="963"/>
      <c r="J1744" s="76" t="s">
        <v>55</v>
      </c>
      <c r="K1744" s="76"/>
      <c r="L1744" s="64" t="s">
        <v>337</v>
      </c>
      <c r="M1744" s="65">
        <v>5.0199999999999996</v>
      </c>
      <c r="N1744" s="66">
        <v>5</v>
      </c>
    </row>
    <row r="1745" spans="2:15" ht="22.75" customHeight="1" x14ac:dyDescent="0.55000000000000004">
      <c r="B1745" s="928">
        <f t="shared" si="208"/>
        <v>1414</v>
      </c>
      <c r="C1745" s="929"/>
      <c r="D1745" s="922"/>
      <c r="E1745" s="923"/>
      <c r="F1745" s="922" t="s">
        <v>196</v>
      </c>
      <c r="G1745" s="923"/>
      <c r="H1745" s="984">
        <v>45749</v>
      </c>
      <c r="I1745" s="985"/>
      <c r="J1745" s="51" t="s">
        <v>55</v>
      </c>
      <c r="K1745" s="37"/>
      <c r="L1745" s="64" t="s">
        <v>85</v>
      </c>
      <c r="M1745" s="65">
        <v>3.82</v>
      </c>
      <c r="N1745" s="66">
        <v>3.8</v>
      </c>
    </row>
    <row r="1746" spans="2:15" ht="22.4" customHeight="1" x14ac:dyDescent="0.55000000000000004">
      <c r="B1746" s="918">
        <f t="shared" ref="B1746" si="209">1+B1747</f>
        <v>1413</v>
      </c>
      <c r="C1746" s="919"/>
      <c r="D1746" s="920" t="s">
        <v>3525</v>
      </c>
      <c r="E1746" s="921"/>
      <c r="F1746" s="992" t="s">
        <v>3524</v>
      </c>
      <c r="G1746" s="993"/>
      <c r="H1746" s="946">
        <v>45744</v>
      </c>
      <c r="I1746" s="947"/>
      <c r="J1746" s="31" t="s">
        <v>61</v>
      </c>
      <c r="K1746" s="31"/>
      <c r="L1746" s="32" t="s">
        <v>3526</v>
      </c>
      <c r="M1746" s="59">
        <v>4.62</v>
      </c>
      <c r="N1746" s="60">
        <v>4.5999999999999996</v>
      </c>
      <c r="O1746" s="30"/>
    </row>
    <row r="1747" spans="2:15" ht="22.4" customHeight="1" x14ac:dyDescent="0.55000000000000004">
      <c r="B1747" s="928">
        <f>1+B1748</f>
        <v>1412</v>
      </c>
      <c r="C1747" s="929"/>
      <c r="D1747" s="922"/>
      <c r="E1747" s="923"/>
      <c r="F1747" s="1207" t="s">
        <v>3524</v>
      </c>
      <c r="G1747" s="1208"/>
      <c r="H1747" s="956">
        <v>45744</v>
      </c>
      <c r="I1747" s="957"/>
      <c r="J1747" s="51" t="s">
        <v>55</v>
      </c>
      <c r="K1747" s="37"/>
      <c r="L1747" s="52" t="s">
        <v>3527</v>
      </c>
      <c r="M1747" s="53" t="s">
        <v>3528</v>
      </c>
      <c r="N1747" s="54" t="s">
        <v>3529</v>
      </c>
      <c r="O1747" s="30"/>
    </row>
    <row r="1748" spans="2:15" ht="22.4" customHeight="1" x14ac:dyDescent="0.55000000000000004">
      <c r="B1748" s="934">
        <f t="shared" ref="B1748" si="210">1+B1749</f>
        <v>1411</v>
      </c>
      <c r="C1748" s="935"/>
      <c r="D1748" s="936" t="s">
        <v>3521</v>
      </c>
      <c r="E1748" s="937"/>
      <c r="F1748" s="938" t="s">
        <v>498</v>
      </c>
      <c r="G1748" s="939"/>
      <c r="H1748" s="940">
        <v>45743</v>
      </c>
      <c r="I1748" s="941"/>
      <c r="J1748" s="55" t="s">
        <v>3061</v>
      </c>
      <c r="K1748" s="55"/>
      <c r="L1748" s="56" t="s">
        <v>3523</v>
      </c>
      <c r="M1748" s="703">
        <v>2.9</v>
      </c>
      <c r="N1748" s="354">
        <v>2.9</v>
      </c>
      <c r="O1748" s="30"/>
    </row>
    <row r="1749" spans="2:15" ht="22.4" customHeight="1" x14ac:dyDescent="0.55000000000000004">
      <c r="B1749" s="934">
        <f t="shared" ref="B1749:B1750" si="211">1+B1750</f>
        <v>1410</v>
      </c>
      <c r="C1749" s="935"/>
      <c r="D1749" s="936" t="s">
        <v>3520</v>
      </c>
      <c r="E1749" s="937"/>
      <c r="F1749" s="938" t="s">
        <v>510</v>
      </c>
      <c r="G1749" s="939"/>
      <c r="H1749" s="940">
        <v>45742</v>
      </c>
      <c r="I1749" s="941"/>
      <c r="J1749" s="55" t="s">
        <v>3061</v>
      </c>
      <c r="K1749" s="55"/>
      <c r="L1749" s="52" t="s">
        <v>2515</v>
      </c>
      <c r="M1749" s="53">
        <v>3.72</v>
      </c>
      <c r="N1749" s="54">
        <v>3.7</v>
      </c>
      <c r="O1749" s="30"/>
    </row>
    <row r="1750" spans="2:15" ht="22.4" customHeight="1" x14ac:dyDescent="0.55000000000000004">
      <c r="B1750" s="934">
        <f t="shared" si="211"/>
        <v>1409</v>
      </c>
      <c r="C1750" s="935"/>
      <c r="D1750" s="936" t="s">
        <v>3518</v>
      </c>
      <c r="E1750" s="937"/>
      <c r="F1750" s="938" t="s">
        <v>118</v>
      </c>
      <c r="G1750" s="939"/>
      <c r="H1750" s="940">
        <v>45740</v>
      </c>
      <c r="I1750" s="941"/>
      <c r="J1750" s="55" t="s">
        <v>3061</v>
      </c>
      <c r="K1750" s="55"/>
      <c r="L1750" s="56" t="s">
        <v>195</v>
      </c>
      <c r="M1750" s="703">
        <v>4.57</v>
      </c>
      <c r="N1750" s="354">
        <v>4.5999999999999996</v>
      </c>
      <c r="O1750" s="30"/>
    </row>
    <row r="1751" spans="2:15" ht="22.4" customHeight="1" x14ac:dyDescent="0.55000000000000004">
      <c r="B1751" s="994">
        <f>1+B1752</f>
        <v>1408</v>
      </c>
      <c r="C1751" s="937"/>
      <c r="D1751" s="936" t="s">
        <v>3516</v>
      </c>
      <c r="E1751" s="937"/>
      <c r="F1751" s="995" t="s">
        <v>3346</v>
      </c>
      <c r="G1751" s="996"/>
      <c r="H1751" s="997">
        <v>45735</v>
      </c>
      <c r="I1751" s="998"/>
      <c r="J1751" s="55" t="s">
        <v>3061</v>
      </c>
      <c r="K1751" s="55"/>
      <c r="L1751" s="94" t="s">
        <v>3399</v>
      </c>
      <c r="M1751" s="94">
        <v>5.28</v>
      </c>
      <c r="N1751" s="95">
        <v>5.3</v>
      </c>
      <c r="O1751" s="30"/>
    </row>
    <row r="1752" spans="2:15" ht="22.4" customHeight="1" x14ac:dyDescent="0.55000000000000004">
      <c r="B1752" s="918">
        <f t="shared" ref="B1752:B1753" si="212">1+B1753</f>
        <v>1407</v>
      </c>
      <c r="C1752" s="919"/>
      <c r="D1752" s="920" t="s">
        <v>3511</v>
      </c>
      <c r="E1752" s="921"/>
      <c r="F1752" s="992" t="s">
        <v>3513</v>
      </c>
      <c r="G1752" s="993"/>
      <c r="H1752" s="946">
        <v>45734</v>
      </c>
      <c r="I1752" s="947"/>
      <c r="J1752" s="31" t="s">
        <v>61</v>
      </c>
      <c r="K1752" s="31"/>
      <c r="L1752" s="96" t="s">
        <v>3359</v>
      </c>
      <c r="M1752" s="844">
        <v>10.8</v>
      </c>
      <c r="N1752" s="845">
        <v>11</v>
      </c>
      <c r="O1752" s="30"/>
    </row>
    <row r="1753" spans="2:15" ht="22.4" customHeight="1" x14ac:dyDescent="0.55000000000000004">
      <c r="B1753" s="928">
        <f t="shared" si="212"/>
        <v>1406</v>
      </c>
      <c r="C1753" s="929"/>
      <c r="D1753" s="922"/>
      <c r="E1753" s="923"/>
      <c r="F1753" s="1207" t="s">
        <v>3514</v>
      </c>
      <c r="G1753" s="1208"/>
      <c r="H1753" s="956">
        <v>45734</v>
      </c>
      <c r="I1753" s="957"/>
      <c r="J1753" s="51" t="s">
        <v>55</v>
      </c>
      <c r="K1753" s="37"/>
      <c r="L1753" s="109" t="s">
        <v>3515</v>
      </c>
      <c r="M1753" s="112">
        <v>7.23</v>
      </c>
      <c r="N1753" s="113">
        <v>7.2</v>
      </c>
      <c r="O1753" s="30"/>
    </row>
    <row r="1754" spans="2:15" ht="22.4" customHeight="1" x14ac:dyDescent="0.55000000000000004">
      <c r="B1754" s="994">
        <f t="shared" ref="B1754" si="213">1+B1755</f>
        <v>1405</v>
      </c>
      <c r="C1754" s="937"/>
      <c r="D1754" s="936" t="s">
        <v>3505</v>
      </c>
      <c r="E1754" s="937"/>
      <c r="F1754" s="995" t="s">
        <v>3346</v>
      </c>
      <c r="G1754" s="996"/>
      <c r="H1754" s="997">
        <v>45727</v>
      </c>
      <c r="I1754" s="998"/>
      <c r="J1754" s="55" t="s">
        <v>3061</v>
      </c>
      <c r="K1754" s="55"/>
      <c r="L1754" s="94" t="s">
        <v>3506</v>
      </c>
      <c r="M1754" s="94">
        <v>2.14</v>
      </c>
      <c r="N1754" s="95">
        <v>2.1</v>
      </c>
      <c r="O1754" s="30"/>
    </row>
    <row r="1755" spans="2:15" ht="22.4" customHeight="1" x14ac:dyDescent="0.55000000000000004">
      <c r="B1755" s="918">
        <f t="shared" ref="B1755:B1756" si="214">1+B1756</f>
        <v>1404</v>
      </c>
      <c r="C1755" s="919"/>
      <c r="D1755" s="920" t="s">
        <v>3501</v>
      </c>
      <c r="E1755" s="921"/>
      <c r="F1755" s="992" t="s">
        <v>3338</v>
      </c>
      <c r="G1755" s="993"/>
      <c r="H1755" s="946">
        <v>45725</v>
      </c>
      <c r="I1755" s="947"/>
      <c r="J1755" s="31" t="s">
        <v>61</v>
      </c>
      <c r="K1755" s="31"/>
      <c r="L1755" s="96" t="s">
        <v>332</v>
      </c>
      <c r="M1755" s="96">
        <v>1.36</v>
      </c>
      <c r="N1755" s="97">
        <v>1.4</v>
      </c>
      <c r="O1755" s="30"/>
    </row>
    <row r="1756" spans="2:15" ht="22.4" customHeight="1" x14ac:dyDescent="0.55000000000000004">
      <c r="B1756" s="928">
        <f t="shared" si="214"/>
        <v>1403</v>
      </c>
      <c r="C1756" s="929"/>
      <c r="D1756" s="922"/>
      <c r="E1756" s="923"/>
      <c r="F1756" s="1207" t="s">
        <v>3338</v>
      </c>
      <c r="G1756" s="1208"/>
      <c r="H1756" s="956">
        <v>45725</v>
      </c>
      <c r="I1756" s="957"/>
      <c r="J1756" s="51" t="s">
        <v>55</v>
      </c>
      <c r="K1756" s="37"/>
      <c r="L1756" s="109" t="s">
        <v>503</v>
      </c>
      <c r="M1756" s="112">
        <v>2.0299999999999998</v>
      </c>
      <c r="N1756" s="113">
        <v>2</v>
      </c>
      <c r="O1756" s="30"/>
    </row>
    <row r="1757" spans="2:15" ht="22.4" customHeight="1" x14ac:dyDescent="0.55000000000000004">
      <c r="B1757" s="994">
        <f t="shared" ref="B1757" si="215">1+B1758</f>
        <v>1402</v>
      </c>
      <c r="C1757" s="937"/>
      <c r="D1757" s="936" t="s">
        <v>3371</v>
      </c>
      <c r="E1757" s="937"/>
      <c r="F1757" s="995" t="s">
        <v>3308</v>
      </c>
      <c r="G1757" s="996"/>
      <c r="H1757" s="997">
        <v>45463</v>
      </c>
      <c r="I1757" s="998"/>
      <c r="J1757" s="55" t="s">
        <v>3061</v>
      </c>
      <c r="K1757" s="55"/>
      <c r="L1757" s="94" t="s">
        <v>438</v>
      </c>
      <c r="M1757" s="94">
        <v>1.97</v>
      </c>
      <c r="N1757" s="95">
        <v>2</v>
      </c>
      <c r="O1757" s="30"/>
    </row>
    <row r="1758" spans="2:15" ht="22.4" customHeight="1" x14ac:dyDescent="0.55000000000000004">
      <c r="B1758" s="994">
        <f t="shared" ref="B1758" si="216">1+B1759</f>
        <v>1401</v>
      </c>
      <c r="C1758" s="937"/>
      <c r="D1758" s="936" t="s">
        <v>3369</v>
      </c>
      <c r="E1758" s="937"/>
      <c r="F1758" s="995" t="s">
        <v>3346</v>
      </c>
      <c r="G1758" s="996"/>
      <c r="H1758" s="997">
        <v>45462</v>
      </c>
      <c r="I1758" s="998"/>
      <c r="J1758" s="55" t="s">
        <v>3061</v>
      </c>
      <c r="K1758" s="55"/>
      <c r="L1758" s="94" t="s">
        <v>2639</v>
      </c>
      <c r="M1758" s="114">
        <v>0.82199999999999995</v>
      </c>
      <c r="N1758" s="115">
        <v>0.82</v>
      </c>
      <c r="O1758" s="30"/>
    </row>
    <row r="1759" spans="2:15" ht="22.4" customHeight="1" x14ac:dyDescent="0.55000000000000004">
      <c r="B1759" s="994">
        <f t="shared" ref="B1759:B1760" si="217">1+B1760</f>
        <v>1400</v>
      </c>
      <c r="C1759" s="937"/>
      <c r="D1759" s="936" t="s">
        <v>3366</v>
      </c>
      <c r="E1759" s="937"/>
      <c r="F1759" s="995" t="s">
        <v>3308</v>
      </c>
      <c r="G1759" s="996"/>
      <c r="H1759" s="997">
        <v>45455</v>
      </c>
      <c r="I1759" s="998"/>
      <c r="J1759" s="55" t="s">
        <v>3061</v>
      </c>
      <c r="K1759" s="55"/>
      <c r="L1759" s="64" t="s">
        <v>243</v>
      </c>
      <c r="M1759" s="65">
        <v>1.76</v>
      </c>
      <c r="N1759" s="66">
        <v>1.8</v>
      </c>
      <c r="O1759" s="30"/>
    </row>
    <row r="1760" spans="2:15" ht="22.4" customHeight="1" x14ac:dyDescent="0.55000000000000004">
      <c r="B1760" s="994">
        <f t="shared" si="217"/>
        <v>1399</v>
      </c>
      <c r="C1760" s="937"/>
      <c r="D1760" s="936" t="s">
        <v>3364</v>
      </c>
      <c r="E1760" s="937"/>
      <c r="F1760" s="995" t="s">
        <v>3346</v>
      </c>
      <c r="G1760" s="996"/>
      <c r="H1760" s="997">
        <v>45454</v>
      </c>
      <c r="I1760" s="998"/>
      <c r="J1760" s="55" t="s">
        <v>3061</v>
      </c>
      <c r="K1760" s="55"/>
      <c r="L1760" s="94" t="s">
        <v>3365</v>
      </c>
      <c r="M1760" s="114">
        <v>0.81200000000000006</v>
      </c>
      <c r="N1760" s="115">
        <v>0.81</v>
      </c>
      <c r="O1760" s="30"/>
    </row>
    <row r="1761" spans="2:15" ht="22.4" customHeight="1" x14ac:dyDescent="0.55000000000000004">
      <c r="B1761" s="918">
        <f t="shared" ref="B1761:B1762" si="218">1+B1762</f>
        <v>1398</v>
      </c>
      <c r="C1761" s="919"/>
      <c r="D1761" s="920" t="s">
        <v>3363</v>
      </c>
      <c r="E1761" s="921"/>
      <c r="F1761" s="992" t="s">
        <v>3308</v>
      </c>
      <c r="G1761" s="993"/>
      <c r="H1761" s="946">
        <v>45448</v>
      </c>
      <c r="I1761" s="947"/>
      <c r="J1761" s="31" t="s">
        <v>61</v>
      </c>
      <c r="K1761" s="31"/>
      <c r="L1761" s="96" t="s">
        <v>460</v>
      </c>
      <c r="M1761" s="96">
        <v>3.82</v>
      </c>
      <c r="N1761" s="97">
        <v>3.8</v>
      </c>
      <c r="O1761" s="30"/>
    </row>
    <row r="1762" spans="2:15" ht="22.4" customHeight="1" x14ac:dyDescent="0.55000000000000004">
      <c r="B1762" s="1202">
        <f t="shared" si="218"/>
        <v>1397</v>
      </c>
      <c r="C1762" s="923"/>
      <c r="D1762" s="922"/>
      <c r="E1762" s="923"/>
      <c r="F1762" s="999" t="s">
        <v>449</v>
      </c>
      <c r="G1762" s="1000"/>
      <c r="H1762" s="960">
        <v>45448</v>
      </c>
      <c r="I1762" s="964"/>
      <c r="J1762" s="51" t="s">
        <v>55</v>
      </c>
      <c r="K1762" s="37"/>
      <c r="L1762" s="109" t="s">
        <v>337</v>
      </c>
      <c r="M1762" s="112">
        <v>2.79</v>
      </c>
      <c r="N1762" s="113">
        <v>2.8</v>
      </c>
      <c r="O1762" s="30"/>
    </row>
    <row r="1763" spans="2:15" ht="22.4" customHeight="1" x14ac:dyDescent="0.55000000000000004">
      <c r="B1763" s="994">
        <f t="shared" ref="B1763" si="219">1+B1764</f>
        <v>1396</v>
      </c>
      <c r="C1763" s="937"/>
      <c r="D1763" s="936" t="s">
        <v>3362</v>
      </c>
      <c r="E1763" s="937"/>
      <c r="F1763" s="995" t="s">
        <v>3346</v>
      </c>
      <c r="G1763" s="996"/>
      <c r="H1763" s="997">
        <v>45447</v>
      </c>
      <c r="I1763" s="998"/>
      <c r="J1763" s="55" t="s">
        <v>3061</v>
      </c>
      <c r="K1763" s="55"/>
      <c r="L1763" s="94" t="s">
        <v>3147</v>
      </c>
      <c r="M1763" s="114">
        <v>0.86</v>
      </c>
      <c r="N1763" s="115">
        <v>0.86</v>
      </c>
      <c r="O1763" s="30"/>
    </row>
    <row r="1764" spans="2:15" ht="22.4" customHeight="1" x14ac:dyDescent="0.55000000000000004">
      <c r="B1764" s="994">
        <f t="shared" ref="B1764" si="220">1+B1765</f>
        <v>1395</v>
      </c>
      <c r="C1764" s="937"/>
      <c r="D1764" s="936" t="s">
        <v>3361</v>
      </c>
      <c r="E1764" s="937"/>
      <c r="F1764" s="995" t="s">
        <v>3002</v>
      </c>
      <c r="G1764" s="996"/>
      <c r="H1764" s="997">
        <v>45441</v>
      </c>
      <c r="I1764" s="998"/>
      <c r="J1764" s="55" t="s">
        <v>3061</v>
      </c>
      <c r="K1764" s="55"/>
      <c r="L1764" s="94" t="s">
        <v>1149</v>
      </c>
      <c r="M1764" s="94">
        <v>2.74</v>
      </c>
      <c r="N1764" s="95">
        <v>2.7</v>
      </c>
      <c r="O1764" s="30"/>
    </row>
    <row r="1765" spans="2:15" ht="22.4" customHeight="1" x14ac:dyDescent="0.55000000000000004">
      <c r="B1765" s="994">
        <f t="shared" ref="B1765" si="221">1+B1766</f>
        <v>1394</v>
      </c>
      <c r="C1765" s="937"/>
      <c r="D1765" s="936" t="s">
        <v>3360</v>
      </c>
      <c r="E1765" s="937"/>
      <c r="F1765" s="995" t="s">
        <v>3308</v>
      </c>
      <c r="G1765" s="996"/>
      <c r="H1765" s="997">
        <v>45440</v>
      </c>
      <c r="I1765" s="998"/>
      <c r="J1765" s="55" t="s">
        <v>3061</v>
      </c>
      <c r="K1765" s="55"/>
      <c r="L1765" s="94" t="s">
        <v>424</v>
      </c>
      <c r="M1765" s="114">
        <v>0.8</v>
      </c>
      <c r="N1765" s="115">
        <v>0.8</v>
      </c>
      <c r="O1765" s="30"/>
    </row>
    <row r="1766" spans="2:15" ht="22.4" customHeight="1" x14ac:dyDescent="0.55000000000000004">
      <c r="B1766" s="994">
        <f t="shared" ref="B1766" si="222">1+B1767</f>
        <v>1393</v>
      </c>
      <c r="C1766" s="937"/>
      <c r="D1766" s="936" t="s">
        <v>3358</v>
      </c>
      <c r="E1766" s="937"/>
      <c r="F1766" s="995" t="s">
        <v>3346</v>
      </c>
      <c r="G1766" s="996"/>
      <c r="H1766" s="997">
        <v>45439</v>
      </c>
      <c r="I1766" s="998"/>
      <c r="J1766" s="55" t="s">
        <v>3061</v>
      </c>
      <c r="K1766" s="55"/>
      <c r="L1766" s="94" t="s">
        <v>3359</v>
      </c>
      <c r="M1766" s="114">
        <v>0.85599999999999998</v>
      </c>
      <c r="N1766" s="115">
        <v>0.86</v>
      </c>
      <c r="O1766" s="30"/>
    </row>
    <row r="1767" spans="2:15" ht="22.4" customHeight="1" x14ac:dyDescent="0.55000000000000004">
      <c r="B1767" s="918">
        <f t="shared" ref="B1767:B1768" si="223">1+B1768</f>
        <v>1392</v>
      </c>
      <c r="C1767" s="919"/>
      <c r="D1767" s="920" t="s">
        <v>3354</v>
      </c>
      <c r="E1767" s="921"/>
      <c r="F1767" s="992" t="s">
        <v>3338</v>
      </c>
      <c r="G1767" s="993"/>
      <c r="H1767" s="946">
        <v>45432</v>
      </c>
      <c r="I1767" s="947"/>
      <c r="J1767" s="31" t="s">
        <v>61</v>
      </c>
      <c r="K1767" s="31"/>
      <c r="L1767" s="96" t="s">
        <v>3274</v>
      </c>
      <c r="M1767" s="96" t="s">
        <v>3357</v>
      </c>
      <c r="N1767" s="97" t="s">
        <v>402</v>
      </c>
      <c r="O1767" s="30"/>
    </row>
    <row r="1768" spans="2:15" ht="22.4" customHeight="1" x14ac:dyDescent="0.55000000000000004">
      <c r="B1768" s="928">
        <f t="shared" si="223"/>
        <v>1391</v>
      </c>
      <c r="C1768" s="929"/>
      <c r="D1768" s="922"/>
      <c r="E1768" s="923"/>
      <c r="F1768" s="1207" t="s">
        <v>3355</v>
      </c>
      <c r="G1768" s="1208"/>
      <c r="H1768" s="956">
        <v>45432</v>
      </c>
      <c r="I1768" s="957"/>
      <c r="J1768" s="51" t="s">
        <v>55</v>
      </c>
      <c r="K1768" s="37"/>
      <c r="L1768" s="109" t="s">
        <v>3356</v>
      </c>
      <c r="M1768" s="112" t="s">
        <v>3316</v>
      </c>
      <c r="N1768" s="113" t="s">
        <v>3129</v>
      </c>
      <c r="O1768" s="30"/>
    </row>
    <row r="1769" spans="2:15" ht="22.4" customHeight="1" x14ac:dyDescent="0.55000000000000004">
      <c r="B1769" s="994">
        <f t="shared" ref="B1769" si="224">1+B1770</f>
        <v>1390</v>
      </c>
      <c r="C1769" s="937"/>
      <c r="D1769" s="936" t="s">
        <v>3345</v>
      </c>
      <c r="E1769" s="937"/>
      <c r="F1769" s="995" t="s">
        <v>3346</v>
      </c>
      <c r="G1769" s="996"/>
      <c r="H1769" s="997">
        <v>45426</v>
      </c>
      <c r="I1769" s="998"/>
      <c r="J1769" s="55" t="s">
        <v>3347</v>
      </c>
      <c r="K1769" s="55"/>
      <c r="L1769" s="94" t="s">
        <v>2921</v>
      </c>
      <c r="M1769" s="94" t="s">
        <v>3349</v>
      </c>
      <c r="N1769" s="95" t="s">
        <v>387</v>
      </c>
      <c r="O1769" s="30"/>
    </row>
    <row r="1770" spans="2:15" ht="22.4" customHeight="1" x14ac:dyDescent="0.55000000000000004">
      <c r="B1770" s="994">
        <f t="shared" ref="B1770" si="225">1+B1771</f>
        <v>1389</v>
      </c>
      <c r="C1770" s="937"/>
      <c r="D1770" s="936" t="s">
        <v>3341</v>
      </c>
      <c r="E1770" s="937"/>
      <c r="F1770" s="995" t="s">
        <v>3308</v>
      </c>
      <c r="G1770" s="996"/>
      <c r="H1770" s="997">
        <v>45420</v>
      </c>
      <c r="I1770" s="998"/>
      <c r="J1770" s="55" t="s">
        <v>61</v>
      </c>
      <c r="K1770" s="55"/>
      <c r="L1770" s="94" t="s">
        <v>85</v>
      </c>
      <c r="M1770" s="94">
        <v>4.07</v>
      </c>
      <c r="N1770" s="95">
        <v>4.0999999999999996</v>
      </c>
      <c r="O1770" s="30"/>
    </row>
    <row r="1771" spans="2:15" ht="22.4" customHeight="1" x14ac:dyDescent="0.55000000000000004">
      <c r="B1771" s="918">
        <f t="shared" ref="B1771:B1772" si="226">1+B1772</f>
        <v>1388</v>
      </c>
      <c r="C1771" s="919"/>
      <c r="D1771" s="920" t="s">
        <v>3337</v>
      </c>
      <c r="E1771" s="921"/>
      <c r="F1771" s="992" t="s">
        <v>3338</v>
      </c>
      <c r="G1771" s="993"/>
      <c r="H1771" s="946">
        <v>45419</v>
      </c>
      <c r="I1771" s="947"/>
      <c r="J1771" s="31" t="s">
        <v>61</v>
      </c>
      <c r="K1771" s="31"/>
      <c r="L1771" s="96" t="s">
        <v>1165</v>
      </c>
      <c r="M1771" s="96">
        <v>1.1100000000000001</v>
      </c>
      <c r="N1771" s="97">
        <v>1.1000000000000001</v>
      </c>
      <c r="O1771" s="30"/>
    </row>
    <row r="1772" spans="2:15" ht="22.4" customHeight="1" x14ac:dyDescent="0.55000000000000004">
      <c r="B1772" s="1202">
        <f t="shared" si="226"/>
        <v>1387</v>
      </c>
      <c r="C1772" s="923"/>
      <c r="D1772" s="922"/>
      <c r="E1772" s="923"/>
      <c r="F1772" s="999" t="s">
        <v>110</v>
      </c>
      <c r="G1772" s="1000"/>
      <c r="H1772" s="960">
        <v>45419</v>
      </c>
      <c r="I1772" s="964"/>
      <c r="J1772" s="51" t="s">
        <v>55</v>
      </c>
      <c r="K1772" s="37"/>
      <c r="L1772" s="109" t="s">
        <v>168</v>
      </c>
      <c r="M1772" s="112">
        <v>5.7</v>
      </c>
      <c r="N1772" s="113">
        <v>5.7</v>
      </c>
      <c r="O1772" s="30"/>
    </row>
    <row r="1773" spans="2:15" ht="22.4" customHeight="1" x14ac:dyDescent="0.55000000000000004">
      <c r="B1773" s="918">
        <f t="shared" ref="B1773:B1774" si="227">1+B1774</f>
        <v>1386</v>
      </c>
      <c r="C1773" s="919"/>
      <c r="D1773" s="920" t="s">
        <v>3336</v>
      </c>
      <c r="E1773" s="921"/>
      <c r="F1773" s="992" t="s">
        <v>3000</v>
      </c>
      <c r="G1773" s="993"/>
      <c r="H1773" s="946">
        <v>45412</v>
      </c>
      <c r="I1773" s="947"/>
      <c r="J1773" s="31" t="s">
        <v>61</v>
      </c>
      <c r="K1773" s="31"/>
      <c r="L1773" s="96" t="s">
        <v>869</v>
      </c>
      <c r="M1773" s="96">
        <v>2.61</v>
      </c>
      <c r="N1773" s="97">
        <v>2.6</v>
      </c>
      <c r="O1773" s="30"/>
    </row>
    <row r="1774" spans="2:15" ht="22.4" customHeight="1" x14ac:dyDescent="0.55000000000000004">
      <c r="B1774" s="1202">
        <f t="shared" si="227"/>
        <v>1385</v>
      </c>
      <c r="C1774" s="923"/>
      <c r="D1774" s="922"/>
      <c r="E1774" s="923"/>
      <c r="F1774" s="999" t="s">
        <v>163</v>
      </c>
      <c r="G1774" s="1000"/>
      <c r="H1774" s="960">
        <v>45412</v>
      </c>
      <c r="I1774" s="964"/>
      <c r="J1774" s="51" t="s">
        <v>55</v>
      </c>
      <c r="K1774" s="37"/>
      <c r="L1774" s="109" t="s">
        <v>2634</v>
      </c>
      <c r="M1774" s="112">
        <v>3.21</v>
      </c>
      <c r="N1774" s="113">
        <v>3.2</v>
      </c>
      <c r="O1774" s="30"/>
    </row>
    <row r="1775" spans="2:15" ht="22.75" customHeight="1" x14ac:dyDescent="0.55000000000000004">
      <c r="B1775" s="918">
        <f t="shared" ref="B1775:B1778" si="228">1+B1776</f>
        <v>1384</v>
      </c>
      <c r="C1775" s="919"/>
      <c r="D1775" s="1001" t="s">
        <v>3332</v>
      </c>
      <c r="E1775" s="921"/>
      <c r="F1775" s="944" t="s">
        <v>54</v>
      </c>
      <c r="G1775" s="945"/>
      <c r="H1775" s="946">
        <v>45406</v>
      </c>
      <c r="I1775" s="947"/>
      <c r="J1775" s="31" t="s">
        <v>55</v>
      </c>
      <c r="K1775" s="31"/>
      <c r="L1775" s="61" t="s">
        <v>234</v>
      </c>
      <c r="M1775" s="62">
        <v>2.48</v>
      </c>
      <c r="N1775" s="63">
        <v>2.5</v>
      </c>
    </row>
    <row r="1776" spans="2:15" ht="22.75" customHeight="1" x14ac:dyDescent="0.55000000000000004">
      <c r="B1776" s="1209">
        <f t="shared" si="228"/>
        <v>1383</v>
      </c>
      <c r="C1776" s="1092"/>
      <c r="D1776" s="973"/>
      <c r="E1776" s="943"/>
      <c r="F1776" s="950" t="s">
        <v>3000</v>
      </c>
      <c r="G1776" s="951"/>
      <c r="H1776" s="952">
        <v>45406</v>
      </c>
      <c r="I1776" s="953"/>
      <c r="J1776" s="102" t="s">
        <v>55</v>
      </c>
      <c r="K1776" s="102"/>
      <c r="L1776" s="103" t="s">
        <v>171</v>
      </c>
      <c r="M1776" s="116" t="s">
        <v>249</v>
      </c>
      <c r="N1776" s="117" t="s">
        <v>1146</v>
      </c>
    </row>
    <row r="1777" spans="2:15" ht="22.75" customHeight="1" x14ac:dyDescent="0.55000000000000004">
      <c r="B1777" s="948">
        <f t="shared" si="228"/>
        <v>1382</v>
      </c>
      <c r="C1777" s="949"/>
      <c r="D1777" s="973"/>
      <c r="E1777" s="943"/>
      <c r="F1777" s="950" t="s">
        <v>96</v>
      </c>
      <c r="G1777" s="951"/>
      <c r="H1777" s="952">
        <v>45406</v>
      </c>
      <c r="I1777" s="953"/>
      <c r="J1777" s="76" t="s">
        <v>55</v>
      </c>
      <c r="K1777" s="76"/>
      <c r="L1777" s="64" t="s">
        <v>3334</v>
      </c>
      <c r="M1777" s="71" t="s">
        <v>3335</v>
      </c>
      <c r="N1777" s="72" t="s">
        <v>138</v>
      </c>
    </row>
    <row r="1778" spans="2:15" ht="22.75" customHeight="1" x14ac:dyDescent="0.55000000000000004">
      <c r="B1778" s="928">
        <f t="shared" si="228"/>
        <v>1381</v>
      </c>
      <c r="C1778" s="929"/>
      <c r="D1778" s="1002"/>
      <c r="E1778" s="923"/>
      <c r="F1778" s="990" t="s">
        <v>104</v>
      </c>
      <c r="G1778" s="991"/>
      <c r="H1778" s="956">
        <v>45406</v>
      </c>
      <c r="I1778" s="957"/>
      <c r="J1778" s="51" t="s">
        <v>55</v>
      </c>
      <c r="K1778" s="37"/>
      <c r="L1778" s="64" t="s">
        <v>3333</v>
      </c>
      <c r="M1778" s="65">
        <v>5.58</v>
      </c>
      <c r="N1778" s="66">
        <v>5.6</v>
      </c>
    </row>
    <row r="1779" spans="2:15" ht="22.4" customHeight="1" x14ac:dyDescent="0.55000000000000004">
      <c r="B1779" s="918">
        <f t="shared" ref="B1779:B1780" si="229">1+B1780</f>
        <v>1380</v>
      </c>
      <c r="C1779" s="919"/>
      <c r="D1779" s="920" t="s">
        <v>3331</v>
      </c>
      <c r="E1779" s="921"/>
      <c r="F1779" s="992" t="s">
        <v>3300</v>
      </c>
      <c r="G1779" s="993"/>
      <c r="H1779" s="946">
        <v>45405</v>
      </c>
      <c r="I1779" s="947"/>
      <c r="J1779" s="31" t="s">
        <v>61</v>
      </c>
      <c r="K1779" s="31"/>
      <c r="L1779" s="96" t="s">
        <v>164</v>
      </c>
      <c r="M1779" s="96" t="s">
        <v>319</v>
      </c>
      <c r="N1779" s="97" t="s">
        <v>315</v>
      </c>
      <c r="O1779" s="30"/>
    </row>
    <row r="1780" spans="2:15" ht="22.4" customHeight="1" x14ac:dyDescent="0.55000000000000004">
      <c r="B1780" s="1202">
        <f t="shared" si="229"/>
        <v>1379</v>
      </c>
      <c r="C1780" s="923"/>
      <c r="D1780" s="922"/>
      <c r="E1780" s="923"/>
      <c r="F1780" s="999" t="s">
        <v>3300</v>
      </c>
      <c r="G1780" s="1000"/>
      <c r="H1780" s="960">
        <v>45405</v>
      </c>
      <c r="I1780" s="964"/>
      <c r="J1780" s="51" t="s">
        <v>55</v>
      </c>
      <c r="K1780" s="37"/>
      <c r="L1780" s="109" t="s">
        <v>84</v>
      </c>
      <c r="M1780" s="118" t="s">
        <v>419</v>
      </c>
      <c r="N1780" s="119" t="s">
        <v>844</v>
      </c>
      <c r="O1780" s="30"/>
    </row>
    <row r="1781" spans="2:15" ht="22.75" customHeight="1" x14ac:dyDescent="0.55000000000000004">
      <c r="B1781" s="918">
        <f t="shared" ref="B1781:B1784" si="230">1+B1782</f>
        <v>1378</v>
      </c>
      <c r="C1781" s="919"/>
      <c r="D1781" s="1001" t="s">
        <v>3321</v>
      </c>
      <c r="E1781" s="921"/>
      <c r="F1781" s="944" t="s">
        <v>54</v>
      </c>
      <c r="G1781" s="945"/>
      <c r="H1781" s="946">
        <v>45404</v>
      </c>
      <c r="I1781" s="947"/>
      <c r="J1781" s="31" t="s">
        <v>61</v>
      </c>
      <c r="K1781" s="31"/>
      <c r="L1781" s="61" t="s">
        <v>249</v>
      </c>
      <c r="M1781" s="62">
        <v>3.57</v>
      </c>
      <c r="N1781" s="63">
        <v>3.6</v>
      </c>
    </row>
    <row r="1782" spans="2:15" ht="22.75" customHeight="1" x14ac:dyDescent="0.55000000000000004">
      <c r="B1782" s="1209">
        <f t="shared" si="230"/>
        <v>1377</v>
      </c>
      <c r="C1782" s="1092"/>
      <c r="D1782" s="973"/>
      <c r="E1782" s="943"/>
      <c r="F1782" s="950" t="s">
        <v>163</v>
      </c>
      <c r="G1782" s="951"/>
      <c r="H1782" s="952">
        <v>45404</v>
      </c>
      <c r="I1782" s="953"/>
      <c r="J1782" s="102" t="s">
        <v>55</v>
      </c>
      <c r="K1782" s="102"/>
      <c r="L1782" s="103" t="s">
        <v>2387</v>
      </c>
      <c r="M1782" s="120">
        <v>0.74299999999999999</v>
      </c>
      <c r="N1782" s="121">
        <v>0.74</v>
      </c>
    </row>
    <row r="1783" spans="2:15" ht="22.75" customHeight="1" x14ac:dyDescent="0.55000000000000004">
      <c r="B1783" s="948">
        <f t="shared" si="230"/>
        <v>1376</v>
      </c>
      <c r="C1783" s="949"/>
      <c r="D1783" s="973"/>
      <c r="E1783" s="943"/>
      <c r="F1783" s="950" t="s">
        <v>510</v>
      </c>
      <c r="G1783" s="951"/>
      <c r="H1783" s="952">
        <v>45404</v>
      </c>
      <c r="I1783" s="953"/>
      <c r="J1783" s="76" t="s">
        <v>55</v>
      </c>
      <c r="K1783" s="76"/>
      <c r="L1783" s="64" t="s">
        <v>3324</v>
      </c>
      <c r="M1783" s="65" t="s">
        <v>3326</v>
      </c>
      <c r="N1783" s="66" t="s">
        <v>402</v>
      </c>
    </row>
    <row r="1784" spans="2:15" ht="22.75" customHeight="1" x14ac:dyDescent="0.55000000000000004">
      <c r="B1784" s="928">
        <f t="shared" si="230"/>
        <v>1375</v>
      </c>
      <c r="C1784" s="929"/>
      <c r="D1784" s="1002"/>
      <c r="E1784" s="923"/>
      <c r="F1784" s="990" t="s">
        <v>510</v>
      </c>
      <c r="G1784" s="991"/>
      <c r="H1784" s="956">
        <v>45404</v>
      </c>
      <c r="I1784" s="957"/>
      <c r="J1784" s="51" t="s">
        <v>55</v>
      </c>
      <c r="K1784" s="37"/>
      <c r="L1784" s="64" t="s">
        <v>3322</v>
      </c>
      <c r="M1784" s="65">
        <v>3.88</v>
      </c>
      <c r="N1784" s="66">
        <v>3.9</v>
      </c>
    </row>
    <row r="1785" spans="2:15" ht="22.75" customHeight="1" x14ac:dyDescent="0.55000000000000004">
      <c r="B1785" s="918">
        <f t="shared" ref="B1785:B1787" si="231">1+B1786</f>
        <v>1374</v>
      </c>
      <c r="C1785" s="919"/>
      <c r="D1785" s="920" t="s">
        <v>3317</v>
      </c>
      <c r="E1785" s="921"/>
      <c r="F1785" s="944" t="s">
        <v>3000</v>
      </c>
      <c r="G1785" s="945"/>
      <c r="H1785" s="946">
        <v>45398</v>
      </c>
      <c r="I1785" s="947"/>
      <c r="J1785" s="31" t="s">
        <v>55</v>
      </c>
      <c r="K1785" s="31"/>
      <c r="L1785" s="61" t="s">
        <v>3320</v>
      </c>
      <c r="M1785" s="62" t="s">
        <v>291</v>
      </c>
      <c r="N1785" s="63" t="s">
        <v>146</v>
      </c>
    </row>
    <row r="1786" spans="2:15" ht="22.75" customHeight="1" x14ac:dyDescent="0.55000000000000004">
      <c r="B1786" s="948">
        <f t="shared" si="231"/>
        <v>1373</v>
      </c>
      <c r="C1786" s="949"/>
      <c r="D1786" s="942"/>
      <c r="E1786" s="943"/>
      <c r="F1786" s="950" t="s">
        <v>163</v>
      </c>
      <c r="G1786" s="951"/>
      <c r="H1786" s="952">
        <v>45399</v>
      </c>
      <c r="I1786" s="953"/>
      <c r="J1786" s="76" t="s">
        <v>55</v>
      </c>
      <c r="K1786" s="76"/>
      <c r="L1786" s="64" t="s">
        <v>1155</v>
      </c>
      <c r="M1786" s="65" t="s">
        <v>273</v>
      </c>
      <c r="N1786" s="66" t="s">
        <v>138</v>
      </c>
    </row>
    <row r="1787" spans="2:15" ht="22.75" customHeight="1" x14ac:dyDescent="0.55000000000000004">
      <c r="B1787" s="928">
        <f t="shared" si="231"/>
        <v>1372</v>
      </c>
      <c r="C1787" s="929"/>
      <c r="D1787" s="922"/>
      <c r="E1787" s="923"/>
      <c r="F1787" s="990" t="s">
        <v>193</v>
      </c>
      <c r="G1787" s="991"/>
      <c r="H1787" s="956">
        <v>45399</v>
      </c>
      <c r="I1787" s="957"/>
      <c r="J1787" s="51" t="s">
        <v>55</v>
      </c>
      <c r="K1787" s="37"/>
      <c r="L1787" s="64" t="s">
        <v>3319</v>
      </c>
      <c r="M1787" s="65">
        <v>6.49</v>
      </c>
      <c r="N1787" s="66">
        <v>6.5</v>
      </c>
    </row>
    <row r="1788" spans="2:15" ht="22.75" customHeight="1" x14ac:dyDescent="0.55000000000000004">
      <c r="B1788" s="918">
        <f t="shared" ref="B1788:B1790" si="232">1+B1789</f>
        <v>1371</v>
      </c>
      <c r="C1788" s="919"/>
      <c r="D1788" s="920" t="s">
        <v>3315</v>
      </c>
      <c r="E1788" s="921"/>
      <c r="F1788" s="944" t="s">
        <v>54</v>
      </c>
      <c r="G1788" s="945"/>
      <c r="H1788" s="946">
        <v>45397</v>
      </c>
      <c r="I1788" s="947"/>
      <c r="J1788" s="31" t="s">
        <v>55</v>
      </c>
      <c r="K1788" s="31"/>
      <c r="L1788" s="61" t="s">
        <v>3316</v>
      </c>
      <c r="M1788" s="62" t="s">
        <v>2940</v>
      </c>
      <c r="N1788" s="63" t="s">
        <v>146</v>
      </c>
    </row>
    <row r="1789" spans="2:15" ht="22.75" customHeight="1" x14ac:dyDescent="0.55000000000000004">
      <c r="B1789" s="948">
        <f t="shared" si="232"/>
        <v>1370</v>
      </c>
      <c r="C1789" s="949"/>
      <c r="D1789" s="942"/>
      <c r="E1789" s="943"/>
      <c r="F1789" s="950" t="s">
        <v>510</v>
      </c>
      <c r="G1789" s="951"/>
      <c r="H1789" s="952">
        <v>45397</v>
      </c>
      <c r="I1789" s="953"/>
      <c r="J1789" s="76" t="s">
        <v>55</v>
      </c>
      <c r="K1789" s="76"/>
      <c r="L1789" s="64" t="s">
        <v>2452</v>
      </c>
      <c r="M1789" s="65">
        <v>4.07</v>
      </c>
      <c r="N1789" s="66">
        <v>4.0999999999999996</v>
      </c>
    </row>
    <row r="1790" spans="2:15" ht="22.75" customHeight="1" x14ac:dyDescent="0.55000000000000004">
      <c r="B1790" s="928">
        <f t="shared" si="232"/>
        <v>1369</v>
      </c>
      <c r="C1790" s="929"/>
      <c r="D1790" s="922"/>
      <c r="E1790" s="923"/>
      <c r="F1790" s="990" t="s">
        <v>3300</v>
      </c>
      <c r="G1790" s="991"/>
      <c r="H1790" s="956">
        <v>45397</v>
      </c>
      <c r="I1790" s="957"/>
      <c r="J1790" s="51" t="s">
        <v>55</v>
      </c>
      <c r="K1790" s="37"/>
      <c r="L1790" s="64" t="s">
        <v>1988</v>
      </c>
      <c r="M1790" s="71" t="s">
        <v>236</v>
      </c>
      <c r="N1790" s="72" t="s">
        <v>86</v>
      </c>
    </row>
    <row r="1791" spans="2:15" ht="22.4" customHeight="1" x14ac:dyDescent="0.55000000000000004">
      <c r="B1791" s="994">
        <f t="shared" ref="B1791" si="233">1+B1792</f>
        <v>1368</v>
      </c>
      <c r="C1791" s="937"/>
      <c r="D1791" s="936" t="s">
        <v>3311</v>
      </c>
      <c r="E1791" s="937"/>
      <c r="F1791" s="995" t="s">
        <v>3000</v>
      </c>
      <c r="G1791" s="996"/>
      <c r="H1791" s="997">
        <v>45393</v>
      </c>
      <c r="I1791" s="998"/>
      <c r="J1791" s="55" t="s">
        <v>61</v>
      </c>
      <c r="K1791" s="55"/>
      <c r="L1791" s="94" t="s">
        <v>2482</v>
      </c>
      <c r="M1791" s="94" t="s">
        <v>2503</v>
      </c>
      <c r="N1791" s="95" t="s">
        <v>2596</v>
      </c>
      <c r="O1791" s="30"/>
    </row>
    <row r="1792" spans="2:15" ht="22.4" customHeight="1" x14ac:dyDescent="0.55000000000000004">
      <c r="B1792" s="918">
        <f t="shared" ref="B1792:B1793" si="234">1+B1793</f>
        <v>1367</v>
      </c>
      <c r="C1792" s="919"/>
      <c r="D1792" s="920" t="s">
        <v>3307</v>
      </c>
      <c r="E1792" s="921"/>
      <c r="F1792" s="992" t="s">
        <v>163</v>
      </c>
      <c r="G1792" s="993"/>
      <c r="H1792" s="946">
        <v>45392</v>
      </c>
      <c r="I1792" s="947"/>
      <c r="J1792" s="31" t="s">
        <v>61</v>
      </c>
      <c r="K1792" s="31"/>
      <c r="L1792" s="96" t="s">
        <v>3310</v>
      </c>
      <c r="M1792" s="96">
        <v>1.33</v>
      </c>
      <c r="N1792" s="97">
        <v>1.3</v>
      </c>
      <c r="O1792" s="30"/>
    </row>
    <row r="1793" spans="2:15" ht="22.4" customHeight="1" x14ac:dyDescent="0.55000000000000004">
      <c r="B1793" s="1202">
        <f t="shared" si="234"/>
        <v>1366</v>
      </c>
      <c r="C1793" s="923"/>
      <c r="D1793" s="922"/>
      <c r="E1793" s="923"/>
      <c r="F1793" s="999" t="s">
        <v>104</v>
      </c>
      <c r="G1793" s="1000"/>
      <c r="H1793" s="960">
        <v>45392</v>
      </c>
      <c r="I1793" s="964"/>
      <c r="J1793" s="51" t="s">
        <v>55</v>
      </c>
      <c r="K1793" s="37"/>
      <c r="L1793" s="109" t="s">
        <v>202</v>
      </c>
      <c r="M1793" s="112">
        <v>5.86</v>
      </c>
      <c r="N1793" s="113">
        <v>5.9</v>
      </c>
      <c r="O1793" s="30"/>
    </row>
    <row r="1794" spans="2:15" ht="22.75" customHeight="1" x14ac:dyDescent="0.55000000000000004">
      <c r="B1794" s="918">
        <f t="shared" ref="B1794:B1796" si="235">1+B1795</f>
        <v>1365</v>
      </c>
      <c r="C1794" s="919"/>
      <c r="D1794" s="920" t="s">
        <v>3299</v>
      </c>
      <c r="E1794" s="921"/>
      <c r="F1794" s="944" t="s">
        <v>54</v>
      </c>
      <c r="G1794" s="945"/>
      <c r="H1794" s="946">
        <v>45390</v>
      </c>
      <c r="I1794" s="947"/>
      <c r="J1794" s="31" t="s">
        <v>55</v>
      </c>
      <c r="K1794" s="31"/>
      <c r="L1794" s="61" t="s">
        <v>3303</v>
      </c>
      <c r="M1794" s="62" t="s">
        <v>3304</v>
      </c>
      <c r="N1794" s="63" t="s">
        <v>2947</v>
      </c>
    </row>
    <row r="1795" spans="2:15" ht="22.75" customHeight="1" x14ac:dyDescent="0.55000000000000004">
      <c r="B1795" s="948">
        <f t="shared" si="235"/>
        <v>1364</v>
      </c>
      <c r="C1795" s="949"/>
      <c r="D1795" s="942"/>
      <c r="E1795" s="943"/>
      <c r="F1795" s="950" t="s">
        <v>510</v>
      </c>
      <c r="G1795" s="951"/>
      <c r="H1795" s="952">
        <v>45390</v>
      </c>
      <c r="I1795" s="953"/>
      <c r="J1795" s="76" t="s">
        <v>55</v>
      </c>
      <c r="K1795" s="76"/>
      <c r="L1795" s="64" t="s">
        <v>3302</v>
      </c>
      <c r="M1795" s="65">
        <v>2.4300000000000002</v>
      </c>
      <c r="N1795" s="66">
        <v>2.4</v>
      </c>
    </row>
    <row r="1796" spans="2:15" ht="22.75" customHeight="1" x14ac:dyDescent="0.55000000000000004">
      <c r="B1796" s="928">
        <f t="shared" si="235"/>
        <v>1363</v>
      </c>
      <c r="C1796" s="929"/>
      <c r="D1796" s="922"/>
      <c r="E1796" s="923"/>
      <c r="F1796" s="990" t="s">
        <v>3300</v>
      </c>
      <c r="G1796" s="991"/>
      <c r="H1796" s="956">
        <v>45390</v>
      </c>
      <c r="I1796" s="957"/>
      <c r="J1796" s="51" t="s">
        <v>55</v>
      </c>
      <c r="K1796" s="37"/>
      <c r="L1796" s="64" t="s">
        <v>3286</v>
      </c>
      <c r="M1796" s="71">
        <v>14.1</v>
      </c>
      <c r="N1796" s="72">
        <v>14</v>
      </c>
    </row>
    <row r="1797" spans="2:15" ht="22.4" customHeight="1" x14ac:dyDescent="0.55000000000000004">
      <c r="B1797" s="994">
        <f t="shared" ref="B1797" si="236">1+B1798</f>
        <v>1362</v>
      </c>
      <c r="C1797" s="937"/>
      <c r="D1797" s="936" t="s">
        <v>3297</v>
      </c>
      <c r="E1797" s="937"/>
      <c r="F1797" s="995" t="s">
        <v>3000</v>
      </c>
      <c r="G1797" s="996"/>
      <c r="H1797" s="997">
        <v>45386</v>
      </c>
      <c r="I1797" s="998"/>
      <c r="J1797" s="55" t="s">
        <v>61</v>
      </c>
      <c r="K1797" s="55"/>
      <c r="L1797" s="94" t="s">
        <v>3298</v>
      </c>
      <c r="M1797" s="94">
        <v>1.02</v>
      </c>
      <c r="N1797" s="95">
        <v>1</v>
      </c>
      <c r="O1797" s="30"/>
    </row>
    <row r="1798" spans="2:15" ht="22.4" customHeight="1" x14ac:dyDescent="0.55000000000000004">
      <c r="B1798" s="918">
        <f t="shared" ref="B1798:B1799" si="237">1+B1799</f>
        <v>1361</v>
      </c>
      <c r="C1798" s="919"/>
      <c r="D1798" s="920" t="s">
        <v>3296</v>
      </c>
      <c r="E1798" s="921"/>
      <c r="F1798" s="992" t="s">
        <v>163</v>
      </c>
      <c r="G1798" s="993"/>
      <c r="H1798" s="946">
        <v>45385</v>
      </c>
      <c r="I1798" s="947"/>
      <c r="J1798" s="31" t="s">
        <v>61</v>
      </c>
      <c r="K1798" s="31"/>
      <c r="L1798" s="96" t="s">
        <v>172</v>
      </c>
      <c r="M1798" s="96">
        <v>7.09</v>
      </c>
      <c r="N1798" s="97">
        <v>7.1</v>
      </c>
      <c r="O1798" s="30"/>
    </row>
    <row r="1799" spans="2:15" ht="22.4" customHeight="1" x14ac:dyDescent="0.55000000000000004">
      <c r="B1799" s="1202">
        <f t="shared" si="237"/>
        <v>1360</v>
      </c>
      <c r="C1799" s="923"/>
      <c r="D1799" s="922"/>
      <c r="E1799" s="923"/>
      <c r="F1799" s="999" t="s">
        <v>104</v>
      </c>
      <c r="G1799" s="1000"/>
      <c r="H1799" s="960">
        <v>45385</v>
      </c>
      <c r="I1799" s="964"/>
      <c r="J1799" s="51" t="s">
        <v>55</v>
      </c>
      <c r="K1799" s="37"/>
      <c r="L1799" s="109" t="s">
        <v>202</v>
      </c>
      <c r="M1799" s="118">
        <v>11</v>
      </c>
      <c r="N1799" s="119">
        <v>11</v>
      </c>
      <c r="O1799" s="30"/>
    </row>
    <row r="1800" spans="2:15" ht="22.75" customHeight="1" x14ac:dyDescent="0.55000000000000004">
      <c r="B1800" s="918">
        <f t="shared" ref="B1800:B1802" si="238">1+B1801</f>
        <v>1359</v>
      </c>
      <c r="C1800" s="919"/>
      <c r="D1800" s="920" t="s">
        <v>3284</v>
      </c>
      <c r="E1800" s="921"/>
      <c r="F1800" s="981" t="s">
        <v>54</v>
      </c>
      <c r="G1800" s="978"/>
      <c r="H1800" s="962">
        <v>45384</v>
      </c>
      <c r="I1800" s="963"/>
      <c r="J1800" s="31" t="s">
        <v>55</v>
      </c>
      <c r="K1800" s="31"/>
      <c r="L1800" s="61" t="s">
        <v>3025</v>
      </c>
      <c r="M1800" s="62" t="s">
        <v>3288</v>
      </c>
      <c r="N1800" s="63">
        <v>4.8</v>
      </c>
    </row>
    <row r="1801" spans="2:15" ht="22.75" customHeight="1" x14ac:dyDescent="0.55000000000000004">
      <c r="B1801" s="948">
        <f t="shared" si="238"/>
        <v>1358</v>
      </c>
      <c r="C1801" s="949"/>
      <c r="D1801" s="942"/>
      <c r="E1801" s="943"/>
      <c r="F1801" s="981" t="s">
        <v>3283</v>
      </c>
      <c r="G1801" s="978"/>
      <c r="H1801" s="962">
        <v>45384</v>
      </c>
      <c r="I1801" s="963"/>
      <c r="J1801" s="76" t="s">
        <v>55</v>
      </c>
      <c r="K1801" s="76"/>
      <c r="L1801" s="64" t="s">
        <v>294</v>
      </c>
      <c r="M1801" s="65">
        <v>8.43</v>
      </c>
      <c r="N1801" s="66">
        <v>8.4</v>
      </c>
    </row>
    <row r="1802" spans="2:15" ht="22.75" customHeight="1" x14ac:dyDescent="0.55000000000000004">
      <c r="B1802" s="928">
        <f t="shared" si="238"/>
        <v>1357</v>
      </c>
      <c r="C1802" s="929"/>
      <c r="D1802" s="922"/>
      <c r="E1802" s="923"/>
      <c r="F1802" s="922" t="s">
        <v>196</v>
      </c>
      <c r="G1802" s="923"/>
      <c r="H1802" s="984">
        <v>45384</v>
      </c>
      <c r="I1802" s="985"/>
      <c r="J1802" s="51" t="s">
        <v>55</v>
      </c>
      <c r="K1802" s="37"/>
      <c r="L1802" s="64" t="s">
        <v>832</v>
      </c>
      <c r="M1802" s="65">
        <v>3.92</v>
      </c>
      <c r="N1802" s="66">
        <v>3.9</v>
      </c>
    </row>
    <row r="1803" spans="2:15" ht="22.75" customHeight="1" x14ac:dyDescent="0.55000000000000004">
      <c r="B1803" s="918">
        <f t="shared" ref="B1803:B1806" si="239">1+B1804</f>
        <v>1356</v>
      </c>
      <c r="C1803" s="919"/>
      <c r="D1803" s="1001" t="s">
        <v>3280</v>
      </c>
      <c r="E1803" s="921"/>
      <c r="F1803" s="944" t="s">
        <v>163</v>
      </c>
      <c r="G1803" s="945"/>
      <c r="H1803" s="946">
        <v>45383</v>
      </c>
      <c r="I1803" s="947"/>
      <c r="J1803" s="31" t="s">
        <v>55</v>
      </c>
      <c r="K1803" s="31"/>
      <c r="L1803" s="61" t="s">
        <v>194</v>
      </c>
      <c r="M1803" s="62">
        <v>9.3000000000000007</v>
      </c>
      <c r="N1803" s="63">
        <v>9.3000000000000007</v>
      </c>
    </row>
    <row r="1804" spans="2:15" ht="22.75" customHeight="1" x14ac:dyDescent="0.55000000000000004">
      <c r="B1804" s="1209">
        <f t="shared" si="239"/>
        <v>1355</v>
      </c>
      <c r="C1804" s="1092"/>
      <c r="D1804" s="973"/>
      <c r="E1804" s="943"/>
      <c r="F1804" s="950" t="s">
        <v>510</v>
      </c>
      <c r="G1804" s="951"/>
      <c r="H1804" s="952">
        <v>45383</v>
      </c>
      <c r="I1804" s="953"/>
      <c r="J1804" s="102" t="s">
        <v>55</v>
      </c>
      <c r="K1804" s="102"/>
      <c r="L1804" s="103" t="s">
        <v>294</v>
      </c>
      <c r="M1804" s="104">
        <v>2.21</v>
      </c>
      <c r="N1804" s="105">
        <v>2.2000000000000002</v>
      </c>
    </row>
    <row r="1805" spans="2:15" ht="22.75" customHeight="1" x14ac:dyDescent="0.55000000000000004">
      <c r="B1805" s="948">
        <f t="shared" si="239"/>
        <v>1354</v>
      </c>
      <c r="C1805" s="949"/>
      <c r="D1805" s="973"/>
      <c r="E1805" s="943"/>
      <c r="F1805" s="950" t="s">
        <v>510</v>
      </c>
      <c r="G1805" s="951"/>
      <c r="H1805" s="952">
        <v>45383</v>
      </c>
      <c r="I1805" s="953"/>
      <c r="J1805" s="76" t="s">
        <v>55</v>
      </c>
      <c r="K1805" s="76"/>
      <c r="L1805" s="64" t="s">
        <v>172</v>
      </c>
      <c r="M1805" s="65">
        <v>3.98</v>
      </c>
      <c r="N1805" s="66">
        <v>4</v>
      </c>
    </row>
    <row r="1806" spans="2:15" ht="22.75" customHeight="1" x14ac:dyDescent="0.55000000000000004">
      <c r="B1806" s="928">
        <f t="shared" si="239"/>
        <v>1353</v>
      </c>
      <c r="C1806" s="929"/>
      <c r="D1806" s="1002"/>
      <c r="E1806" s="923"/>
      <c r="F1806" s="990" t="s">
        <v>510</v>
      </c>
      <c r="G1806" s="991"/>
      <c r="H1806" s="956">
        <v>45383</v>
      </c>
      <c r="I1806" s="957"/>
      <c r="J1806" s="51" t="s">
        <v>55</v>
      </c>
      <c r="K1806" s="37"/>
      <c r="L1806" s="64" t="s">
        <v>3281</v>
      </c>
      <c r="M1806" s="65">
        <v>2.19</v>
      </c>
      <c r="N1806" s="66">
        <v>2.2000000000000002</v>
      </c>
    </row>
    <row r="1807" spans="2:15" ht="22.4" customHeight="1" x14ac:dyDescent="0.55000000000000004">
      <c r="B1807" s="994">
        <f t="shared" ref="B1807:B1808" si="240">1+B1808</f>
        <v>1352</v>
      </c>
      <c r="C1807" s="937"/>
      <c r="D1807" s="936" t="s">
        <v>3278</v>
      </c>
      <c r="E1807" s="937"/>
      <c r="F1807" s="995" t="s">
        <v>163</v>
      </c>
      <c r="G1807" s="996"/>
      <c r="H1807" s="997">
        <v>45379</v>
      </c>
      <c r="I1807" s="998"/>
      <c r="J1807" s="55" t="s">
        <v>61</v>
      </c>
      <c r="K1807" s="55"/>
      <c r="L1807" s="94" t="s">
        <v>3279</v>
      </c>
      <c r="M1807" s="124">
        <v>20.399999999999999</v>
      </c>
      <c r="N1807" s="125">
        <v>20</v>
      </c>
      <c r="O1807" s="30"/>
    </row>
    <row r="1808" spans="2:15" ht="22.4" customHeight="1" x14ac:dyDescent="0.55000000000000004">
      <c r="B1808" s="994">
        <f t="shared" si="240"/>
        <v>1351</v>
      </c>
      <c r="C1808" s="937"/>
      <c r="D1808" s="936" t="s">
        <v>3276</v>
      </c>
      <c r="E1808" s="937"/>
      <c r="F1808" s="995" t="s">
        <v>118</v>
      </c>
      <c r="G1808" s="996"/>
      <c r="H1808" s="997">
        <v>45378</v>
      </c>
      <c r="I1808" s="998"/>
      <c r="J1808" s="55" t="s">
        <v>61</v>
      </c>
      <c r="K1808" s="55"/>
      <c r="L1808" s="94" t="s">
        <v>1252</v>
      </c>
      <c r="M1808" s="94" t="s">
        <v>3277</v>
      </c>
      <c r="N1808" s="95" t="s">
        <v>402</v>
      </c>
      <c r="O1808" s="30"/>
    </row>
    <row r="1809" spans="2:15" ht="22.75" customHeight="1" x14ac:dyDescent="0.55000000000000004">
      <c r="B1809" s="918">
        <f t="shared" ref="B1809:B1811" si="241">1+B1810</f>
        <v>1350</v>
      </c>
      <c r="C1809" s="919"/>
      <c r="D1809" s="920" t="s">
        <v>3275</v>
      </c>
      <c r="E1809" s="921"/>
      <c r="F1809" s="944" t="s">
        <v>3000</v>
      </c>
      <c r="G1809" s="945"/>
      <c r="H1809" s="946">
        <v>45370</v>
      </c>
      <c r="I1809" s="947"/>
      <c r="J1809" s="31" t="s">
        <v>55</v>
      </c>
      <c r="K1809" s="31"/>
      <c r="L1809" s="61" t="s">
        <v>168</v>
      </c>
      <c r="M1809" s="62" t="s">
        <v>419</v>
      </c>
      <c r="N1809" s="63" t="s">
        <v>320</v>
      </c>
    </row>
    <row r="1810" spans="2:15" ht="22.75" customHeight="1" x14ac:dyDescent="0.55000000000000004">
      <c r="B1810" s="948">
        <f t="shared" si="241"/>
        <v>1349</v>
      </c>
      <c r="C1810" s="949"/>
      <c r="D1810" s="942"/>
      <c r="E1810" s="943"/>
      <c r="F1810" s="950" t="s">
        <v>3000</v>
      </c>
      <c r="G1810" s="951"/>
      <c r="H1810" s="952">
        <v>45370</v>
      </c>
      <c r="I1810" s="953"/>
      <c r="J1810" s="76" t="s">
        <v>55</v>
      </c>
      <c r="K1810" s="76"/>
      <c r="L1810" s="64" t="s">
        <v>134</v>
      </c>
      <c r="M1810" s="65" t="s">
        <v>134</v>
      </c>
      <c r="N1810" s="66" t="s">
        <v>320</v>
      </c>
    </row>
    <row r="1811" spans="2:15" ht="22.75" customHeight="1" x14ac:dyDescent="0.55000000000000004">
      <c r="B1811" s="928">
        <f t="shared" si="241"/>
        <v>1348</v>
      </c>
      <c r="C1811" s="929"/>
      <c r="D1811" s="922"/>
      <c r="E1811" s="923"/>
      <c r="F1811" s="990" t="s">
        <v>3000</v>
      </c>
      <c r="G1811" s="991"/>
      <c r="H1811" s="956">
        <v>45370</v>
      </c>
      <c r="I1811" s="957"/>
      <c r="J1811" s="51" t="s">
        <v>55</v>
      </c>
      <c r="K1811" s="37"/>
      <c r="L1811" s="64" t="s">
        <v>503</v>
      </c>
      <c r="M1811" s="65" t="s">
        <v>168</v>
      </c>
      <c r="N1811" s="66" t="s">
        <v>86</v>
      </c>
    </row>
    <row r="1812" spans="2:15" ht="22.75" customHeight="1" x14ac:dyDescent="0.55000000000000004">
      <c r="B1812" s="918">
        <f t="shared" ref="B1812:B1815" si="242">1+B1813</f>
        <v>1347</v>
      </c>
      <c r="C1812" s="919"/>
      <c r="D1812" s="1001" t="s">
        <v>3268</v>
      </c>
      <c r="E1812" s="921"/>
      <c r="F1812" s="944" t="s">
        <v>54</v>
      </c>
      <c r="G1812" s="945"/>
      <c r="H1812" s="946">
        <v>45369</v>
      </c>
      <c r="I1812" s="947"/>
      <c r="J1812" s="31" t="s">
        <v>55</v>
      </c>
      <c r="K1812" s="31"/>
      <c r="L1812" s="61" t="s">
        <v>2371</v>
      </c>
      <c r="M1812" s="62">
        <v>3.24</v>
      </c>
      <c r="N1812" s="63">
        <v>3.2</v>
      </c>
    </row>
    <row r="1813" spans="2:15" ht="22.75" customHeight="1" x14ac:dyDescent="0.55000000000000004">
      <c r="B1813" s="1209">
        <f t="shared" si="242"/>
        <v>1346</v>
      </c>
      <c r="C1813" s="1092"/>
      <c r="D1813" s="973"/>
      <c r="E1813" s="943"/>
      <c r="F1813" s="950" t="s">
        <v>104</v>
      </c>
      <c r="G1813" s="951"/>
      <c r="H1813" s="952">
        <v>45369</v>
      </c>
      <c r="I1813" s="953"/>
      <c r="J1813" s="102" t="s">
        <v>55</v>
      </c>
      <c r="K1813" s="102"/>
      <c r="L1813" s="103" t="s">
        <v>438</v>
      </c>
      <c r="M1813" s="116">
        <v>11.6</v>
      </c>
      <c r="N1813" s="117">
        <v>12</v>
      </c>
    </row>
    <row r="1814" spans="2:15" ht="22.75" customHeight="1" x14ac:dyDescent="0.55000000000000004">
      <c r="B1814" s="948">
        <f t="shared" si="242"/>
        <v>1345</v>
      </c>
      <c r="C1814" s="949"/>
      <c r="D1814" s="973"/>
      <c r="E1814" s="943"/>
      <c r="F1814" s="950" t="s">
        <v>96</v>
      </c>
      <c r="G1814" s="951"/>
      <c r="H1814" s="952">
        <v>45369</v>
      </c>
      <c r="I1814" s="953"/>
      <c r="J1814" s="76" t="s">
        <v>55</v>
      </c>
      <c r="K1814" s="76"/>
      <c r="L1814" s="64" t="s">
        <v>419</v>
      </c>
      <c r="M1814" s="71">
        <v>10.9</v>
      </c>
      <c r="N1814" s="72">
        <v>11</v>
      </c>
    </row>
    <row r="1815" spans="2:15" ht="22.75" customHeight="1" x14ac:dyDescent="0.55000000000000004">
      <c r="B1815" s="928">
        <f t="shared" si="242"/>
        <v>1344</v>
      </c>
      <c r="C1815" s="929"/>
      <c r="D1815" s="1002"/>
      <c r="E1815" s="923"/>
      <c r="F1815" s="990" t="s">
        <v>104</v>
      </c>
      <c r="G1815" s="991"/>
      <c r="H1815" s="956">
        <v>45369</v>
      </c>
      <c r="I1815" s="957"/>
      <c r="J1815" s="51" t="s">
        <v>55</v>
      </c>
      <c r="K1815" s="37"/>
      <c r="L1815" s="64" t="s">
        <v>338</v>
      </c>
      <c r="M1815" s="65">
        <v>9.44</v>
      </c>
      <c r="N1815" s="66">
        <v>9.4</v>
      </c>
    </row>
    <row r="1816" spans="2:15" ht="22.75" customHeight="1" x14ac:dyDescent="0.55000000000000004">
      <c r="B1816" s="918">
        <f t="shared" ref="B1816" si="243">1+B1817</f>
        <v>1343</v>
      </c>
      <c r="C1816" s="919"/>
      <c r="D1816" s="936" t="s">
        <v>3264</v>
      </c>
      <c r="E1816" s="937"/>
      <c r="F1816" s="995" t="s">
        <v>118</v>
      </c>
      <c r="G1816" s="996"/>
      <c r="H1816" s="997">
        <v>45362</v>
      </c>
      <c r="I1816" s="998"/>
      <c r="J1816" s="55" t="s">
        <v>61</v>
      </c>
      <c r="K1816" s="31"/>
      <c r="L1816" s="94" t="s">
        <v>3265</v>
      </c>
      <c r="M1816" s="94">
        <v>3.83</v>
      </c>
      <c r="N1816" s="95">
        <v>3.8</v>
      </c>
      <c r="O1816" s="30"/>
    </row>
    <row r="1817" spans="2:15" ht="22.4" customHeight="1" x14ac:dyDescent="0.55000000000000004">
      <c r="B1817" s="918">
        <f t="shared" ref="B1817:B1820" si="244">1+B1818</f>
        <v>1342</v>
      </c>
      <c r="C1817" s="919"/>
      <c r="D1817" s="920" t="s">
        <v>3253</v>
      </c>
      <c r="E1817" s="921"/>
      <c r="F1817" s="944" t="s">
        <v>127</v>
      </c>
      <c r="G1817" s="945"/>
      <c r="H1817" s="946">
        <v>45356</v>
      </c>
      <c r="I1817" s="947"/>
      <c r="J1817" s="31" t="s">
        <v>55</v>
      </c>
      <c r="K1817" s="31"/>
      <c r="L1817" s="32" t="s">
        <v>202</v>
      </c>
      <c r="M1817" s="32">
        <v>4.8899999999999997</v>
      </c>
      <c r="N1817" s="60">
        <v>4.9000000000000004</v>
      </c>
      <c r="O1817" s="30"/>
    </row>
    <row r="1818" spans="2:15" ht="22.4" customHeight="1" x14ac:dyDescent="0.55000000000000004">
      <c r="B1818" s="1203">
        <f t="shared" si="244"/>
        <v>1341</v>
      </c>
      <c r="C1818" s="1019"/>
      <c r="D1818" s="922"/>
      <c r="E1818" s="923"/>
      <c r="F1818" s="954" t="s">
        <v>127</v>
      </c>
      <c r="G1818" s="955"/>
      <c r="H1818" s="960">
        <v>45356</v>
      </c>
      <c r="I1818" s="964"/>
      <c r="J1818" s="51" t="s">
        <v>3061</v>
      </c>
      <c r="K1818" s="37"/>
      <c r="L1818" s="90" t="s">
        <v>3258</v>
      </c>
      <c r="M1818" s="93">
        <v>5.7</v>
      </c>
      <c r="N1818" s="165">
        <v>5.7</v>
      </c>
      <c r="O1818" s="30"/>
    </row>
    <row r="1819" spans="2:15" ht="22.4" customHeight="1" x14ac:dyDescent="0.55000000000000004">
      <c r="B1819" s="918">
        <f t="shared" si="244"/>
        <v>1340</v>
      </c>
      <c r="C1819" s="919"/>
      <c r="D1819" s="920" t="s">
        <v>3249</v>
      </c>
      <c r="E1819" s="921"/>
      <c r="F1819" s="944" t="s">
        <v>54</v>
      </c>
      <c r="G1819" s="945"/>
      <c r="H1819" s="946">
        <v>45355</v>
      </c>
      <c r="I1819" s="947"/>
      <c r="J1819" s="31" t="s">
        <v>55</v>
      </c>
      <c r="K1819" s="31"/>
      <c r="L1819" s="32" t="s">
        <v>304</v>
      </c>
      <c r="M1819" s="32">
        <v>2.96</v>
      </c>
      <c r="N1819" s="60">
        <v>3</v>
      </c>
      <c r="O1819" s="30"/>
    </row>
    <row r="1820" spans="2:15" ht="22.4" customHeight="1" x14ac:dyDescent="0.55000000000000004">
      <c r="B1820" s="1203">
        <f t="shared" si="244"/>
        <v>1339</v>
      </c>
      <c r="C1820" s="1019"/>
      <c r="D1820" s="922"/>
      <c r="E1820" s="923"/>
      <c r="F1820" s="954" t="s">
        <v>94</v>
      </c>
      <c r="G1820" s="955"/>
      <c r="H1820" s="960">
        <v>45356</v>
      </c>
      <c r="I1820" s="964"/>
      <c r="J1820" s="51" t="s">
        <v>3061</v>
      </c>
      <c r="K1820" s="37"/>
      <c r="L1820" s="90" t="s">
        <v>332</v>
      </c>
      <c r="M1820" s="90">
        <v>14.5</v>
      </c>
      <c r="N1820" s="165">
        <v>15</v>
      </c>
      <c r="O1820" s="30"/>
    </row>
    <row r="1821" spans="2:15" ht="22.75" customHeight="1" x14ac:dyDescent="0.55000000000000004">
      <c r="B1821" s="918">
        <f t="shared" ref="B1821" si="245">1+B1822</f>
        <v>1338</v>
      </c>
      <c r="C1821" s="919"/>
      <c r="D1821" s="936" t="s">
        <v>3242</v>
      </c>
      <c r="E1821" s="937"/>
      <c r="F1821" s="936" t="s">
        <v>135</v>
      </c>
      <c r="G1821" s="937"/>
      <c r="H1821" s="940">
        <v>45350</v>
      </c>
      <c r="I1821" s="941"/>
      <c r="J1821" s="31" t="s">
        <v>55</v>
      </c>
      <c r="K1821" s="31"/>
      <c r="L1821" s="162" t="s">
        <v>3243</v>
      </c>
      <c r="M1821" s="163">
        <v>5.99</v>
      </c>
      <c r="N1821" s="164">
        <v>6</v>
      </c>
      <c r="O1821" s="30"/>
    </row>
    <row r="1822" spans="2:15" ht="22.75" customHeight="1" x14ac:dyDescent="0.55000000000000004">
      <c r="B1822" s="918">
        <f t="shared" ref="B1822:B1824" si="246">1+B1823</f>
        <v>1337</v>
      </c>
      <c r="C1822" s="919"/>
      <c r="D1822" s="920" t="s">
        <v>3236</v>
      </c>
      <c r="E1822" s="921"/>
      <c r="F1822" s="944" t="s">
        <v>118</v>
      </c>
      <c r="G1822" s="945"/>
      <c r="H1822" s="946">
        <v>45349</v>
      </c>
      <c r="I1822" s="947"/>
      <c r="J1822" s="31" t="s">
        <v>55</v>
      </c>
      <c r="K1822" s="31"/>
      <c r="L1822" s="61" t="s">
        <v>202</v>
      </c>
      <c r="M1822" s="62">
        <v>2.0299999999999998</v>
      </c>
      <c r="N1822" s="63">
        <v>2</v>
      </c>
    </row>
    <row r="1823" spans="2:15" ht="22.75" customHeight="1" x14ac:dyDescent="0.55000000000000004">
      <c r="B1823" s="948">
        <f t="shared" si="246"/>
        <v>1336</v>
      </c>
      <c r="C1823" s="949"/>
      <c r="D1823" s="942"/>
      <c r="E1823" s="943"/>
      <c r="F1823" s="950" t="s">
        <v>118</v>
      </c>
      <c r="G1823" s="951"/>
      <c r="H1823" s="952">
        <v>45349</v>
      </c>
      <c r="I1823" s="953"/>
      <c r="J1823" s="76" t="s">
        <v>55</v>
      </c>
      <c r="K1823" s="76"/>
      <c r="L1823" s="64" t="s">
        <v>473</v>
      </c>
      <c r="M1823" s="65">
        <v>1.77</v>
      </c>
      <c r="N1823" s="66">
        <v>1.8</v>
      </c>
    </row>
    <row r="1824" spans="2:15" ht="22.75" customHeight="1" x14ac:dyDescent="0.55000000000000004">
      <c r="B1824" s="928">
        <f t="shared" si="246"/>
        <v>1335</v>
      </c>
      <c r="C1824" s="929"/>
      <c r="D1824" s="922"/>
      <c r="E1824" s="923"/>
      <c r="F1824" s="990" t="s">
        <v>122</v>
      </c>
      <c r="G1824" s="991"/>
      <c r="H1824" s="956">
        <v>45349</v>
      </c>
      <c r="I1824" s="957"/>
      <c r="J1824" s="51" t="s">
        <v>55</v>
      </c>
      <c r="K1824" s="37"/>
      <c r="L1824" s="64" t="s">
        <v>1150</v>
      </c>
      <c r="M1824" s="65">
        <v>1.73</v>
      </c>
      <c r="N1824" s="66">
        <v>1.7</v>
      </c>
    </row>
    <row r="1825" spans="2:15" ht="22.75" customHeight="1" x14ac:dyDescent="0.55000000000000004">
      <c r="B1825" s="918">
        <f t="shared" ref="B1825" si="247">1+B1826</f>
        <v>1334</v>
      </c>
      <c r="C1825" s="919"/>
      <c r="D1825" s="936" t="s">
        <v>3085</v>
      </c>
      <c r="E1825" s="937"/>
      <c r="F1825" s="936" t="s">
        <v>122</v>
      </c>
      <c r="G1825" s="937"/>
      <c r="H1825" s="940">
        <v>45096</v>
      </c>
      <c r="I1825" s="941"/>
      <c r="J1825" s="31" t="s">
        <v>55</v>
      </c>
      <c r="K1825" s="31"/>
      <c r="L1825" s="162" t="s">
        <v>2493</v>
      </c>
      <c r="M1825" s="163" t="s">
        <v>3084</v>
      </c>
      <c r="N1825" s="164" t="s">
        <v>2596</v>
      </c>
      <c r="O1825" s="30"/>
    </row>
    <row r="1826" spans="2:15" ht="22.75" customHeight="1" x14ac:dyDescent="0.55000000000000004">
      <c r="B1826" s="918">
        <f t="shared" ref="B1826" si="248">1+B1827</f>
        <v>1333</v>
      </c>
      <c r="C1826" s="919"/>
      <c r="D1826" s="936" t="s">
        <v>3080</v>
      </c>
      <c r="E1826" s="937"/>
      <c r="F1826" s="936" t="s">
        <v>63</v>
      </c>
      <c r="G1826" s="937"/>
      <c r="H1826" s="940">
        <v>45090</v>
      </c>
      <c r="I1826" s="941"/>
      <c r="J1826" s="31" t="s">
        <v>55</v>
      </c>
      <c r="K1826" s="31"/>
      <c r="L1826" s="162" t="s">
        <v>3081</v>
      </c>
      <c r="M1826" s="163">
        <v>1.51</v>
      </c>
      <c r="N1826" s="164">
        <v>1.5</v>
      </c>
      <c r="O1826" s="30"/>
    </row>
    <row r="1827" spans="2:15" ht="22.75" customHeight="1" x14ac:dyDescent="0.55000000000000004">
      <c r="B1827" s="918">
        <f t="shared" ref="B1827" si="249">1+B1828</f>
        <v>1332</v>
      </c>
      <c r="C1827" s="919"/>
      <c r="D1827" s="936" t="s">
        <v>3078</v>
      </c>
      <c r="E1827" s="937"/>
      <c r="F1827" s="936" t="s">
        <v>54</v>
      </c>
      <c r="G1827" s="937"/>
      <c r="H1827" s="940">
        <v>45089</v>
      </c>
      <c r="I1827" s="941"/>
      <c r="J1827" s="31" t="s">
        <v>55</v>
      </c>
      <c r="K1827" s="31"/>
      <c r="L1827" s="162" t="s">
        <v>2927</v>
      </c>
      <c r="M1827" s="163">
        <v>1.39</v>
      </c>
      <c r="N1827" s="164">
        <v>1.4</v>
      </c>
      <c r="O1827" s="30"/>
    </row>
    <row r="1828" spans="2:15" ht="22.4" customHeight="1" x14ac:dyDescent="0.55000000000000004">
      <c r="B1828" s="918">
        <f t="shared" ref="B1828:B1829" si="250">1+B1829</f>
        <v>1331</v>
      </c>
      <c r="C1828" s="919"/>
      <c r="D1828" s="920" t="s">
        <v>3075</v>
      </c>
      <c r="E1828" s="921"/>
      <c r="F1828" s="944" t="s">
        <v>54</v>
      </c>
      <c r="G1828" s="945"/>
      <c r="H1828" s="946">
        <v>45082</v>
      </c>
      <c r="I1828" s="947"/>
      <c r="J1828" s="31" t="s">
        <v>55</v>
      </c>
      <c r="K1828" s="31"/>
      <c r="L1828" s="32" t="s">
        <v>1155</v>
      </c>
      <c r="M1828" s="32" t="s">
        <v>69</v>
      </c>
      <c r="N1828" s="60" t="s">
        <v>138</v>
      </c>
      <c r="O1828" s="30"/>
    </row>
    <row r="1829" spans="2:15" ht="22.4" customHeight="1" x14ac:dyDescent="0.55000000000000004">
      <c r="B1829" s="1203">
        <f t="shared" si="250"/>
        <v>1330</v>
      </c>
      <c r="C1829" s="1019"/>
      <c r="D1829" s="922"/>
      <c r="E1829" s="923"/>
      <c r="F1829" s="954" t="s">
        <v>63</v>
      </c>
      <c r="G1829" s="955"/>
      <c r="H1829" s="960">
        <v>45082</v>
      </c>
      <c r="I1829" s="964"/>
      <c r="J1829" s="51" t="s">
        <v>3061</v>
      </c>
      <c r="K1829" s="37"/>
      <c r="L1829" s="90" t="s">
        <v>3076</v>
      </c>
      <c r="M1829" s="90">
        <v>2.69</v>
      </c>
      <c r="N1829" s="165">
        <v>2.7</v>
      </c>
      <c r="O1829" s="30"/>
    </row>
    <row r="1830" spans="2:15" ht="22.75" customHeight="1" x14ac:dyDescent="0.55000000000000004">
      <c r="B1830" s="918">
        <f t="shared" ref="B1830" si="251">1+B1831</f>
        <v>1329</v>
      </c>
      <c r="C1830" s="919"/>
      <c r="D1830" s="936" t="s">
        <v>3073</v>
      </c>
      <c r="E1830" s="937"/>
      <c r="F1830" s="936" t="s">
        <v>127</v>
      </c>
      <c r="G1830" s="937"/>
      <c r="H1830" s="940">
        <v>45077</v>
      </c>
      <c r="I1830" s="941"/>
      <c r="J1830" s="31" t="s">
        <v>55</v>
      </c>
      <c r="K1830" s="31"/>
      <c r="L1830" s="162" t="s">
        <v>3074</v>
      </c>
      <c r="M1830" s="163">
        <v>2.5499999999999998</v>
      </c>
      <c r="N1830" s="164">
        <v>2.6</v>
      </c>
      <c r="O1830" s="30"/>
    </row>
    <row r="1831" spans="2:15" ht="22.75" customHeight="1" x14ac:dyDescent="0.55000000000000004">
      <c r="B1831" s="918">
        <f t="shared" ref="B1831" si="252">1+B1832</f>
        <v>1328</v>
      </c>
      <c r="C1831" s="919"/>
      <c r="D1831" s="936" t="s">
        <v>3072</v>
      </c>
      <c r="E1831" s="937"/>
      <c r="F1831" s="936" t="s">
        <v>63</v>
      </c>
      <c r="G1831" s="937"/>
      <c r="H1831" s="940">
        <v>45076</v>
      </c>
      <c r="I1831" s="941"/>
      <c r="J1831" s="31" t="s">
        <v>55</v>
      </c>
      <c r="K1831" s="31"/>
      <c r="L1831" s="162" t="s">
        <v>1031</v>
      </c>
      <c r="M1831" s="163">
        <v>3.61</v>
      </c>
      <c r="N1831" s="164">
        <v>3.6</v>
      </c>
      <c r="O1831" s="30"/>
    </row>
    <row r="1832" spans="2:15" ht="22.75" customHeight="1" x14ac:dyDescent="0.55000000000000004">
      <c r="B1832" s="918">
        <f t="shared" ref="B1832" si="253">1+B1833</f>
        <v>1327</v>
      </c>
      <c r="C1832" s="919"/>
      <c r="D1832" s="936" t="s">
        <v>3070</v>
      </c>
      <c r="E1832" s="937"/>
      <c r="F1832" s="936" t="s">
        <v>54</v>
      </c>
      <c r="G1832" s="937"/>
      <c r="H1832" s="940">
        <v>45075</v>
      </c>
      <c r="I1832" s="941"/>
      <c r="J1832" s="31" t="s">
        <v>55</v>
      </c>
      <c r="K1832" s="31"/>
      <c r="L1832" s="162" t="s">
        <v>1215</v>
      </c>
      <c r="M1832" s="163" t="s">
        <v>509</v>
      </c>
      <c r="N1832" s="164" t="s">
        <v>3071</v>
      </c>
      <c r="O1832" s="30"/>
    </row>
    <row r="1833" spans="2:15" ht="22.75" customHeight="1" x14ac:dyDescent="0.55000000000000004">
      <c r="B1833" s="918">
        <f t="shared" ref="B1833:B1834" si="254">1+B1834</f>
        <v>1326</v>
      </c>
      <c r="C1833" s="919"/>
      <c r="D1833" s="936" t="s">
        <v>3069</v>
      </c>
      <c r="E1833" s="937"/>
      <c r="F1833" s="936" t="s">
        <v>54</v>
      </c>
      <c r="G1833" s="937"/>
      <c r="H1833" s="940">
        <v>45068</v>
      </c>
      <c r="I1833" s="941"/>
      <c r="J1833" s="31" t="s">
        <v>55</v>
      </c>
      <c r="K1833" s="31"/>
      <c r="L1833" s="90" t="s">
        <v>506</v>
      </c>
      <c r="M1833" s="90" t="s">
        <v>248</v>
      </c>
      <c r="N1833" s="165" t="s">
        <v>146</v>
      </c>
      <c r="O1833" s="30"/>
    </row>
    <row r="1834" spans="2:15" ht="22.75" customHeight="1" x14ac:dyDescent="0.55000000000000004">
      <c r="B1834" s="918">
        <f t="shared" si="254"/>
        <v>1325</v>
      </c>
      <c r="C1834" s="919"/>
      <c r="D1834" s="936" t="s">
        <v>3066</v>
      </c>
      <c r="E1834" s="937"/>
      <c r="F1834" s="936" t="s">
        <v>54</v>
      </c>
      <c r="G1834" s="937"/>
      <c r="H1834" s="940">
        <v>45061</v>
      </c>
      <c r="I1834" s="941"/>
      <c r="J1834" s="31" t="s">
        <v>55</v>
      </c>
      <c r="K1834" s="31"/>
      <c r="L1834" s="162" t="s">
        <v>3067</v>
      </c>
      <c r="M1834" s="163">
        <v>0.874</v>
      </c>
      <c r="N1834" s="164">
        <v>0.87</v>
      </c>
      <c r="O1834" s="30"/>
    </row>
    <row r="1835" spans="2:15" ht="22.4" customHeight="1" x14ac:dyDescent="0.55000000000000004">
      <c r="B1835" s="918">
        <f t="shared" ref="B1835:B1836" si="255">1+B1836</f>
        <v>1324</v>
      </c>
      <c r="C1835" s="919"/>
      <c r="D1835" s="920" t="s">
        <v>3060</v>
      </c>
      <c r="E1835" s="921"/>
      <c r="F1835" s="1221" t="s">
        <v>54</v>
      </c>
      <c r="G1835" s="1222"/>
      <c r="H1835" s="946">
        <v>45057</v>
      </c>
      <c r="I1835" s="947"/>
      <c r="J1835" s="31" t="s">
        <v>55</v>
      </c>
      <c r="K1835" s="31"/>
      <c r="L1835" s="32" t="s">
        <v>495</v>
      </c>
      <c r="M1835" s="32">
        <v>1.02</v>
      </c>
      <c r="N1835" s="60">
        <v>1</v>
      </c>
      <c r="O1835" s="30"/>
    </row>
    <row r="1836" spans="2:15" ht="22.4" customHeight="1" x14ac:dyDescent="0.55000000000000004">
      <c r="B1836" s="948">
        <f t="shared" si="255"/>
        <v>1323</v>
      </c>
      <c r="C1836" s="949"/>
      <c r="D1836" s="922"/>
      <c r="E1836" s="923"/>
      <c r="F1836" s="954" t="s">
        <v>127</v>
      </c>
      <c r="G1836" s="955"/>
      <c r="H1836" s="960">
        <v>45057</v>
      </c>
      <c r="I1836" s="964"/>
      <c r="J1836" s="51" t="s">
        <v>3061</v>
      </c>
      <c r="K1836" s="37"/>
      <c r="L1836" s="90" t="s">
        <v>333</v>
      </c>
      <c r="M1836" s="90" t="s">
        <v>168</v>
      </c>
      <c r="N1836" s="165" t="s">
        <v>86</v>
      </c>
      <c r="O1836" s="30"/>
    </row>
    <row r="1837" spans="2:15" ht="22.75" customHeight="1" x14ac:dyDescent="0.55000000000000004">
      <c r="B1837" s="918">
        <f t="shared" ref="B1837" si="256">1+B1838</f>
        <v>1322</v>
      </c>
      <c r="C1837" s="919"/>
      <c r="D1837" s="936" t="s">
        <v>3054</v>
      </c>
      <c r="E1837" s="937"/>
      <c r="F1837" s="936" t="s">
        <v>3000</v>
      </c>
      <c r="G1837" s="937"/>
      <c r="H1837" s="940">
        <v>45054</v>
      </c>
      <c r="I1837" s="941"/>
      <c r="J1837" s="31" t="s">
        <v>55</v>
      </c>
      <c r="K1837" s="31"/>
      <c r="L1837" s="158" t="s">
        <v>3055</v>
      </c>
      <c r="M1837" s="158">
        <v>3.1</v>
      </c>
      <c r="N1837" s="161">
        <v>3.1</v>
      </c>
      <c r="O1837" s="30"/>
    </row>
    <row r="1838" spans="2:15" ht="22.75" customHeight="1" x14ac:dyDescent="0.55000000000000004">
      <c r="B1838" s="918">
        <f t="shared" ref="B1838:B1840" si="257">1+B1839</f>
        <v>1321</v>
      </c>
      <c r="C1838" s="919"/>
      <c r="D1838" s="920" t="s">
        <v>3048</v>
      </c>
      <c r="E1838" s="921"/>
      <c r="F1838" s="944" t="s">
        <v>3001</v>
      </c>
      <c r="G1838" s="945"/>
      <c r="H1838" s="946">
        <v>45043</v>
      </c>
      <c r="I1838" s="947"/>
      <c r="J1838" s="31" t="s">
        <v>55</v>
      </c>
      <c r="K1838" s="31"/>
      <c r="L1838" s="61" t="s">
        <v>499</v>
      </c>
      <c r="M1838" s="62" t="s">
        <v>333</v>
      </c>
      <c r="N1838" s="63" t="s">
        <v>844</v>
      </c>
    </row>
    <row r="1839" spans="2:15" ht="22.75" customHeight="1" x14ac:dyDescent="0.55000000000000004">
      <c r="B1839" s="948">
        <f t="shared" si="257"/>
        <v>1320</v>
      </c>
      <c r="C1839" s="949"/>
      <c r="D1839" s="942"/>
      <c r="E1839" s="943"/>
      <c r="F1839" s="950" t="s">
        <v>510</v>
      </c>
      <c r="G1839" s="951"/>
      <c r="H1839" s="952">
        <v>45043</v>
      </c>
      <c r="I1839" s="953"/>
      <c r="J1839" s="76" t="s">
        <v>61</v>
      </c>
      <c r="K1839" s="76"/>
      <c r="L1839" s="64" t="s">
        <v>2578</v>
      </c>
      <c r="M1839" s="65">
        <v>6.88</v>
      </c>
      <c r="N1839" s="66">
        <v>6.9</v>
      </c>
    </row>
    <row r="1840" spans="2:15" ht="22.75" customHeight="1" x14ac:dyDescent="0.55000000000000004">
      <c r="B1840" s="928">
        <f t="shared" si="257"/>
        <v>1319</v>
      </c>
      <c r="C1840" s="929"/>
      <c r="D1840" s="922"/>
      <c r="E1840" s="923"/>
      <c r="F1840" s="990" t="s">
        <v>214</v>
      </c>
      <c r="G1840" s="991"/>
      <c r="H1840" s="956">
        <v>45043</v>
      </c>
      <c r="I1840" s="957"/>
      <c r="J1840" s="76" t="s">
        <v>61</v>
      </c>
      <c r="K1840" s="76"/>
      <c r="L1840" s="64" t="s">
        <v>3050</v>
      </c>
      <c r="M1840" s="65">
        <v>2.31</v>
      </c>
      <c r="N1840" s="66">
        <v>2.2999999999999998</v>
      </c>
    </row>
    <row r="1841" spans="2:15" s="129" customFormat="1" ht="22.75" customHeight="1" x14ac:dyDescent="0.55000000000000004">
      <c r="B1841" s="1204">
        <f t="shared" ref="B1841:B1845" si="258">1+B1842</f>
        <v>1318</v>
      </c>
      <c r="C1841" s="921"/>
      <c r="D1841" s="920" t="s">
        <v>3046</v>
      </c>
      <c r="E1841" s="921"/>
      <c r="F1841" s="974" t="s">
        <v>54</v>
      </c>
      <c r="G1841" s="972"/>
      <c r="H1841" s="975">
        <v>45042</v>
      </c>
      <c r="I1841" s="976"/>
      <c r="J1841" s="126" t="s">
        <v>55</v>
      </c>
      <c r="K1841" s="126"/>
      <c r="L1841" s="127" t="s">
        <v>1163</v>
      </c>
      <c r="M1841" s="127">
        <v>3.71</v>
      </c>
      <c r="N1841" s="128">
        <v>3.7</v>
      </c>
      <c r="O1841" s="30"/>
    </row>
    <row r="1842" spans="2:15" s="129" customFormat="1" ht="22.75" customHeight="1" x14ac:dyDescent="0.55000000000000004">
      <c r="B1842" s="977">
        <f t="shared" si="258"/>
        <v>1317</v>
      </c>
      <c r="C1842" s="978"/>
      <c r="D1842" s="942"/>
      <c r="E1842" s="973"/>
      <c r="F1842" s="979" t="s">
        <v>104</v>
      </c>
      <c r="G1842" s="980"/>
      <c r="H1842" s="962">
        <v>45042</v>
      </c>
      <c r="I1842" s="963"/>
      <c r="J1842" s="130" t="s">
        <v>55</v>
      </c>
      <c r="K1842" s="130"/>
      <c r="L1842" s="131" t="s">
        <v>325</v>
      </c>
      <c r="M1842" s="132">
        <v>6.02</v>
      </c>
      <c r="N1842" s="133">
        <v>6</v>
      </c>
      <c r="O1842" s="30"/>
    </row>
    <row r="1843" spans="2:15" s="129" customFormat="1" ht="22.75" customHeight="1" x14ac:dyDescent="0.55000000000000004">
      <c r="B1843" s="977">
        <f t="shared" si="258"/>
        <v>1316</v>
      </c>
      <c r="C1843" s="978"/>
      <c r="D1843" s="973"/>
      <c r="E1843" s="973"/>
      <c r="F1843" s="981" t="s">
        <v>104</v>
      </c>
      <c r="G1843" s="978"/>
      <c r="H1843" s="962">
        <v>45042</v>
      </c>
      <c r="I1843" s="963"/>
      <c r="J1843" s="134" t="s">
        <v>55</v>
      </c>
      <c r="K1843" s="135"/>
      <c r="L1843" s="136" t="s">
        <v>168</v>
      </c>
      <c r="M1843" s="137">
        <v>8.25</v>
      </c>
      <c r="N1843" s="138">
        <v>8.3000000000000007</v>
      </c>
      <c r="O1843" s="30"/>
    </row>
    <row r="1844" spans="2:15" s="129" customFormat="1" ht="22.75" customHeight="1" x14ac:dyDescent="0.55000000000000004">
      <c r="B1844" s="1205">
        <f t="shared" si="258"/>
        <v>1315</v>
      </c>
      <c r="C1844" s="980"/>
      <c r="D1844" s="942"/>
      <c r="E1844" s="943"/>
      <c r="F1844" s="981" t="s">
        <v>106</v>
      </c>
      <c r="G1844" s="978"/>
      <c r="H1844" s="962">
        <v>45042</v>
      </c>
      <c r="I1844" s="963"/>
      <c r="J1844" s="130" t="s">
        <v>61</v>
      </c>
      <c r="K1844" s="130"/>
      <c r="L1844" s="131" t="s">
        <v>2504</v>
      </c>
      <c r="M1844" s="131">
        <v>1.48</v>
      </c>
      <c r="N1844" s="133">
        <v>1.5</v>
      </c>
      <c r="O1844" s="30"/>
    </row>
    <row r="1845" spans="2:15" ht="22.75" customHeight="1" x14ac:dyDescent="0.55000000000000004">
      <c r="B1845" s="982">
        <f t="shared" si="258"/>
        <v>1314</v>
      </c>
      <c r="C1845" s="983"/>
      <c r="D1845" s="922"/>
      <c r="E1845" s="923"/>
      <c r="F1845" s="922" t="s">
        <v>135</v>
      </c>
      <c r="G1845" s="923"/>
      <c r="H1845" s="984">
        <v>45042</v>
      </c>
      <c r="I1845" s="985"/>
      <c r="J1845" s="51" t="s">
        <v>61</v>
      </c>
      <c r="K1845" s="51"/>
      <c r="L1845" s="52" t="s">
        <v>3047</v>
      </c>
      <c r="M1845" s="52" t="s">
        <v>509</v>
      </c>
      <c r="N1845" s="139" t="s">
        <v>387</v>
      </c>
      <c r="O1845" s="30"/>
    </row>
    <row r="1846" spans="2:15" ht="22.75" customHeight="1" x14ac:dyDescent="0.55000000000000004">
      <c r="B1846" s="918">
        <f t="shared" ref="B1846:B1847" si="259">1+B1847</f>
        <v>1313</v>
      </c>
      <c r="C1846" s="919"/>
      <c r="D1846" s="920" t="s">
        <v>3038</v>
      </c>
      <c r="E1846" s="921"/>
      <c r="F1846" s="967" t="s">
        <v>54</v>
      </c>
      <c r="G1846" s="919"/>
      <c r="H1846" s="926">
        <v>45041</v>
      </c>
      <c r="I1846" s="927"/>
      <c r="J1846" s="31" t="s">
        <v>61</v>
      </c>
      <c r="K1846" s="31"/>
      <c r="L1846" s="158" t="s">
        <v>1075</v>
      </c>
      <c r="M1846" s="159" t="s">
        <v>3043</v>
      </c>
      <c r="N1846" s="160" t="s">
        <v>387</v>
      </c>
      <c r="O1846" s="30"/>
    </row>
    <row r="1847" spans="2:15" ht="22.75" customHeight="1" x14ac:dyDescent="0.55000000000000004">
      <c r="B1847" s="928">
        <f t="shared" si="259"/>
        <v>1312</v>
      </c>
      <c r="C1847" s="929"/>
      <c r="D1847" s="922"/>
      <c r="E1847" s="923"/>
      <c r="F1847" s="922" t="s">
        <v>127</v>
      </c>
      <c r="G1847" s="923"/>
      <c r="H1847" s="932">
        <v>45041</v>
      </c>
      <c r="I1847" s="933"/>
      <c r="J1847" s="51" t="s">
        <v>61</v>
      </c>
      <c r="K1847" s="51"/>
      <c r="L1847" s="166" t="s">
        <v>460</v>
      </c>
      <c r="M1847" s="166" t="s">
        <v>69</v>
      </c>
      <c r="N1847" s="167" t="s">
        <v>2596</v>
      </c>
      <c r="O1847" s="30"/>
    </row>
    <row r="1848" spans="2:15" s="129" customFormat="1" ht="22.75" customHeight="1" x14ac:dyDescent="0.55000000000000004">
      <c r="B1848" s="918">
        <f t="shared" ref="B1848:B1850" si="260">1+B1849</f>
        <v>1311</v>
      </c>
      <c r="C1848" s="919"/>
      <c r="D1848" s="920" t="s">
        <v>3030</v>
      </c>
      <c r="E1848" s="921"/>
      <c r="F1848" s="944" t="s">
        <v>3000</v>
      </c>
      <c r="G1848" s="945"/>
      <c r="H1848" s="946">
        <v>45040</v>
      </c>
      <c r="I1848" s="947"/>
      <c r="J1848" s="31" t="s">
        <v>61</v>
      </c>
      <c r="K1848" s="31"/>
      <c r="L1848" s="61" t="s">
        <v>3037</v>
      </c>
      <c r="M1848" s="62">
        <v>1.94</v>
      </c>
      <c r="N1848" s="63">
        <v>1.9</v>
      </c>
      <c r="O1848" s="30"/>
    </row>
    <row r="1849" spans="2:15" s="129" customFormat="1" ht="22.75" customHeight="1" x14ac:dyDescent="0.55000000000000004">
      <c r="B1849" s="948">
        <f t="shared" si="260"/>
        <v>1310</v>
      </c>
      <c r="C1849" s="949"/>
      <c r="D1849" s="942"/>
      <c r="E1849" s="943"/>
      <c r="F1849" s="950" t="s">
        <v>3000</v>
      </c>
      <c r="G1849" s="951"/>
      <c r="H1849" s="1012">
        <v>45040</v>
      </c>
      <c r="I1849" s="1013"/>
      <c r="J1849" s="76" t="s">
        <v>61</v>
      </c>
      <c r="K1849" s="76"/>
      <c r="L1849" s="64" t="s">
        <v>3036</v>
      </c>
      <c r="M1849" s="65">
        <v>2.57</v>
      </c>
      <c r="N1849" s="66">
        <v>2.6</v>
      </c>
      <c r="O1849" s="30"/>
    </row>
    <row r="1850" spans="2:15" s="129" customFormat="1" ht="22.75" customHeight="1" x14ac:dyDescent="0.55000000000000004">
      <c r="B1850" s="948">
        <f t="shared" si="260"/>
        <v>1309</v>
      </c>
      <c r="C1850" s="949"/>
      <c r="D1850" s="942"/>
      <c r="E1850" s="943"/>
      <c r="F1850" s="950" t="s">
        <v>3001</v>
      </c>
      <c r="G1850" s="951"/>
      <c r="H1850" s="952">
        <v>45040</v>
      </c>
      <c r="I1850" s="953"/>
      <c r="J1850" s="76" t="s">
        <v>61</v>
      </c>
      <c r="K1850" s="76"/>
      <c r="L1850" s="64" t="s">
        <v>3035</v>
      </c>
      <c r="M1850" s="65">
        <v>2.0299999999999998</v>
      </c>
      <c r="N1850" s="66">
        <v>2</v>
      </c>
      <c r="O1850" s="30"/>
    </row>
    <row r="1851" spans="2:15" s="129" customFormat="1" ht="22.75" customHeight="1" x14ac:dyDescent="0.55000000000000004">
      <c r="B1851" s="928">
        <f>1+B1852</f>
        <v>1308</v>
      </c>
      <c r="C1851" s="929"/>
      <c r="D1851" s="922"/>
      <c r="E1851" s="923"/>
      <c r="F1851" s="1005" t="s">
        <v>3002</v>
      </c>
      <c r="G1851" s="1006"/>
      <c r="H1851" s="1003">
        <v>45040</v>
      </c>
      <c r="I1851" s="1004"/>
      <c r="J1851" s="51" t="s">
        <v>61</v>
      </c>
      <c r="K1851" s="51"/>
      <c r="L1851" s="153" t="s">
        <v>3032</v>
      </c>
      <c r="M1851" s="154" t="s">
        <v>3033</v>
      </c>
      <c r="N1851" s="155" t="s">
        <v>3034</v>
      </c>
      <c r="O1851" s="30"/>
    </row>
    <row r="1852" spans="2:15" ht="22.75" customHeight="1" x14ac:dyDescent="0.55000000000000004">
      <c r="B1852" s="918">
        <f t="shared" ref="B1852:B1853" si="261">1+B1853</f>
        <v>1307</v>
      </c>
      <c r="C1852" s="919"/>
      <c r="D1852" s="920" t="s">
        <v>3027</v>
      </c>
      <c r="E1852" s="921"/>
      <c r="F1852" s="967" t="s">
        <v>210</v>
      </c>
      <c r="G1852" s="919"/>
      <c r="H1852" s="926">
        <v>45035</v>
      </c>
      <c r="I1852" s="927"/>
      <c r="J1852" s="31" t="s">
        <v>61</v>
      </c>
      <c r="K1852" s="31"/>
      <c r="L1852" s="158" t="s">
        <v>3028</v>
      </c>
      <c r="M1852" s="159">
        <v>10.9</v>
      </c>
      <c r="N1852" s="160">
        <v>11</v>
      </c>
      <c r="O1852" s="30"/>
    </row>
    <row r="1853" spans="2:15" ht="22.75" customHeight="1" x14ac:dyDescent="0.55000000000000004">
      <c r="B1853" s="928">
        <f t="shared" si="261"/>
        <v>1306</v>
      </c>
      <c r="C1853" s="929"/>
      <c r="D1853" s="922"/>
      <c r="E1853" s="923"/>
      <c r="F1853" s="922" t="s">
        <v>135</v>
      </c>
      <c r="G1853" s="923"/>
      <c r="H1853" s="932">
        <v>45035</v>
      </c>
      <c r="I1853" s="933"/>
      <c r="J1853" s="51" t="s">
        <v>61</v>
      </c>
      <c r="K1853" s="51"/>
      <c r="L1853" s="166" t="s">
        <v>3029</v>
      </c>
      <c r="M1853" s="166">
        <v>3.51</v>
      </c>
      <c r="N1853" s="167">
        <v>3.5</v>
      </c>
      <c r="O1853" s="30"/>
    </row>
    <row r="1854" spans="2:15" s="129" customFormat="1" ht="22.75" customHeight="1" x14ac:dyDescent="0.55000000000000004">
      <c r="B1854" s="1204">
        <f t="shared" ref="B1854:B1858" si="262">1+B1855</f>
        <v>1305</v>
      </c>
      <c r="C1854" s="921"/>
      <c r="D1854" s="920" t="s">
        <v>3017</v>
      </c>
      <c r="E1854" s="921"/>
      <c r="F1854" s="974" t="s">
        <v>54</v>
      </c>
      <c r="G1854" s="972"/>
      <c r="H1854" s="975">
        <v>45033</v>
      </c>
      <c r="I1854" s="976"/>
      <c r="J1854" s="126" t="s">
        <v>55</v>
      </c>
      <c r="K1854" s="126"/>
      <c r="L1854" s="127" t="s">
        <v>3025</v>
      </c>
      <c r="M1854" s="127">
        <v>3.63</v>
      </c>
      <c r="N1854" s="128">
        <v>3.6</v>
      </c>
      <c r="O1854" s="30"/>
    </row>
    <row r="1855" spans="2:15" s="129" customFormat="1" ht="22.75" customHeight="1" x14ac:dyDescent="0.55000000000000004">
      <c r="B1855" s="977">
        <f t="shared" si="262"/>
        <v>1304</v>
      </c>
      <c r="C1855" s="978"/>
      <c r="D1855" s="942"/>
      <c r="E1855" s="973"/>
      <c r="F1855" s="979" t="s">
        <v>739</v>
      </c>
      <c r="G1855" s="980"/>
      <c r="H1855" s="962">
        <v>45033</v>
      </c>
      <c r="I1855" s="963"/>
      <c r="J1855" s="130" t="s">
        <v>55</v>
      </c>
      <c r="K1855" s="130"/>
      <c r="L1855" s="131" t="s">
        <v>3023</v>
      </c>
      <c r="M1855" s="132">
        <v>2.9</v>
      </c>
      <c r="N1855" s="133">
        <v>2.9</v>
      </c>
      <c r="O1855" s="30"/>
    </row>
    <row r="1856" spans="2:15" s="129" customFormat="1" ht="22.75" customHeight="1" x14ac:dyDescent="0.55000000000000004">
      <c r="B1856" s="977">
        <f t="shared" si="262"/>
        <v>1303</v>
      </c>
      <c r="C1856" s="978"/>
      <c r="D1856" s="973"/>
      <c r="E1856" s="973"/>
      <c r="F1856" s="981" t="s">
        <v>163</v>
      </c>
      <c r="G1856" s="978"/>
      <c r="H1856" s="962">
        <v>45033</v>
      </c>
      <c r="I1856" s="963"/>
      <c r="J1856" s="134" t="s">
        <v>55</v>
      </c>
      <c r="K1856" s="135"/>
      <c r="L1856" s="136" t="s">
        <v>274</v>
      </c>
      <c r="M1856" s="137" t="s">
        <v>401</v>
      </c>
      <c r="N1856" s="138" t="s">
        <v>402</v>
      </c>
      <c r="O1856" s="30"/>
    </row>
    <row r="1857" spans="2:15" s="129" customFormat="1" ht="22.75" customHeight="1" x14ac:dyDescent="0.55000000000000004">
      <c r="B1857" s="1205">
        <f t="shared" si="262"/>
        <v>1302</v>
      </c>
      <c r="C1857" s="980"/>
      <c r="D1857" s="942"/>
      <c r="E1857" s="943"/>
      <c r="F1857" s="981" t="s">
        <v>449</v>
      </c>
      <c r="G1857" s="978"/>
      <c r="H1857" s="962">
        <v>45033</v>
      </c>
      <c r="I1857" s="963"/>
      <c r="J1857" s="130" t="s">
        <v>61</v>
      </c>
      <c r="K1857" s="130"/>
      <c r="L1857" s="131" t="s">
        <v>527</v>
      </c>
      <c r="M1857" s="131">
        <v>5.32</v>
      </c>
      <c r="N1857" s="133">
        <v>5.3</v>
      </c>
      <c r="O1857" s="30"/>
    </row>
    <row r="1858" spans="2:15" ht="22.75" customHeight="1" x14ac:dyDescent="0.55000000000000004">
      <c r="B1858" s="982">
        <f t="shared" si="262"/>
        <v>1301</v>
      </c>
      <c r="C1858" s="983"/>
      <c r="D1858" s="922"/>
      <c r="E1858" s="923"/>
      <c r="F1858" s="922" t="s">
        <v>127</v>
      </c>
      <c r="G1858" s="923"/>
      <c r="H1858" s="984">
        <v>45033</v>
      </c>
      <c r="I1858" s="985"/>
      <c r="J1858" s="51" t="s">
        <v>61</v>
      </c>
      <c r="K1858" s="51"/>
      <c r="L1858" s="52" t="s">
        <v>2643</v>
      </c>
      <c r="M1858" s="52">
        <v>5.01</v>
      </c>
      <c r="N1858" s="139">
        <v>5</v>
      </c>
      <c r="O1858" s="30"/>
    </row>
    <row r="1859" spans="2:15" ht="22.75" customHeight="1" x14ac:dyDescent="0.55000000000000004">
      <c r="B1859" s="918">
        <f t="shared" ref="B1859:B1860" si="263">1+B1860</f>
        <v>1300</v>
      </c>
      <c r="C1859" s="919"/>
      <c r="D1859" s="920" t="s">
        <v>3013</v>
      </c>
      <c r="E1859" s="921"/>
      <c r="F1859" s="967" t="s">
        <v>193</v>
      </c>
      <c r="G1859" s="919"/>
      <c r="H1859" s="926">
        <v>45028</v>
      </c>
      <c r="I1859" s="927"/>
      <c r="J1859" s="31" t="s">
        <v>61</v>
      </c>
      <c r="K1859" s="31"/>
      <c r="L1859" s="64" t="s">
        <v>3015</v>
      </c>
      <c r="M1859" s="65">
        <v>7.84</v>
      </c>
      <c r="N1859" s="66">
        <v>7.8</v>
      </c>
      <c r="O1859" s="30"/>
    </row>
    <row r="1860" spans="2:15" ht="22.75" customHeight="1" x14ac:dyDescent="0.55000000000000004">
      <c r="B1860" s="928">
        <f t="shared" si="263"/>
        <v>1299</v>
      </c>
      <c r="C1860" s="929"/>
      <c r="D1860" s="922"/>
      <c r="E1860" s="923"/>
      <c r="F1860" s="922" t="s">
        <v>106</v>
      </c>
      <c r="G1860" s="923"/>
      <c r="H1860" s="932">
        <v>45028</v>
      </c>
      <c r="I1860" s="933"/>
      <c r="J1860" s="51" t="s">
        <v>61</v>
      </c>
      <c r="K1860" s="51"/>
      <c r="L1860" s="64" t="s">
        <v>3016</v>
      </c>
      <c r="M1860" s="65">
        <v>3.04</v>
      </c>
      <c r="N1860" s="66">
        <v>3</v>
      </c>
      <c r="O1860" s="30"/>
    </row>
    <row r="1861" spans="2:15" ht="22.75" customHeight="1" x14ac:dyDescent="0.55000000000000004">
      <c r="B1861" s="918">
        <f t="shared" ref="B1861" si="264">1+B1862</f>
        <v>1298</v>
      </c>
      <c r="C1861" s="919"/>
      <c r="D1861" s="936" t="s">
        <v>3010</v>
      </c>
      <c r="E1861" s="937"/>
      <c r="F1861" s="936" t="s">
        <v>127</v>
      </c>
      <c r="G1861" s="937"/>
      <c r="H1861" s="940">
        <v>45027</v>
      </c>
      <c r="I1861" s="941"/>
      <c r="J1861" s="31" t="s">
        <v>55</v>
      </c>
      <c r="K1861" s="31"/>
      <c r="L1861" s="158" t="s">
        <v>3011</v>
      </c>
      <c r="M1861" s="158">
        <v>1.29</v>
      </c>
      <c r="N1861" s="161">
        <v>1.3</v>
      </c>
      <c r="O1861" s="30"/>
    </row>
    <row r="1862" spans="2:15" s="129" customFormat="1" ht="22.75" customHeight="1" x14ac:dyDescent="0.55000000000000004">
      <c r="B1862" s="918">
        <f t="shared" ref="B1862:B1864" si="265">1+B1863</f>
        <v>1297</v>
      </c>
      <c r="C1862" s="919"/>
      <c r="D1862" s="920" t="s">
        <v>2999</v>
      </c>
      <c r="E1862" s="921"/>
      <c r="F1862" s="944" t="s">
        <v>54</v>
      </c>
      <c r="G1862" s="945"/>
      <c r="H1862" s="946">
        <v>45026</v>
      </c>
      <c r="I1862" s="947"/>
      <c r="J1862" s="31" t="s">
        <v>61</v>
      </c>
      <c r="K1862" s="31"/>
      <c r="L1862" s="61" t="s">
        <v>3003</v>
      </c>
      <c r="M1862" s="62">
        <v>4.08</v>
      </c>
      <c r="N1862" s="63">
        <v>4.0999999999999996</v>
      </c>
      <c r="O1862" s="30"/>
    </row>
    <row r="1863" spans="2:15" s="129" customFormat="1" ht="22.75" customHeight="1" x14ac:dyDescent="0.55000000000000004">
      <c r="B1863" s="948">
        <f t="shared" si="265"/>
        <v>1296</v>
      </c>
      <c r="C1863" s="949"/>
      <c r="D1863" s="942"/>
      <c r="E1863" s="943"/>
      <c r="F1863" s="950" t="s">
        <v>3000</v>
      </c>
      <c r="G1863" s="951"/>
      <c r="H1863" s="1012">
        <v>45026</v>
      </c>
      <c r="I1863" s="1013"/>
      <c r="J1863" s="76" t="s">
        <v>61</v>
      </c>
      <c r="K1863" s="76"/>
      <c r="L1863" s="64" t="s">
        <v>3004</v>
      </c>
      <c r="M1863" s="65" t="s">
        <v>3005</v>
      </c>
      <c r="N1863" s="66" t="s">
        <v>3009</v>
      </c>
      <c r="O1863" s="30"/>
    </row>
    <row r="1864" spans="2:15" s="129" customFormat="1" ht="22.75" customHeight="1" x14ac:dyDescent="0.55000000000000004">
      <c r="B1864" s="948">
        <f t="shared" si="265"/>
        <v>1295</v>
      </c>
      <c r="C1864" s="949"/>
      <c r="D1864" s="942"/>
      <c r="E1864" s="943"/>
      <c r="F1864" s="950" t="s">
        <v>3001</v>
      </c>
      <c r="G1864" s="951"/>
      <c r="H1864" s="952">
        <v>45026</v>
      </c>
      <c r="I1864" s="953"/>
      <c r="J1864" s="76" t="s">
        <v>61</v>
      </c>
      <c r="K1864" s="76"/>
      <c r="L1864" s="64" t="s">
        <v>3006</v>
      </c>
      <c r="M1864" s="65" t="s">
        <v>3007</v>
      </c>
      <c r="N1864" s="66" t="s">
        <v>3009</v>
      </c>
      <c r="O1864" s="30"/>
    </row>
    <row r="1865" spans="2:15" s="129" customFormat="1" ht="22.75" customHeight="1" x14ac:dyDescent="0.55000000000000004">
      <c r="B1865" s="928">
        <f>1+B1866</f>
        <v>1294</v>
      </c>
      <c r="C1865" s="929"/>
      <c r="D1865" s="922"/>
      <c r="E1865" s="923"/>
      <c r="F1865" s="1005" t="s">
        <v>3002</v>
      </c>
      <c r="G1865" s="1006"/>
      <c r="H1865" s="1003">
        <v>45026</v>
      </c>
      <c r="I1865" s="1004"/>
      <c r="J1865" s="51" t="s">
        <v>61</v>
      </c>
      <c r="K1865" s="51"/>
      <c r="L1865" s="153" t="s">
        <v>3008</v>
      </c>
      <c r="M1865" s="154">
        <v>5.41</v>
      </c>
      <c r="N1865" s="155">
        <v>5.4</v>
      </c>
      <c r="O1865" s="30"/>
    </row>
    <row r="1866" spans="2:15" ht="22.75" customHeight="1" x14ac:dyDescent="0.55000000000000004">
      <c r="B1866" s="1256">
        <f t="shared" ref="B1866" si="266">1+B1867</f>
        <v>1293</v>
      </c>
      <c r="C1866" s="1257"/>
      <c r="D1866" s="1005" t="s">
        <v>2997</v>
      </c>
      <c r="E1866" s="1006"/>
      <c r="F1866" s="1005" t="s">
        <v>54</v>
      </c>
      <c r="G1866" s="1006"/>
      <c r="H1866" s="1003">
        <v>45022</v>
      </c>
      <c r="I1866" s="1004"/>
      <c r="J1866" s="83" t="s">
        <v>55</v>
      </c>
      <c r="K1866" s="170"/>
      <c r="L1866" s="171" t="s">
        <v>2998</v>
      </c>
      <c r="M1866" s="172">
        <v>5.58</v>
      </c>
      <c r="N1866" s="173">
        <v>5.6</v>
      </c>
      <c r="O1866" s="30"/>
    </row>
    <row r="1867" spans="2:15" ht="22.75" customHeight="1" x14ac:dyDescent="0.55000000000000004">
      <c r="B1867" s="1204">
        <f t="shared" ref="B1867:B1869" si="267">1+B1868</f>
        <v>1292</v>
      </c>
      <c r="C1867" s="921"/>
      <c r="D1867" s="920" t="s">
        <v>2991</v>
      </c>
      <c r="E1867" s="921"/>
      <c r="F1867" s="944" t="s">
        <v>193</v>
      </c>
      <c r="G1867" s="945"/>
      <c r="H1867" s="946">
        <v>45021</v>
      </c>
      <c r="I1867" s="947"/>
      <c r="J1867" s="31" t="s">
        <v>61</v>
      </c>
      <c r="K1867" s="31"/>
      <c r="L1867" s="61" t="s">
        <v>2992</v>
      </c>
      <c r="M1867" s="62" t="s">
        <v>2995</v>
      </c>
      <c r="N1867" s="63" t="s">
        <v>2996</v>
      </c>
    </row>
    <row r="1868" spans="2:15" ht="22.75" customHeight="1" x14ac:dyDescent="0.55000000000000004">
      <c r="B1868" s="948">
        <f t="shared" si="267"/>
        <v>1291</v>
      </c>
      <c r="C1868" s="949"/>
      <c r="D1868" s="942"/>
      <c r="E1868" s="943"/>
      <c r="F1868" s="950" t="s">
        <v>106</v>
      </c>
      <c r="G1868" s="951"/>
      <c r="H1868" s="952">
        <v>45021</v>
      </c>
      <c r="I1868" s="953"/>
      <c r="J1868" s="76" t="s">
        <v>61</v>
      </c>
      <c r="K1868" s="76"/>
      <c r="L1868" s="64" t="s">
        <v>2993</v>
      </c>
      <c r="M1868" s="65">
        <v>1.1000000000000001</v>
      </c>
      <c r="N1868" s="66">
        <v>1.1000000000000001</v>
      </c>
    </row>
    <row r="1869" spans="2:15" ht="22.75" customHeight="1" x14ac:dyDescent="0.55000000000000004">
      <c r="B1869" s="928">
        <f t="shared" si="267"/>
        <v>1290</v>
      </c>
      <c r="C1869" s="929"/>
      <c r="D1869" s="922"/>
      <c r="E1869" s="923"/>
      <c r="F1869" s="990" t="s">
        <v>510</v>
      </c>
      <c r="G1869" s="991"/>
      <c r="H1869" s="956">
        <v>45021</v>
      </c>
      <c r="I1869" s="957"/>
      <c r="J1869" s="76" t="s">
        <v>61</v>
      </c>
      <c r="K1869" s="43"/>
      <c r="L1869" s="106" t="s">
        <v>2994</v>
      </c>
      <c r="M1869" s="107">
        <v>9.64</v>
      </c>
      <c r="N1869" s="108">
        <v>9.6</v>
      </c>
    </row>
    <row r="1870" spans="2:15" ht="22.75" customHeight="1" x14ac:dyDescent="0.55000000000000004">
      <c r="B1870" s="918">
        <f t="shared" ref="B1870:B1872" si="268">1+B1871</f>
        <v>1289</v>
      </c>
      <c r="C1870" s="919"/>
      <c r="D1870" s="920" t="s">
        <v>2979</v>
      </c>
      <c r="E1870" s="921"/>
      <c r="F1870" s="981" t="s">
        <v>739</v>
      </c>
      <c r="G1870" s="978"/>
      <c r="H1870" s="962">
        <v>45020</v>
      </c>
      <c r="I1870" s="963"/>
      <c r="J1870" s="31" t="s">
        <v>61</v>
      </c>
      <c r="K1870" s="102"/>
      <c r="L1870" s="136" t="s">
        <v>2984</v>
      </c>
      <c r="M1870" s="169">
        <v>0.78</v>
      </c>
      <c r="N1870" s="138">
        <v>0.78</v>
      </c>
      <c r="O1870" s="30"/>
    </row>
    <row r="1871" spans="2:15" ht="22.75" customHeight="1" x14ac:dyDescent="0.55000000000000004">
      <c r="B1871" s="1210">
        <f t="shared" si="268"/>
        <v>1288</v>
      </c>
      <c r="C1871" s="943"/>
      <c r="D1871" s="942"/>
      <c r="E1871" s="943"/>
      <c r="F1871" s="981" t="s">
        <v>163</v>
      </c>
      <c r="G1871" s="978"/>
      <c r="H1871" s="962">
        <v>45020</v>
      </c>
      <c r="I1871" s="963"/>
      <c r="J1871" s="76" t="s">
        <v>61</v>
      </c>
      <c r="K1871" s="76"/>
      <c r="L1871" s="131" t="s">
        <v>2985</v>
      </c>
      <c r="M1871" s="131" t="s">
        <v>2986</v>
      </c>
      <c r="N1871" s="133" t="s">
        <v>2990</v>
      </c>
      <c r="O1871" s="30"/>
    </row>
    <row r="1872" spans="2:15" ht="22.75" customHeight="1" x14ac:dyDescent="0.55000000000000004">
      <c r="B1872" s="928">
        <f t="shared" si="268"/>
        <v>1287</v>
      </c>
      <c r="C1872" s="929"/>
      <c r="D1872" s="922"/>
      <c r="E1872" s="923"/>
      <c r="F1872" s="922" t="s">
        <v>110</v>
      </c>
      <c r="G1872" s="923"/>
      <c r="H1872" s="984">
        <v>45020</v>
      </c>
      <c r="I1872" s="985"/>
      <c r="J1872" s="76" t="s">
        <v>61</v>
      </c>
      <c r="K1872" s="76"/>
      <c r="L1872" s="52" t="s">
        <v>2987</v>
      </c>
      <c r="M1872" s="52" t="s">
        <v>2988</v>
      </c>
      <c r="N1872" s="139" t="s">
        <v>2989</v>
      </c>
      <c r="O1872" s="30"/>
    </row>
    <row r="1873" spans="2:15" s="129" customFormat="1" ht="22.5" customHeight="1" x14ac:dyDescent="0.55000000000000004">
      <c r="B1873" s="1204">
        <f t="shared" ref="B1873:B1877" si="269">1+B1874</f>
        <v>1286</v>
      </c>
      <c r="C1873" s="921"/>
      <c r="D1873" s="920" t="s">
        <v>2969</v>
      </c>
      <c r="E1873" s="921"/>
      <c r="F1873" s="974" t="s">
        <v>739</v>
      </c>
      <c r="G1873" s="972"/>
      <c r="H1873" s="975">
        <v>45013</v>
      </c>
      <c r="I1873" s="976"/>
      <c r="J1873" s="126" t="s">
        <v>55</v>
      </c>
      <c r="K1873" s="126"/>
      <c r="L1873" s="127" t="s">
        <v>2970</v>
      </c>
      <c r="M1873" s="127">
        <v>1.05</v>
      </c>
      <c r="N1873" s="128">
        <v>1.1000000000000001</v>
      </c>
      <c r="O1873" s="30"/>
    </row>
    <row r="1874" spans="2:15" s="129" customFormat="1" ht="22.5" customHeight="1" x14ac:dyDescent="0.55000000000000004">
      <c r="B1874" s="977">
        <f t="shared" si="269"/>
        <v>1285</v>
      </c>
      <c r="C1874" s="978"/>
      <c r="D1874" s="942"/>
      <c r="E1874" s="973"/>
      <c r="F1874" s="979" t="s">
        <v>739</v>
      </c>
      <c r="G1874" s="980"/>
      <c r="H1874" s="962">
        <v>45013</v>
      </c>
      <c r="I1874" s="963"/>
      <c r="J1874" s="130" t="s">
        <v>55</v>
      </c>
      <c r="K1874" s="130"/>
      <c r="L1874" s="131" t="s">
        <v>2971</v>
      </c>
      <c r="M1874" s="131">
        <v>0.998</v>
      </c>
      <c r="N1874" s="133">
        <v>1</v>
      </c>
      <c r="O1874" s="30"/>
    </row>
    <row r="1875" spans="2:15" s="129" customFormat="1" ht="22.5" customHeight="1" x14ac:dyDescent="0.55000000000000004">
      <c r="B1875" s="977">
        <f t="shared" si="269"/>
        <v>1284</v>
      </c>
      <c r="C1875" s="978"/>
      <c r="D1875" s="973"/>
      <c r="E1875" s="973"/>
      <c r="F1875" s="981" t="s">
        <v>739</v>
      </c>
      <c r="G1875" s="978"/>
      <c r="H1875" s="962">
        <v>45013</v>
      </c>
      <c r="I1875" s="963"/>
      <c r="J1875" s="134" t="s">
        <v>55</v>
      </c>
      <c r="K1875" s="135"/>
      <c r="L1875" s="136" t="s">
        <v>2972</v>
      </c>
      <c r="M1875" s="137" t="s">
        <v>2975</v>
      </c>
      <c r="N1875" s="138" t="s">
        <v>2976</v>
      </c>
      <c r="O1875" s="30"/>
    </row>
    <row r="1876" spans="2:15" s="129" customFormat="1" ht="22.5" customHeight="1" x14ac:dyDescent="0.55000000000000004">
      <c r="B1876" s="1205">
        <f t="shared" si="269"/>
        <v>1283</v>
      </c>
      <c r="C1876" s="980"/>
      <c r="D1876" s="942"/>
      <c r="E1876" s="943"/>
      <c r="F1876" s="981" t="s">
        <v>163</v>
      </c>
      <c r="G1876" s="978"/>
      <c r="H1876" s="962">
        <v>45014</v>
      </c>
      <c r="I1876" s="963"/>
      <c r="J1876" s="130" t="s">
        <v>61</v>
      </c>
      <c r="K1876" s="130"/>
      <c r="L1876" s="131" t="s">
        <v>2973</v>
      </c>
      <c r="M1876" s="131">
        <v>1.82</v>
      </c>
      <c r="N1876" s="133">
        <v>1.8</v>
      </c>
      <c r="O1876" s="30"/>
    </row>
    <row r="1877" spans="2:15" ht="22.5" customHeight="1" x14ac:dyDescent="0.55000000000000004">
      <c r="B1877" s="982">
        <f t="shared" si="269"/>
        <v>1282</v>
      </c>
      <c r="C1877" s="983"/>
      <c r="D1877" s="922"/>
      <c r="E1877" s="923"/>
      <c r="F1877" s="922" t="s">
        <v>449</v>
      </c>
      <c r="G1877" s="923"/>
      <c r="H1877" s="984">
        <v>45014</v>
      </c>
      <c r="I1877" s="985"/>
      <c r="J1877" s="51" t="s">
        <v>61</v>
      </c>
      <c r="K1877" s="51"/>
      <c r="L1877" s="52" t="s">
        <v>2974</v>
      </c>
      <c r="M1877" s="52">
        <v>4.42</v>
      </c>
      <c r="N1877" s="139">
        <v>4.4000000000000004</v>
      </c>
      <c r="O1877" s="30"/>
    </row>
    <row r="1878" spans="2:15" ht="22.75" customHeight="1" x14ac:dyDescent="0.55000000000000004">
      <c r="B1878" s="1256">
        <f t="shared" ref="B1878" si="270">1+B1879</f>
        <v>1281</v>
      </c>
      <c r="C1878" s="1257"/>
      <c r="D1878" s="1005" t="s">
        <v>2966</v>
      </c>
      <c r="E1878" s="1006"/>
      <c r="F1878" s="1005" t="s">
        <v>54</v>
      </c>
      <c r="G1878" s="1006"/>
      <c r="H1878" s="1003">
        <v>45013</v>
      </c>
      <c r="I1878" s="1004"/>
      <c r="J1878" s="83" t="s">
        <v>55</v>
      </c>
      <c r="K1878" s="170"/>
      <c r="L1878" s="171" t="s">
        <v>2967</v>
      </c>
      <c r="M1878" s="172">
        <v>2.2000000000000002</v>
      </c>
      <c r="N1878" s="173">
        <v>2.2000000000000002</v>
      </c>
      <c r="O1878" s="30"/>
    </row>
    <row r="1879" spans="2:15" ht="22.5" customHeight="1" x14ac:dyDescent="0.55000000000000004">
      <c r="B1879" s="918">
        <f t="shared" ref="B1879:B1884" si="271">1+B1880</f>
        <v>1280</v>
      </c>
      <c r="C1879" s="919"/>
      <c r="D1879" s="973" t="s">
        <v>2958</v>
      </c>
      <c r="E1879" s="943"/>
      <c r="F1879" s="967" t="s">
        <v>113</v>
      </c>
      <c r="G1879" s="919"/>
      <c r="H1879" s="926">
        <v>45012</v>
      </c>
      <c r="I1879" s="927"/>
      <c r="J1879" s="31" t="s">
        <v>61</v>
      </c>
      <c r="K1879" s="31"/>
      <c r="L1879" s="174" t="s">
        <v>202</v>
      </c>
      <c r="M1879" s="175">
        <v>3.97</v>
      </c>
      <c r="N1879" s="176">
        <v>4</v>
      </c>
      <c r="O1879" s="30"/>
    </row>
    <row r="1880" spans="2:15" ht="22.5" customHeight="1" x14ac:dyDescent="0.55000000000000004">
      <c r="B1880" s="948">
        <f t="shared" si="271"/>
        <v>1279</v>
      </c>
      <c r="C1880" s="949"/>
      <c r="D1880" s="973"/>
      <c r="E1880" s="943"/>
      <c r="F1880" s="965" t="s">
        <v>163</v>
      </c>
      <c r="G1880" s="949"/>
      <c r="H1880" s="1007">
        <v>45012</v>
      </c>
      <c r="I1880" s="1008"/>
      <c r="J1880" s="76" t="s">
        <v>61</v>
      </c>
      <c r="K1880" s="76"/>
      <c r="L1880" s="177" t="s">
        <v>85</v>
      </c>
      <c r="M1880" s="65">
        <v>1.41</v>
      </c>
      <c r="N1880" s="66">
        <v>1.4</v>
      </c>
      <c r="O1880" s="30"/>
    </row>
    <row r="1881" spans="2:15" ht="22.5" customHeight="1" x14ac:dyDescent="0.55000000000000004">
      <c r="B1881" s="948">
        <f t="shared" si="271"/>
        <v>1278</v>
      </c>
      <c r="C1881" s="949"/>
      <c r="D1881" s="973"/>
      <c r="E1881" s="943"/>
      <c r="F1881" s="965" t="s">
        <v>104</v>
      </c>
      <c r="G1881" s="949"/>
      <c r="H1881" s="1007">
        <v>45012</v>
      </c>
      <c r="I1881" s="1008"/>
      <c r="J1881" s="76" t="s">
        <v>61</v>
      </c>
      <c r="K1881" s="76"/>
      <c r="L1881" s="177" t="s">
        <v>346</v>
      </c>
      <c r="M1881" s="65">
        <v>7.24</v>
      </c>
      <c r="N1881" s="178">
        <v>7.2</v>
      </c>
      <c r="O1881" s="30"/>
    </row>
    <row r="1882" spans="2:15" ht="22.5" customHeight="1" x14ac:dyDescent="0.55000000000000004">
      <c r="B1882" s="948">
        <f t="shared" si="271"/>
        <v>1277</v>
      </c>
      <c r="C1882" s="949"/>
      <c r="D1882" s="973"/>
      <c r="E1882" s="943"/>
      <c r="F1882" s="965" t="s">
        <v>96</v>
      </c>
      <c r="G1882" s="949"/>
      <c r="H1882" s="1007">
        <v>45012</v>
      </c>
      <c r="I1882" s="1008"/>
      <c r="J1882" s="76" t="s">
        <v>61</v>
      </c>
      <c r="K1882" s="76"/>
      <c r="L1882" s="177" t="s">
        <v>503</v>
      </c>
      <c r="M1882" s="179">
        <v>9.6300000000000008</v>
      </c>
      <c r="N1882" s="178">
        <v>9.6</v>
      </c>
      <c r="O1882" s="30"/>
    </row>
    <row r="1883" spans="2:15" ht="22.5" customHeight="1" x14ac:dyDescent="0.55000000000000004">
      <c r="B1883" s="948">
        <f t="shared" si="271"/>
        <v>1276</v>
      </c>
      <c r="C1883" s="949"/>
      <c r="D1883" s="973"/>
      <c r="E1883" s="943"/>
      <c r="F1883" s="950" t="s">
        <v>104</v>
      </c>
      <c r="G1883" s="951"/>
      <c r="H1883" s="1007">
        <v>45012</v>
      </c>
      <c r="I1883" s="1008"/>
      <c r="J1883" s="76" t="s">
        <v>61</v>
      </c>
      <c r="K1883" s="76"/>
      <c r="L1883" s="177" t="s">
        <v>134</v>
      </c>
      <c r="M1883" s="71">
        <v>18.399999999999999</v>
      </c>
      <c r="N1883" s="72">
        <v>18</v>
      </c>
      <c r="O1883" s="30"/>
    </row>
    <row r="1884" spans="2:15" ht="22.5" customHeight="1" x14ac:dyDescent="0.55000000000000004">
      <c r="B1884" s="928">
        <f t="shared" si="271"/>
        <v>1275</v>
      </c>
      <c r="C1884" s="929"/>
      <c r="D1884" s="1002"/>
      <c r="E1884" s="923"/>
      <c r="F1884" s="968" t="s">
        <v>106</v>
      </c>
      <c r="G1884" s="929"/>
      <c r="H1884" s="1009">
        <v>45012</v>
      </c>
      <c r="I1884" s="1010"/>
      <c r="J1884" s="43" t="s">
        <v>61</v>
      </c>
      <c r="K1884" s="43"/>
      <c r="L1884" s="180" t="s">
        <v>2959</v>
      </c>
      <c r="M1884" s="181">
        <v>3.38</v>
      </c>
      <c r="N1884" s="182">
        <v>3.4</v>
      </c>
      <c r="O1884" s="30"/>
    </row>
    <row r="1885" spans="2:15" ht="23.5" customHeight="1" x14ac:dyDescent="0.55000000000000004">
      <c r="B1885" s="918">
        <f t="shared" ref="B1885:B1886" si="272">1+B1886</f>
        <v>1274</v>
      </c>
      <c r="C1885" s="919"/>
      <c r="D1885" s="920" t="s">
        <v>2955</v>
      </c>
      <c r="E1885" s="921"/>
      <c r="F1885" s="967" t="s">
        <v>191</v>
      </c>
      <c r="G1885" s="919"/>
      <c r="H1885" s="926">
        <v>45009</v>
      </c>
      <c r="I1885" s="927"/>
      <c r="J1885" s="31" t="s">
        <v>61</v>
      </c>
      <c r="K1885" s="31"/>
      <c r="L1885" s="158" t="s">
        <v>2578</v>
      </c>
      <c r="M1885" s="159">
        <v>10.1</v>
      </c>
      <c r="N1885" s="160">
        <v>10</v>
      </c>
      <c r="O1885" s="30"/>
    </row>
    <row r="1886" spans="2:15" ht="23.5" customHeight="1" x14ac:dyDescent="0.55000000000000004">
      <c r="B1886" s="928">
        <f t="shared" si="272"/>
        <v>1273</v>
      </c>
      <c r="C1886" s="929"/>
      <c r="D1886" s="922"/>
      <c r="E1886" s="923"/>
      <c r="F1886" s="922" t="s">
        <v>196</v>
      </c>
      <c r="G1886" s="923"/>
      <c r="H1886" s="932">
        <v>45009</v>
      </c>
      <c r="I1886" s="933"/>
      <c r="J1886" s="51" t="s">
        <v>61</v>
      </c>
      <c r="K1886" s="51"/>
      <c r="L1886" s="166" t="s">
        <v>684</v>
      </c>
      <c r="M1886" s="166">
        <v>3.21</v>
      </c>
      <c r="N1886" s="167">
        <v>3.2</v>
      </c>
      <c r="O1886" s="30"/>
    </row>
    <row r="1887" spans="2:15" ht="22.75" customHeight="1" x14ac:dyDescent="0.55000000000000004">
      <c r="B1887" s="1256">
        <f t="shared" ref="B1887" si="273">1+B1888</f>
        <v>1272</v>
      </c>
      <c r="C1887" s="1257"/>
      <c r="D1887" s="1005" t="s">
        <v>2952</v>
      </c>
      <c r="E1887" s="1006"/>
      <c r="F1887" s="1005" t="s">
        <v>196</v>
      </c>
      <c r="G1887" s="1006"/>
      <c r="H1887" s="1003">
        <v>45008</v>
      </c>
      <c r="I1887" s="1004"/>
      <c r="J1887" s="83" t="s">
        <v>55</v>
      </c>
      <c r="K1887" s="170"/>
      <c r="L1887" s="171" t="s">
        <v>2571</v>
      </c>
      <c r="M1887" s="172">
        <v>3.99</v>
      </c>
      <c r="N1887" s="173">
        <v>4</v>
      </c>
      <c r="O1887" s="30"/>
    </row>
    <row r="1888" spans="2:15" ht="23.5" customHeight="1" x14ac:dyDescent="0.55000000000000004">
      <c r="B1888" s="918">
        <f t="shared" ref="B1888:B1889" si="274">1+B1889</f>
        <v>1271</v>
      </c>
      <c r="C1888" s="919"/>
      <c r="D1888" s="920" t="s">
        <v>2944</v>
      </c>
      <c r="E1888" s="921"/>
      <c r="F1888" s="967" t="s">
        <v>122</v>
      </c>
      <c r="G1888" s="919"/>
      <c r="H1888" s="926">
        <v>45007</v>
      </c>
      <c r="I1888" s="927"/>
      <c r="J1888" s="31" t="s">
        <v>61</v>
      </c>
      <c r="K1888" s="31"/>
      <c r="L1888" s="158" t="s">
        <v>2950</v>
      </c>
      <c r="M1888" s="158" t="s">
        <v>137</v>
      </c>
      <c r="N1888" s="161" t="s">
        <v>2596</v>
      </c>
      <c r="O1888" s="30"/>
    </row>
    <row r="1889" spans="2:15" ht="23.5" customHeight="1" x14ac:dyDescent="0.55000000000000004">
      <c r="B1889" s="928">
        <f t="shared" si="274"/>
        <v>1270</v>
      </c>
      <c r="C1889" s="929"/>
      <c r="D1889" s="922"/>
      <c r="E1889" s="923"/>
      <c r="F1889" s="922" t="s">
        <v>165</v>
      </c>
      <c r="G1889" s="923"/>
      <c r="H1889" s="932">
        <v>45007</v>
      </c>
      <c r="I1889" s="933"/>
      <c r="J1889" s="51" t="s">
        <v>61</v>
      </c>
      <c r="K1889" s="51"/>
      <c r="L1889" s="166" t="s">
        <v>2511</v>
      </c>
      <c r="M1889" s="166" t="s">
        <v>243</v>
      </c>
      <c r="N1889" s="167" t="s">
        <v>138</v>
      </c>
      <c r="O1889" s="30"/>
    </row>
    <row r="1890" spans="2:15" ht="22.5" customHeight="1" x14ac:dyDescent="0.55000000000000004">
      <c r="B1890" s="918">
        <f t="shared" ref="B1890:B1892" si="275">1+B1891</f>
        <v>1269</v>
      </c>
      <c r="C1890" s="919"/>
      <c r="D1890" s="920" t="s">
        <v>2935</v>
      </c>
      <c r="E1890" s="921"/>
      <c r="F1890" s="944" t="s">
        <v>510</v>
      </c>
      <c r="G1890" s="945"/>
      <c r="H1890" s="946">
        <v>45001</v>
      </c>
      <c r="I1890" s="947"/>
      <c r="J1890" s="31" t="s">
        <v>61</v>
      </c>
      <c r="K1890" s="31"/>
      <c r="L1890" s="61" t="s">
        <v>2940</v>
      </c>
      <c r="M1890" s="62">
        <v>2.71</v>
      </c>
      <c r="N1890" s="63">
        <v>2.7</v>
      </c>
      <c r="O1890" s="30"/>
    </row>
    <row r="1891" spans="2:15" ht="22.5" customHeight="1" x14ac:dyDescent="0.55000000000000004">
      <c r="B1891" s="1210">
        <f t="shared" si="275"/>
        <v>1268</v>
      </c>
      <c r="C1891" s="943"/>
      <c r="D1891" s="942"/>
      <c r="E1891" s="943"/>
      <c r="F1891" s="950" t="s">
        <v>510</v>
      </c>
      <c r="G1891" s="951"/>
      <c r="H1891" s="952">
        <v>45001</v>
      </c>
      <c r="I1891" s="953"/>
      <c r="J1891" s="76" t="s">
        <v>61</v>
      </c>
      <c r="K1891" s="76"/>
      <c r="L1891" s="64" t="s">
        <v>2941</v>
      </c>
      <c r="M1891" s="65">
        <v>5.08</v>
      </c>
      <c r="N1891" s="66">
        <v>5.0999999999999996</v>
      </c>
      <c r="O1891" s="30"/>
    </row>
    <row r="1892" spans="2:15" ht="22.5" customHeight="1" x14ac:dyDescent="0.55000000000000004">
      <c r="B1892" s="928">
        <f t="shared" si="275"/>
        <v>1267</v>
      </c>
      <c r="C1892" s="929"/>
      <c r="D1892" s="922"/>
      <c r="E1892" s="923"/>
      <c r="F1892" s="990" t="s">
        <v>510</v>
      </c>
      <c r="G1892" s="991"/>
      <c r="H1892" s="956">
        <v>45001</v>
      </c>
      <c r="I1892" s="957"/>
      <c r="J1892" s="76" t="s">
        <v>61</v>
      </c>
      <c r="K1892" s="76"/>
      <c r="L1892" s="64" t="s">
        <v>2939</v>
      </c>
      <c r="M1892" s="65">
        <v>3.93</v>
      </c>
      <c r="N1892" s="66">
        <v>3.9</v>
      </c>
      <c r="O1892" s="30"/>
    </row>
    <row r="1893" spans="2:15" s="129" customFormat="1" ht="22.5" customHeight="1" x14ac:dyDescent="0.55000000000000004">
      <c r="B1893" s="918">
        <f t="shared" ref="B1893:B1895" si="276">1+B1894</f>
        <v>1266</v>
      </c>
      <c r="C1893" s="919"/>
      <c r="D1893" s="920" t="s">
        <v>2929</v>
      </c>
      <c r="E1893" s="921"/>
      <c r="F1893" s="944" t="s">
        <v>530</v>
      </c>
      <c r="G1893" s="945"/>
      <c r="H1893" s="946">
        <v>45000</v>
      </c>
      <c r="I1893" s="947"/>
      <c r="J1893" s="31" t="s">
        <v>61</v>
      </c>
      <c r="K1893" s="31"/>
      <c r="L1893" s="61" t="s">
        <v>2931</v>
      </c>
      <c r="M1893" s="183">
        <v>24.3</v>
      </c>
      <c r="N1893" s="144">
        <v>24</v>
      </c>
      <c r="O1893" s="30"/>
    </row>
    <row r="1894" spans="2:15" s="129" customFormat="1" ht="22.5" customHeight="1" x14ac:dyDescent="0.55000000000000004">
      <c r="B1894" s="948">
        <f t="shared" si="276"/>
        <v>1265</v>
      </c>
      <c r="C1894" s="949"/>
      <c r="D1894" s="942"/>
      <c r="E1894" s="943"/>
      <c r="F1894" s="950" t="s">
        <v>530</v>
      </c>
      <c r="G1894" s="951"/>
      <c r="H1894" s="1012">
        <v>45000</v>
      </c>
      <c r="I1894" s="1013"/>
      <c r="J1894" s="76" t="s">
        <v>61</v>
      </c>
      <c r="K1894" s="76"/>
      <c r="L1894" s="64" t="s">
        <v>2932</v>
      </c>
      <c r="M1894" s="65">
        <v>8.66</v>
      </c>
      <c r="N1894" s="66">
        <v>8.6999999999999993</v>
      </c>
      <c r="O1894" s="30"/>
    </row>
    <row r="1895" spans="2:15" s="129" customFormat="1" ht="22.5" customHeight="1" x14ac:dyDescent="0.55000000000000004">
      <c r="B1895" s="948">
        <f t="shared" si="276"/>
        <v>1264</v>
      </c>
      <c r="C1895" s="949"/>
      <c r="D1895" s="942"/>
      <c r="E1895" s="943"/>
      <c r="F1895" s="950" t="s">
        <v>530</v>
      </c>
      <c r="G1895" s="951"/>
      <c r="H1895" s="952">
        <v>45000</v>
      </c>
      <c r="I1895" s="953"/>
      <c r="J1895" s="76" t="s">
        <v>61</v>
      </c>
      <c r="K1895" s="76"/>
      <c r="L1895" s="64" t="s">
        <v>2933</v>
      </c>
      <c r="M1895" s="65">
        <v>9.68</v>
      </c>
      <c r="N1895" s="66">
        <v>9.6999999999999993</v>
      </c>
      <c r="O1895" s="30"/>
    </row>
    <row r="1896" spans="2:15" s="129" customFormat="1" ht="22.5" customHeight="1" x14ac:dyDescent="0.55000000000000004">
      <c r="B1896" s="928">
        <f>1+B1897</f>
        <v>1263</v>
      </c>
      <c r="C1896" s="929"/>
      <c r="D1896" s="922"/>
      <c r="E1896" s="923"/>
      <c r="F1896" s="1005" t="s">
        <v>196</v>
      </c>
      <c r="G1896" s="1006"/>
      <c r="H1896" s="1003">
        <v>45000</v>
      </c>
      <c r="I1896" s="1004"/>
      <c r="J1896" s="51" t="s">
        <v>61</v>
      </c>
      <c r="K1896" s="51"/>
      <c r="L1896" s="153" t="s">
        <v>2934</v>
      </c>
      <c r="M1896" s="154">
        <v>5.72</v>
      </c>
      <c r="N1896" s="155">
        <v>5.7</v>
      </c>
      <c r="O1896" s="30"/>
    </row>
    <row r="1897" spans="2:15" ht="22.75" customHeight="1" x14ac:dyDescent="0.55000000000000004">
      <c r="B1897" s="1256">
        <f t="shared" ref="B1897" si="277">1+B1898</f>
        <v>1262</v>
      </c>
      <c r="C1897" s="1257"/>
      <c r="D1897" s="1005" t="s">
        <v>2926</v>
      </c>
      <c r="E1897" s="1006"/>
      <c r="F1897" s="1005" t="s">
        <v>54</v>
      </c>
      <c r="G1897" s="1006"/>
      <c r="H1897" s="1003">
        <v>44999</v>
      </c>
      <c r="I1897" s="1004"/>
      <c r="J1897" s="83" t="s">
        <v>55</v>
      </c>
      <c r="K1897" s="170"/>
      <c r="L1897" s="171" t="s">
        <v>2927</v>
      </c>
      <c r="M1897" s="172">
        <v>1.91</v>
      </c>
      <c r="N1897" s="173">
        <v>1.9</v>
      </c>
      <c r="O1897" s="30"/>
    </row>
    <row r="1898" spans="2:15" ht="22.5" customHeight="1" x14ac:dyDescent="0.55000000000000004">
      <c r="B1898" s="971">
        <f t="shared" ref="B1898:B1900" si="278">1+B1899</f>
        <v>1261</v>
      </c>
      <c r="C1898" s="972"/>
      <c r="D1898" s="920" t="s">
        <v>2916</v>
      </c>
      <c r="E1898" s="921"/>
      <c r="F1898" s="974" t="s">
        <v>60</v>
      </c>
      <c r="G1898" s="972"/>
      <c r="H1898" s="1014">
        <v>44992</v>
      </c>
      <c r="I1898" s="1015"/>
      <c r="J1898" s="126" t="s">
        <v>61</v>
      </c>
      <c r="K1898" s="126"/>
      <c r="L1898" s="197" t="s">
        <v>168</v>
      </c>
      <c r="M1898" s="198">
        <v>2.1800000000000002</v>
      </c>
      <c r="N1898" s="199">
        <v>2.2000000000000002</v>
      </c>
      <c r="O1898" s="30"/>
    </row>
    <row r="1899" spans="2:15" ht="22.5" customHeight="1" x14ac:dyDescent="0.55000000000000004">
      <c r="B1899" s="977">
        <f t="shared" si="278"/>
        <v>1260</v>
      </c>
      <c r="C1899" s="978"/>
      <c r="D1899" s="942"/>
      <c r="E1899" s="943"/>
      <c r="F1899" s="981" t="s">
        <v>60</v>
      </c>
      <c r="G1899" s="978"/>
      <c r="H1899" s="1016">
        <v>44992</v>
      </c>
      <c r="I1899" s="1017"/>
      <c r="J1899" s="130" t="s">
        <v>61</v>
      </c>
      <c r="K1899" s="130"/>
      <c r="L1899" s="200" t="s">
        <v>202</v>
      </c>
      <c r="M1899" s="201">
        <v>2.77</v>
      </c>
      <c r="N1899" s="202">
        <v>2.8</v>
      </c>
      <c r="O1899" s="30"/>
    </row>
    <row r="1900" spans="2:15" ht="22.5" customHeight="1" x14ac:dyDescent="0.55000000000000004">
      <c r="B1900" s="982">
        <f t="shared" si="278"/>
        <v>1259</v>
      </c>
      <c r="C1900" s="983"/>
      <c r="D1900" s="922"/>
      <c r="E1900" s="923"/>
      <c r="F1900" s="968" t="s">
        <v>60</v>
      </c>
      <c r="G1900" s="929"/>
      <c r="H1900" s="1003">
        <v>44992</v>
      </c>
      <c r="I1900" s="1004"/>
      <c r="J1900" s="203" t="s">
        <v>61</v>
      </c>
      <c r="K1900" s="51"/>
      <c r="L1900" s="181" t="s">
        <v>168</v>
      </c>
      <c r="M1900" s="181">
        <v>3.3</v>
      </c>
      <c r="N1900" s="209">
        <v>3.3</v>
      </c>
      <c r="O1900" s="30"/>
    </row>
    <row r="1901" spans="2:15" ht="22.5" customHeight="1" x14ac:dyDescent="0.55000000000000004">
      <c r="B1901" s="994">
        <f>1+B1902</f>
        <v>1258</v>
      </c>
      <c r="C1901" s="937"/>
      <c r="D1901" s="1005" t="s">
        <v>2912</v>
      </c>
      <c r="E1901" s="1006"/>
      <c r="F1901" s="1005" t="s">
        <v>94</v>
      </c>
      <c r="G1901" s="1006"/>
      <c r="H1901" s="1003">
        <v>44991</v>
      </c>
      <c r="I1901" s="1004"/>
      <c r="J1901" s="83" t="s">
        <v>55</v>
      </c>
      <c r="K1901" s="170"/>
      <c r="L1901" s="171" t="s">
        <v>456</v>
      </c>
      <c r="M1901" s="185">
        <v>17.399999999999999</v>
      </c>
      <c r="N1901" s="186">
        <v>17</v>
      </c>
      <c r="O1901" s="30"/>
    </row>
    <row r="1902" spans="2:15" ht="22.5" customHeight="1" x14ac:dyDescent="0.55000000000000004">
      <c r="B1902" s="994">
        <f>1+B1903</f>
        <v>1257</v>
      </c>
      <c r="C1902" s="937"/>
      <c r="D1902" s="936" t="s">
        <v>2726</v>
      </c>
      <c r="E1902" s="937"/>
      <c r="F1902" s="936" t="s">
        <v>63</v>
      </c>
      <c r="G1902" s="937"/>
      <c r="H1902" s="997">
        <v>44734</v>
      </c>
      <c r="I1902" s="998"/>
      <c r="J1902" s="55" t="s">
        <v>55</v>
      </c>
      <c r="K1902" s="55"/>
      <c r="L1902" s="162" t="s">
        <v>814</v>
      </c>
      <c r="M1902" s="162">
        <v>5.66</v>
      </c>
      <c r="N1902" s="216">
        <v>5.7</v>
      </c>
      <c r="O1902" s="30"/>
    </row>
    <row r="1903" spans="2:15" ht="22.5" customHeight="1" x14ac:dyDescent="0.55000000000000004">
      <c r="B1903" s="994">
        <f>1+B1904</f>
        <v>1256</v>
      </c>
      <c r="C1903" s="937"/>
      <c r="D1903" s="936" t="s">
        <v>53</v>
      </c>
      <c r="E1903" s="937"/>
      <c r="F1903" s="936" t="s">
        <v>54</v>
      </c>
      <c r="G1903" s="937"/>
      <c r="H1903" s="997">
        <v>44732</v>
      </c>
      <c r="I1903" s="998"/>
      <c r="J1903" s="55" t="s">
        <v>55</v>
      </c>
      <c r="K1903" s="55"/>
      <c r="L1903" s="219" t="s">
        <v>56</v>
      </c>
      <c r="M1903" s="219" t="s">
        <v>57</v>
      </c>
      <c r="N1903" s="220" t="s">
        <v>58</v>
      </c>
      <c r="O1903" s="30"/>
    </row>
    <row r="1904" spans="2:15" ht="22.5" customHeight="1" x14ac:dyDescent="0.55000000000000004">
      <c r="B1904" s="918">
        <f t="shared" ref="B1904:B1922" si="279">1+B1905</f>
        <v>1255</v>
      </c>
      <c r="C1904" s="919"/>
      <c r="D1904" s="920" t="s">
        <v>59</v>
      </c>
      <c r="E1904" s="921"/>
      <c r="F1904" s="967" t="s">
        <v>60</v>
      </c>
      <c r="G1904" s="919"/>
      <c r="H1904" s="926">
        <v>44725</v>
      </c>
      <c r="I1904" s="927"/>
      <c r="J1904" s="31" t="s">
        <v>61</v>
      </c>
      <c r="K1904" s="31"/>
      <c r="L1904" s="62" t="s">
        <v>62</v>
      </c>
      <c r="M1904" s="62">
        <v>1.8</v>
      </c>
      <c r="N1904" s="63">
        <v>1.8</v>
      </c>
    </row>
    <row r="1905" spans="2:15" ht="22.5" customHeight="1" x14ac:dyDescent="0.55000000000000004">
      <c r="B1905" s="1210">
        <f t="shared" si="279"/>
        <v>1254</v>
      </c>
      <c r="C1905" s="943"/>
      <c r="D1905" s="942"/>
      <c r="E1905" s="943"/>
      <c r="F1905" s="942" t="s">
        <v>63</v>
      </c>
      <c r="G1905" s="943"/>
      <c r="H1905" s="1093">
        <v>44725</v>
      </c>
      <c r="I1905" s="1094"/>
      <c r="J1905" s="37" t="s">
        <v>61</v>
      </c>
      <c r="K1905" s="37"/>
      <c r="L1905" s="221" t="s">
        <v>64</v>
      </c>
      <c r="M1905" s="221">
        <v>2.02</v>
      </c>
      <c r="N1905" s="222">
        <v>2</v>
      </c>
      <c r="O1905" s="30"/>
    </row>
    <row r="1906" spans="2:15" ht="22.5" customHeight="1" x14ac:dyDescent="0.55000000000000004">
      <c r="B1906" s="918">
        <f t="shared" si="279"/>
        <v>1253</v>
      </c>
      <c r="C1906" s="919"/>
      <c r="D1906" s="920" t="s">
        <v>72</v>
      </c>
      <c r="E1906" s="921"/>
      <c r="F1906" s="967" t="s">
        <v>60</v>
      </c>
      <c r="G1906" s="919"/>
      <c r="H1906" s="926">
        <v>44718</v>
      </c>
      <c r="I1906" s="927"/>
      <c r="J1906" s="31" t="s">
        <v>61</v>
      </c>
      <c r="K1906" s="31"/>
      <c r="L1906" s="62" t="s">
        <v>73</v>
      </c>
      <c r="M1906" s="62">
        <v>1.7</v>
      </c>
      <c r="N1906" s="63">
        <v>1.7</v>
      </c>
      <c r="O1906" s="30"/>
    </row>
    <row r="1907" spans="2:15" ht="22.4" customHeight="1" x14ac:dyDescent="0.55000000000000004">
      <c r="B1907" s="1210">
        <f t="shared" si="279"/>
        <v>1252</v>
      </c>
      <c r="C1907" s="943"/>
      <c r="D1907" s="942"/>
      <c r="E1907" s="943"/>
      <c r="F1907" s="942" t="s">
        <v>63</v>
      </c>
      <c r="G1907" s="943"/>
      <c r="H1907" s="1093">
        <v>44718</v>
      </c>
      <c r="I1907" s="1094"/>
      <c r="J1907" s="37" t="s">
        <v>61</v>
      </c>
      <c r="K1907" s="37"/>
      <c r="L1907" s="221" t="s">
        <v>74</v>
      </c>
      <c r="M1907" s="221">
        <v>3.4</v>
      </c>
      <c r="N1907" s="222">
        <v>3.4</v>
      </c>
      <c r="O1907" s="30"/>
    </row>
    <row r="1908" spans="2:15" ht="22.5" customHeight="1" x14ac:dyDescent="0.55000000000000004">
      <c r="B1908" s="918">
        <f t="shared" si="279"/>
        <v>1251</v>
      </c>
      <c r="C1908" s="919"/>
      <c r="D1908" s="920" t="s">
        <v>75</v>
      </c>
      <c r="E1908" s="921"/>
      <c r="F1908" s="967" t="s">
        <v>60</v>
      </c>
      <c r="G1908" s="919"/>
      <c r="H1908" s="926">
        <v>44711</v>
      </c>
      <c r="I1908" s="927"/>
      <c r="J1908" s="31" t="s">
        <v>61</v>
      </c>
      <c r="K1908" s="31"/>
      <c r="L1908" s="62" t="s">
        <v>76</v>
      </c>
      <c r="M1908" s="62">
        <v>1.33</v>
      </c>
      <c r="N1908" s="63">
        <v>1.3</v>
      </c>
      <c r="O1908" s="30"/>
    </row>
    <row r="1909" spans="2:15" ht="22.5" customHeight="1" x14ac:dyDescent="0.55000000000000004">
      <c r="B1909" s="1210">
        <f t="shared" si="279"/>
        <v>1250</v>
      </c>
      <c r="C1909" s="943"/>
      <c r="D1909" s="942"/>
      <c r="E1909" s="943"/>
      <c r="F1909" s="942" t="s">
        <v>63</v>
      </c>
      <c r="G1909" s="943"/>
      <c r="H1909" s="1093">
        <v>44711</v>
      </c>
      <c r="I1909" s="1094"/>
      <c r="J1909" s="37" t="s">
        <v>61</v>
      </c>
      <c r="K1909" s="37"/>
      <c r="L1909" s="221" t="s">
        <v>77</v>
      </c>
      <c r="M1909" s="221">
        <v>3.44</v>
      </c>
      <c r="N1909" s="222">
        <v>3.4</v>
      </c>
      <c r="O1909" s="30"/>
    </row>
    <row r="1910" spans="2:15" ht="22.4" customHeight="1" x14ac:dyDescent="0.55000000000000004">
      <c r="B1910" s="994">
        <f t="shared" si="279"/>
        <v>1249</v>
      </c>
      <c r="C1910" s="937"/>
      <c r="D1910" s="936" t="s">
        <v>78</v>
      </c>
      <c r="E1910" s="937"/>
      <c r="F1910" s="936" t="s">
        <v>54</v>
      </c>
      <c r="G1910" s="937"/>
      <c r="H1910" s="940">
        <v>44707</v>
      </c>
      <c r="I1910" s="941"/>
      <c r="J1910" s="55" t="s">
        <v>55</v>
      </c>
      <c r="K1910" s="55"/>
      <c r="L1910" s="219" t="s">
        <v>79</v>
      </c>
      <c r="M1910" s="219" t="s">
        <v>56</v>
      </c>
      <c r="N1910" s="220" t="s">
        <v>80</v>
      </c>
      <c r="O1910" s="30"/>
    </row>
    <row r="1911" spans="2:15" ht="22.5" customHeight="1" x14ac:dyDescent="0.55000000000000004">
      <c r="B1911" s="1202">
        <f t="shared" si="279"/>
        <v>1248</v>
      </c>
      <c r="C1911" s="923"/>
      <c r="D1911" s="922" t="s">
        <v>83</v>
      </c>
      <c r="E1911" s="923"/>
      <c r="F1911" s="922" t="s">
        <v>54</v>
      </c>
      <c r="G1911" s="923"/>
      <c r="H1911" s="1003">
        <v>44698</v>
      </c>
      <c r="I1911" s="1004"/>
      <c r="J1911" s="51" t="s">
        <v>55</v>
      </c>
      <c r="K1911" s="51"/>
      <c r="L1911" s="181" t="s">
        <v>84</v>
      </c>
      <c r="M1911" s="219" t="s">
        <v>85</v>
      </c>
      <c r="N1911" s="220" t="s">
        <v>86</v>
      </c>
      <c r="O1911" s="30"/>
    </row>
    <row r="1912" spans="2:15" ht="22.5" customHeight="1" x14ac:dyDescent="0.55000000000000004">
      <c r="B1912" s="1202">
        <f t="shared" si="279"/>
        <v>1247</v>
      </c>
      <c r="C1912" s="923"/>
      <c r="D1912" s="922" t="s">
        <v>87</v>
      </c>
      <c r="E1912" s="923"/>
      <c r="F1912" s="922" t="s">
        <v>88</v>
      </c>
      <c r="G1912" s="923"/>
      <c r="H1912" s="1003">
        <v>44692</v>
      </c>
      <c r="I1912" s="1004"/>
      <c r="J1912" s="51" t="s">
        <v>55</v>
      </c>
      <c r="K1912" s="51"/>
      <c r="L1912" s="181" t="s">
        <v>89</v>
      </c>
      <c r="M1912" s="219">
        <v>4.17</v>
      </c>
      <c r="N1912" s="220">
        <v>4.2</v>
      </c>
      <c r="O1912" s="30"/>
    </row>
    <row r="1913" spans="2:15" ht="22.5" customHeight="1" x14ac:dyDescent="0.55000000000000004">
      <c r="B1913" s="918">
        <f t="shared" si="279"/>
        <v>1246</v>
      </c>
      <c r="C1913" s="919"/>
      <c r="D1913" s="920" t="s">
        <v>90</v>
      </c>
      <c r="E1913" s="921"/>
      <c r="F1913" s="944" t="s">
        <v>54</v>
      </c>
      <c r="G1913" s="945"/>
      <c r="H1913" s="946">
        <v>44690</v>
      </c>
      <c r="I1913" s="947"/>
      <c r="J1913" s="31" t="s">
        <v>55</v>
      </c>
      <c r="K1913" s="31"/>
      <c r="L1913" s="232" t="s">
        <v>93</v>
      </c>
      <c r="M1913" s="232">
        <v>2.2000000000000002</v>
      </c>
      <c r="N1913" s="846">
        <v>2.2000000000000002</v>
      </c>
      <c r="O1913" s="30"/>
    </row>
    <row r="1914" spans="2:15" ht="22.5" customHeight="1" x14ac:dyDescent="0.55000000000000004">
      <c r="B1914" s="948">
        <f t="shared" si="279"/>
        <v>1245</v>
      </c>
      <c r="C1914" s="949"/>
      <c r="D1914" s="942"/>
      <c r="E1914" s="943"/>
      <c r="F1914" s="950" t="s">
        <v>94</v>
      </c>
      <c r="G1914" s="951"/>
      <c r="H1914" s="1012">
        <v>44690</v>
      </c>
      <c r="I1914" s="1013"/>
      <c r="J1914" s="76" t="s">
        <v>55</v>
      </c>
      <c r="K1914" s="76"/>
      <c r="L1914" s="225" t="s">
        <v>95</v>
      </c>
      <c r="M1914" s="225" t="s">
        <v>57</v>
      </c>
      <c r="N1914" s="227" t="s">
        <v>80</v>
      </c>
      <c r="O1914" s="30"/>
    </row>
    <row r="1915" spans="2:15" ht="22.5" customHeight="1" x14ac:dyDescent="0.55000000000000004">
      <c r="B1915" s="948">
        <f t="shared" si="279"/>
        <v>1244</v>
      </c>
      <c r="C1915" s="949"/>
      <c r="D1915" s="942"/>
      <c r="E1915" s="943"/>
      <c r="F1915" s="950" t="s">
        <v>96</v>
      </c>
      <c r="G1915" s="951"/>
      <c r="H1915" s="952">
        <v>44690</v>
      </c>
      <c r="I1915" s="953"/>
      <c r="J1915" s="76" t="s">
        <v>55</v>
      </c>
      <c r="K1915" s="76"/>
      <c r="L1915" s="225" t="s">
        <v>97</v>
      </c>
      <c r="M1915" s="225">
        <v>5.32</v>
      </c>
      <c r="N1915" s="228">
        <v>5.3</v>
      </c>
      <c r="O1915" s="30"/>
    </row>
    <row r="1916" spans="2:15" ht="22.5" customHeight="1" x14ac:dyDescent="0.55000000000000004">
      <c r="B1916" s="928">
        <f t="shared" si="279"/>
        <v>1243</v>
      </c>
      <c r="C1916" s="929"/>
      <c r="D1916" s="922"/>
      <c r="E1916" s="923"/>
      <c r="F1916" s="1005" t="s">
        <v>98</v>
      </c>
      <c r="G1916" s="1006"/>
      <c r="H1916" s="1003">
        <v>44690</v>
      </c>
      <c r="I1916" s="1004"/>
      <c r="J1916" s="51" t="s">
        <v>61</v>
      </c>
      <c r="K1916" s="51"/>
      <c r="L1916" s="229" t="s">
        <v>99</v>
      </c>
      <c r="M1916" s="229" t="s">
        <v>100</v>
      </c>
      <c r="N1916" s="230" t="s">
        <v>101</v>
      </c>
      <c r="O1916" s="30"/>
    </row>
    <row r="1917" spans="2:15" ht="22.5" customHeight="1" x14ac:dyDescent="0.55000000000000004">
      <c r="B1917" s="918">
        <f t="shared" si="279"/>
        <v>1242</v>
      </c>
      <c r="C1917" s="919"/>
      <c r="D1917" s="973" t="s">
        <v>102</v>
      </c>
      <c r="E1917" s="943"/>
      <c r="F1917" s="967" t="s">
        <v>96</v>
      </c>
      <c r="G1917" s="919"/>
      <c r="H1917" s="926">
        <v>44677</v>
      </c>
      <c r="I1917" s="927"/>
      <c r="J1917" s="31" t="s">
        <v>61</v>
      </c>
      <c r="K1917" s="31"/>
      <c r="L1917" s="174" t="s">
        <v>103</v>
      </c>
      <c r="M1917" s="175">
        <v>9.11</v>
      </c>
      <c r="N1917" s="176">
        <v>9.1</v>
      </c>
      <c r="O1917" s="30"/>
    </row>
    <row r="1918" spans="2:15" ht="22.5" customHeight="1" x14ac:dyDescent="0.55000000000000004">
      <c r="B1918" s="948">
        <f t="shared" si="279"/>
        <v>1241</v>
      </c>
      <c r="C1918" s="949"/>
      <c r="D1918" s="973"/>
      <c r="E1918" s="943"/>
      <c r="F1918" s="965" t="s">
        <v>104</v>
      </c>
      <c r="G1918" s="949"/>
      <c r="H1918" s="1007">
        <v>44678</v>
      </c>
      <c r="I1918" s="1008"/>
      <c r="J1918" s="76" t="s">
        <v>61</v>
      </c>
      <c r="K1918" s="76"/>
      <c r="L1918" s="177" t="s">
        <v>105</v>
      </c>
      <c r="M1918" s="65">
        <v>5.48</v>
      </c>
      <c r="N1918" s="66">
        <v>5.5</v>
      </c>
      <c r="O1918" s="30"/>
    </row>
    <row r="1919" spans="2:15" ht="22.5" customHeight="1" x14ac:dyDescent="0.55000000000000004">
      <c r="B1919" s="948">
        <f t="shared" si="279"/>
        <v>1240</v>
      </c>
      <c r="C1919" s="949"/>
      <c r="D1919" s="973"/>
      <c r="E1919" s="943"/>
      <c r="F1919" s="965" t="s">
        <v>106</v>
      </c>
      <c r="G1919" s="949"/>
      <c r="H1919" s="1007">
        <v>44678</v>
      </c>
      <c r="I1919" s="1008"/>
      <c r="J1919" s="76" t="s">
        <v>61</v>
      </c>
      <c r="K1919" s="76"/>
      <c r="L1919" s="177" t="s">
        <v>107</v>
      </c>
      <c r="M1919" s="71">
        <v>15.3</v>
      </c>
      <c r="N1919" s="178">
        <v>15</v>
      </c>
      <c r="O1919" s="30"/>
    </row>
    <row r="1920" spans="2:15" ht="22.5" customHeight="1" x14ac:dyDescent="0.55000000000000004">
      <c r="B1920" s="948">
        <f t="shared" si="279"/>
        <v>1239</v>
      </c>
      <c r="C1920" s="949"/>
      <c r="D1920" s="973"/>
      <c r="E1920" s="943"/>
      <c r="F1920" s="965" t="s">
        <v>106</v>
      </c>
      <c r="G1920" s="949"/>
      <c r="H1920" s="1007">
        <v>44676</v>
      </c>
      <c r="I1920" s="1008"/>
      <c r="J1920" s="76" t="s">
        <v>61</v>
      </c>
      <c r="K1920" s="76"/>
      <c r="L1920" s="177" t="s">
        <v>107</v>
      </c>
      <c r="M1920" s="179">
        <v>4.46</v>
      </c>
      <c r="N1920" s="178">
        <v>4.5</v>
      </c>
      <c r="O1920" s="30"/>
    </row>
    <row r="1921" spans="2:15" ht="22.5" customHeight="1" x14ac:dyDescent="0.55000000000000004">
      <c r="B1921" s="948">
        <f t="shared" si="279"/>
        <v>1238</v>
      </c>
      <c r="C1921" s="949"/>
      <c r="D1921" s="973"/>
      <c r="E1921" s="943"/>
      <c r="F1921" s="950" t="s">
        <v>63</v>
      </c>
      <c r="G1921" s="951"/>
      <c r="H1921" s="1007">
        <v>44678</v>
      </c>
      <c r="I1921" s="1008"/>
      <c r="J1921" s="76" t="s">
        <v>61</v>
      </c>
      <c r="K1921" s="76"/>
      <c r="L1921" s="177" t="s">
        <v>108</v>
      </c>
      <c r="M1921" s="65" t="s">
        <v>109</v>
      </c>
      <c r="N1921" s="66" t="s">
        <v>80</v>
      </c>
      <c r="O1921" s="30"/>
    </row>
    <row r="1922" spans="2:15" ht="22.5" customHeight="1" x14ac:dyDescent="0.55000000000000004">
      <c r="B1922" s="928">
        <f t="shared" si="279"/>
        <v>1237</v>
      </c>
      <c r="C1922" s="929"/>
      <c r="D1922" s="1002"/>
      <c r="E1922" s="923"/>
      <c r="F1922" s="968" t="s">
        <v>110</v>
      </c>
      <c r="G1922" s="929"/>
      <c r="H1922" s="1009">
        <v>44678</v>
      </c>
      <c r="I1922" s="1010"/>
      <c r="J1922" s="43" t="s">
        <v>61</v>
      </c>
      <c r="K1922" s="43"/>
      <c r="L1922" s="180" t="s">
        <v>111</v>
      </c>
      <c r="M1922" s="181">
        <v>1.52</v>
      </c>
      <c r="N1922" s="182">
        <v>1.5</v>
      </c>
      <c r="O1922" s="30"/>
    </row>
    <row r="1923" spans="2:15" ht="22.5" customHeight="1" x14ac:dyDescent="0.55000000000000004">
      <c r="B1923" s="1209">
        <f>1+B1924</f>
        <v>1236</v>
      </c>
      <c r="C1923" s="1092"/>
      <c r="D1923" s="920" t="s">
        <v>112</v>
      </c>
      <c r="E1923" s="921"/>
      <c r="F1923" s="944" t="s">
        <v>113</v>
      </c>
      <c r="G1923" s="945"/>
      <c r="H1923" s="946">
        <v>44677</v>
      </c>
      <c r="I1923" s="947"/>
      <c r="J1923" s="31" t="s">
        <v>55</v>
      </c>
      <c r="K1923" s="31"/>
      <c r="L1923" s="225" t="s">
        <v>114</v>
      </c>
      <c r="M1923" s="225">
        <v>1.84</v>
      </c>
      <c r="N1923" s="224">
        <v>1.8</v>
      </c>
      <c r="O1923" s="30"/>
    </row>
    <row r="1924" spans="2:15" ht="22.5" customHeight="1" x14ac:dyDescent="0.55000000000000004">
      <c r="B1924" s="1209">
        <f>1+B1925</f>
        <v>1235</v>
      </c>
      <c r="C1924" s="1092"/>
      <c r="D1924" s="942"/>
      <c r="E1924" s="943"/>
      <c r="F1924" s="950" t="s">
        <v>94</v>
      </c>
      <c r="G1924" s="951"/>
      <c r="H1924" s="952">
        <v>44677</v>
      </c>
      <c r="I1924" s="953"/>
      <c r="J1924" s="76" t="s">
        <v>55</v>
      </c>
      <c r="K1924" s="76"/>
      <c r="L1924" s="225" t="s">
        <v>115</v>
      </c>
      <c r="M1924" s="225">
        <v>7.21</v>
      </c>
      <c r="N1924" s="847">
        <v>7.2</v>
      </c>
      <c r="O1924" s="30"/>
    </row>
    <row r="1925" spans="2:15" ht="22.5" customHeight="1" x14ac:dyDescent="0.55000000000000004">
      <c r="B1925" s="1209">
        <f>1+B1926</f>
        <v>1234</v>
      </c>
      <c r="C1925" s="1092"/>
      <c r="D1925" s="942"/>
      <c r="E1925" s="943"/>
      <c r="F1925" s="950" t="s">
        <v>63</v>
      </c>
      <c r="G1925" s="951"/>
      <c r="H1925" s="952">
        <v>44677</v>
      </c>
      <c r="I1925" s="953"/>
      <c r="J1925" s="76" t="s">
        <v>55</v>
      </c>
      <c r="K1925" s="76"/>
      <c r="L1925" s="225" t="s">
        <v>116</v>
      </c>
      <c r="M1925" s="225">
        <v>1.99</v>
      </c>
      <c r="N1925" s="227">
        <v>2</v>
      </c>
      <c r="O1925" s="30"/>
    </row>
    <row r="1926" spans="2:15" ht="22.5" customHeight="1" x14ac:dyDescent="0.55000000000000004">
      <c r="B1926" s="1209">
        <f>1+B1927</f>
        <v>1233</v>
      </c>
      <c r="C1926" s="1092"/>
      <c r="D1926" s="942"/>
      <c r="E1926" s="943"/>
      <c r="F1926" s="950" t="s">
        <v>98</v>
      </c>
      <c r="G1926" s="951"/>
      <c r="H1926" s="952">
        <v>44677</v>
      </c>
      <c r="I1926" s="953"/>
      <c r="J1926" s="76" t="s">
        <v>55</v>
      </c>
      <c r="K1926" s="76"/>
      <c r="L1926" s="225" t="s">
        <v>108</v>
      </c>
      <c r="M1926" s="225">
        <v>1.45</v>
      </c>
      <c r="N1926" s="228">
        <v>1.5</v>
      </c>
      <c r="O1926" s="30"/>
    </row>
    <row r="1927" spans="2:15" ht="22.5" customHeight="1" x14ac:dyDescent="0.55000000000000004">
      <c r="B1927" s="928">
        <f>1+B1928</f>
        <v>1232</v>
      </c>
      <c r="C1927" s="929"/>
      <c r="D1927" s="922"/>
      <c r="E1927" s="923"/>
      <c r="F1927" s="1005" t="s">
        <v>98</v>
      </c>
      <c r="G1927" s="1006"/>
      <c r="H1927" s="1003">
        <v>44677</v>
      </c>
      <c r="I1927" s="1004"/>
      <c r="J1927" s="51" t="s">
        <v>61</v>
      </c>
      <c r="K1927" s="51"/>
      <c r="L1927" s="229" t="s">
        <v>79</v>
      </c>
      <c r="M1927" s="229">
        <v>1.82</v>
      </c>
      <c r="N1927" s="230">
        <v>1.8</v>
      </c>
      <c r="O1927" s="30"/>
    </row>
    <row r="1928" spans="2:15" ht="22.5" customHeight="1" x14ac:dyDescent="0.55000000000000004">
      <c r="B1928" s="1209">
        <f t="shared" ref="B1928:B1965" si="280">1+B1929</f>
        <v>1231</v>
      </c>
      <c r="C1928" s="1092"/>
      <c r="D1928" s="920" t="s">
        <v>117</v>
      </c>
      <c r="E1928" s="921"/>
      <c r="F1928" s="944" t="s">
        <v>118</v>
      </c>
      <c r="G1928" s="945"/>
      <c r="H1928" s="946">
        <v>44676</v>
      </c>
      <c r="I1928" s="947"/>
      <c r="J1928" s="31" t="s">
        <v>55</v>
      </c>
      <c r="K1928" s="31"/>
      <c r="L1928" s="232" t="s">
        <v>119</v>
      </c>
      <c r="M1928" s="225" t="s">
        <v>120</v>
      </c>
      <c r="N1928" s="233" t="s">
        <v>121</v>
      </c>
      <c r="O1928" s="30"/>
    </row>
    <row r="1929" spans="2:15" ht="22.5" customHeight="1" x14ac:dyDescent="0.55000000000000004">
      <c r="B1929" s="1209">
        <f t="shared" si="280"/>
        <v>1230</v>
      </c>
      <c r="C1929" s="1092"/>
      <c r="D1929" s="942"/>
      <c r="E1929" s="943"/>
      <c r="F1929" s="950" t="s">
        <v>122</v>
      </c>
      <c r="G1929" s="951"/>
      <c r="H1929" s="952">
        <v>44676</v>
      </c>
      <c r="I1929" s="953"/>
      <c r="J1929" s="76" t="s">
        <v>55</v>
      </c>
      <c r="K1929" s="76"/>
      <c r="L1929" s="225" t="s">
        <v>123</v>
      </c>
      <c r="M1929" s="225">
        <v>6.23</v>
      </c>
      <c r="N1929" s="224">
        <v>6.2</v>
      </c>
      <c r="O1929" s="30"/>
    </row>
    <row r="1930" spans="2:15" ht="22.5" customHeight="1" x14ac:dyDescent="0.55000000000000004">
      <c r="B1930" s="1209">
        <f t="shared" si="280"/>
        <v>1229</v>
      </c>
      <c r="C1930" s="1092"/>
      <c r="D1930" s="942"/>
      <c r="E1930" s="943"/>
      <c r="F1930" s="950" t="s">
        <v>113</v>
      </c>
      <c r="G1930" s="951"/>
      <c r="H1930" s="952">
        <v>44676</v>
      </c>
      <c r="I1930" s="953"/>
      <c r="J1930" s="76" t="s">
        <v>55</v>
      </c>
      <c r="K1930" s="76"/>
      <c r="L1930" s="225" t="s">
        <v>111</v>
      </c>
      <c r="M1930" s="225" t="s">
        <v>124</v>
      </c>
      <c r="N1930" s="233" t="s">
        <v>125</v>
      </c>
      <c r="O1930" s="30"/>
    </row>
    <row r="1931" spans="2:15" ht="22.5" customHeight="1" x14ac:dyDescent="0.55000000000000004">
      <c r="B1931" s="1209">
        <f t="shared" si="280"/>
        <v>1228</v>
      </c>
      <c r="C1931" s="1092"/>
      <c r="D1931" s="942"/>
      <c r="E1931" s="943"/>
      <c r="F1931" s="950" t="s">
        <v>94</v>
      </c>
      <c r="G1931" s="951"/>
      <c r="H1931" s="952">
        <v>44676</v>
      </c>
      <c r="I1931" s="953"/>
      <c r="J1931" s="76" t="s">
        <v>55</v>
      </c>
      <c r="K1931" s="76"/>
      <c r="L1931" s="225" t="s">
        <v>126</v>
      </c>
      <c r="M1931" s="225">
        <v>1.97</v>
      </c>
      <c r="N1931" s="228">
        <v>2</v>
      </c>
      <c r="O1931" s="30"/>
    </row>
    <row r="1932" spans="2:15" ht="22.5" customHeight="1" x14ac:dyDescent="0.55000000000000004">
      <c r="B1932" s="928">
        <f t="shared" si="280"/>
        <v>1227</v>
      </c>
      <c r="C1932" s="929"/>
      <c r="D1932" s="922"/>
      <c r="E1932" s="923"/>
      <c r="F1932" s="1005" t="s">
        <v>127</v>
      </c>
      <c r="G1932" s="1006"/>
      <c r="H1932" s="1003">
        <v>44676</v>
      </c>
      <c r="I1932" s="1004"/>
      <c r="J1932" s="51" t="s">
        <v>61</v>
      </c>
      <c r="K1932" s="51"/>
      <c r="L1932" s="229" t="s">
        <v>128</v>
      </c>
      <c r="M1932" s="229">
        <v>2.11</v>
      </c>
      <c r="N1932" s="230">
        <v>2.1</v>
      </c>
      <c r="O1932" s="30"/>
    </row>
    <row r="1933" spans="2:15" ht="22.5" customHeight="1" x14ac:dyDescent="0.55000000000000004">
      <c r="B1933" s="971">
        <f t="shared" si="280"/>
        <v>1226</v>
      </c>
      <c r="C1933" s="972"/>
      <c r="D1933" s="920" t="s">
        <v>132</v>
      </c>
      <c r="E1933" s="921"/>
      <c r="F1933" s="974" t="s">
        <v>133</v>
      </c>
      <c r="G1933" s="972"/>
      <c r="H1933" s="1014">
        <v>44671</v>
      </c>
      <c r="I1933" s="1015"/>
      <c r="J1933" s="126" t="s">
        <v>61</v>
      </c>
      <c r="K1933" s="126"/>
      <c r="L1933" s="197" t="s">
        <v>84</v>
      </c>
      <c r="M1933" s="198" t="s">
        <v>134</v>
      </c>
      <c r="N1933" s="199" t="s">
        <v>86</v>
      </c>
      <c r="O1933" s="30"/>
    </row>
    <row r="1934" spans="2:15" ht="22.5" customHeight="1" x14ac:dyDescent="0.55000000000000004">
      <c r="B1934" s="977">
        <f t="shared" si="280"/>
        <v>1225</v>
      </c>
      <c r="C1934" s="978"/>
      <c r="D1934" s="942"/>
      <c r="E1934" s="943"/>
      <c r="F1934" s="981" t="s">
        <v>135</v>
      </c>
      <c r="G1934" s="978"/>
      <c r="H1934" s="1016">
        <v>44671</v>
      </c>
      <c r="I1934" s="1017"/>
      <c r="J1934" s="130" t="s">
        <v>61</v>
      </c>
      <c r="K1934" s="130"/>
      <c r="L1934" s="200" t="s">
        <v>136</v>
      </c>
      <c r="M1934" s="201" t="s">
        <v>137</v>
      </c>
      <c r="N1934" s="202" t="s">
        <v>138</v>
      </c>
      <c r="O1934" s="30"/>
    </row>
    <row r="1935" spans="2:15" ht="22.5" customHeight="1" x14ac:dyDescent="0.55000000000000004">
      <c r="B1935" s="982">
        <f t="shared" si="280"/>
        <v>1224</v>
      </c>
      <c r="C1935" s="983"/>
      <c r="D1935" s="922"/>
      <c r="E1935" s="923"/>
      <c r="F1935" s="968" t="s">
        <v>63</v>
      </c>
      <c r="G1935" s="929"/>
      <c r="H1935" s="1003">
        <v>44671</v>
      </c>
      <c r="I1935" s="1004"/>
      <c r="J1935" s="203" t="s">
        <v>61</v>
      </c>
      <c r="K1935" s="51"/>
      <c r="L1935" s="181" t="s">
        <v>139</v>
      </c>
      <c r="M1935" s="181">
        <v>6.32</v>
      </c>
      <c r="N1935" s="209">
        <v>6.32</v>
      </c>
      <c r="O1935" s="30"/>
    </row>
    <row r="1936" spans="2:15" ht="22.5" customHeight="1" x14ac:dyDescent="0.55000000000000004">
      <c r="B1936" s="1202">
        <f t="shared" si="280"/>
        <v>1223</v>
      </c>
      <c r="C1936" s="923"/>
      <c r="D1936" s="922" t="s">
        <v>140</v>
      </c>
      <c r="E1936" s="923"/>
      <c r="F1936" s="922" t="s">
        <v>98</v>
      </c>
      <c r="G1936" s="923"/>
      <c r="H1936" s="1003">
        <v>44670</v>
      </c>
      <c r="I1936" s="1004"/>
      <c r="J1936" s="51" t="s">
        <v>55</v>
      </c>
      <c r="K1936" s="51"/>
      <c r="L1936" s="181" t="s">
        <v>141</v>
      </c>
      <c r="M1936" s="219">
        <v>1.06</v>
      </c>
      <c r="N1936" s="220">
        <v>1.1000000000000001</v>
      </c>
      <c r="O1936" s="30"/>
    </row>
    <row r="1937" spans="2:15" ht="22.5" customHeight="1" x14ac:dyDescent="0.55000000000000004">
      <c r="B1937" s="918">
        <f t="shared" si="280"/>
        <v>1222</v>
      </c>
      <c r="C1937" s="919"/>
      <c r="D1937" s="920" t="s">
        <v>142</v>
      </c>
      <c r="E1937" s="921"/>
      <c r="F1937" s="944" t="s">
        <v>118</v>
      </c>
      <c r="G1937" s="945"/>
      <c r="H1937" s="946">
        <v>44669</v>
      </c>
      <c r="I1937" s="947"/>
      <c r="J1937" s="31" t="s">
        <v>55</v>
      </c>
      <c r="K1937" s="31"/>
      <c r="L1937" s="61" t="s">
        <v>143</v>
      </c>
      <c r="M1937" s="62">
        <v>5.48</v>
      </c>
      <c r="N1937" s="63">
        <v>5.5</v>
      </c>
      <c r="O1937" s="30"/>
    </row>
    <row r="1938" spans="2:15" ht="22.5" customHeight="1" x14ac:dyDescent="0.55000000000000004">
      <c r="B1938" s="948">
        <f t="shared" si="280"/>
        <v>1221</v>
      </c>
      <c r="C1938" s="949"/>
      <c r="D1938" s="942"/>
      <c r="E1938" s="943"/>
      <c r="F1938" s="950" t="s">
        <v>113</v>
      </c>
      <c r="G1938" s="951"/>
      <c r="H1938" s="1012">
        <v>44669</v>
      </c>
      <c r="I1938" s="1013"/>
      <c r="J1938" s="76" t="s">
        <v>55</v>
      </c>
      <c r="K1938" s="76"/>
      <c r="L1938" s="64" t="s">
        <v>144</v>
      </c>
      <c r="M1938" s="151" t="s">
        <v>145</v>
      </c>
      <c r="N1938" s="152" t="s">
        <v>146</v>
      </c>
      <c r="O1938" s="30"/>
    </row>
    <row r="1939" spans="2:15" ht="22.5" customHeight="1" x14ac:dyDescent="0.55000000000000004">
      <c r="B1939" s="948">
        <f t="shared" si="280"/>
        <v>1220</v>
      </c>
      <c r="C1939" s="949"/>
      <c r="D1939" s="942"/>
      <c r="E1939" s="943"/>
      <c r="F1939" s="950" t="s">
        <v>94</v>
      </c>
      <c r="G1939" s="951"/>
      <c r="H1939" s="952">
        <v>44669</v>
      </c>
      <c r="I1939" s="953"/>
      <c r="J1939" s="76" t="s">
        <v>55</v>
      </c>
      <c r="K1939" s="76"/>
      <c r="L1939" s="64" t="s">
        <v>147</v>
      </c>
      <c r="M1939" s="65">
        <v>4.99</v>
      </c>
      <c r="N1939" s="66">
        <v>5</v>
      </c>
      <c r="O1939" s="30"/>
    </row>
    <row r="1940" spans="2:15" ht="22.5" customHeight="1" x14ac:dyDescent="0.55000000000000004">
      <c r="B1940" s="928">
        <f t="shared" si="280"/>
        <v>1219</v>
      </c>
      <c r="C1940" s="929"/>
      <c r="D1940" s="922"/>
      <c r="E1940" s="923"/>
      <c r="F1940" s="1005" t="s">
        <v>127</v>
      </c>
      <c r="G1940" s="1006"/>
      <c r="H1940" s="1003">
        <v>44669</v>
      </c>
      <c r="I1940" s="1004"/>
      <c r="J1940" s="51" t="s">
        <v>61</v>
      </c>
      <c r="K1940" s="51"/>
      <c r="L1940" s="153" t="s">
        <v>148</v>
      </c>
      <c r="M1940" s="154">
        <v>1.1100000000000001</v>
      </c>
      <c r="N1940" s="155">
        <v>1.1000000000000001</v>
      </c>
      <c r="O1940" s="30"/>
    </row>
    <row r="1941" spans="2:15" ht="22.5" customHeight="1" x14ac:dyDescent="0.55000000000000004">
      <c r="B1941" s="1205">
        <f t="shared" si="280"/>
        <v>1218</v>
      </c>
      <c r="C1941" s="980"/>
      <c r="D1941" s="922" t="s">
        <v>149</v>
      </c>
      <c r="E1941" s="923"/>
      <c r="F1941" s="967" t="s">
        <v>60</v>
      </c>
      <c r="G1941" s="919"/>
      <c r="H1941" s="926">
        <v>44665</v>
      </c>
      <c r="I1941" s="927"/>
      <c r="J1941" s="31" t="s">
        <v>61</v>
      </c>
      <c r="K1941" s="37"/>
      <c r="L1941" s="62" t="s">
        <v>1528</v>
      </c>
      <c r="M1941" s="328">
        <v>7.01</v>
      </c>
      <c r="N1941" s="782">
        <v>7</v>
      </c>
      <c r="O1941" s="30"/>
    </row>
    <row r="1942" spans="2:15" ht="22.5" customHeight="1" x14ac:dyDescent="0.55000000000000004">
      <c r="B1942" s="918">
        <f t="shared" si="280"/>
        <v>1217</v>
      </c>
      <c r="C1942" s="919"/>
      <c r="D1942" s="920" t="s">
        <v>153</v>
      </c>
      <c r="E1942" s="921"/>
      <c r="F1942" s="967" t="s">
        <v>133</v>
      </c>
      <c r="G1942" s="919"/>
      <c r="H1942" s="926">
        <v>44664</v>
      </c>
      <c r="I1942" s="927"/>
      <c r="J1942" s="31" t="s">
        <v>61</v>
      </c>
      <c r="K1942" s="31"/>
      <c r="L1942" s="62" t="s">
        <v>154</v>
      </c>
      <c r="M1942" s="183">
        <v>15.8</v>
      </c>
      <c r="N1942" s="144">
        <v>16</v>
      </c>
      <c r="O1942" s="30"/>
    </row>
    <row r="1943" spans="2:15" ht="22.5" customHeight="1" x14ac:dyDescent="0.55000000000000004">
      <c r="B1943" s="1205">
        <f t="shared" si="280"/>
        <v>1216</v>
      </c>
      <c r="C1943" s="980"/>
      <c r="D1943" s="922"/>
      <c r="E1943" s="923"/>
      <c r="F1943" s="979" t="s">
        <v>135</v>
      </c>
      <c r="G1943" s="980"/>
      <c r="H1943" s="1159">
        <v>44664</v>
      </c>
      <c r="I1943" s="1160"/>
      <c r="J1943" s="134" t="s">
        <v>61</v>
      </c>
      <c r="K1943" s="134"/>
      <c r="L1943" s="234" t="s">
        <v>154</v>
      </c>
      <c r="M1943" s="235" t="s">
        <v>155</v>
      </c>
      <c r="N1943" s="236" t="s">
        <v>156</v>
      </c>
      <c r="O1943" s="30"/>
    </row>
    <row r="1944" spans="2:15" ht="22.5" customHeight="1" x14ac:dyDescent="0.55000000000000004">
      <c r="B1944" s="918">
        <f t="shared" si="280"/>
        <v>1215</v>
      </c>
      <c r="C1944" s="919"/>
      <c r="D1944" s="920" t="s">
        <v>157</v>
      </c>
      <c r="E1944" s="921"/>
      <c r="F1944" s="974" t="s">
        <v>158</v>
      </c>
      <c r="G1944" s="972"/>
      <c r="H1944" s="1155">
        <v>44663</v>
      </c>
      <c r="I1944" s="1156"/>
      <c r="J1944" s="126" t="s">
        <v>61</v>
      </c>
      <c r="K1944" s="126"/>
      <c r="L1944" s="198" t="s">
        <v>159</v>
      </c>
      <c r="M1944" s="210">
        <v>15.4</v>
      </c>
      <c r="N1944" s="211">
        <v>15</v>
      </c>
      <c r="O1944" s="30"/>
    </row>
    <row r="1945" spans="2:15" ht="22.5" customHeight="1" x14ac:dyDescent="0.55000000000000004">
      <c r="B1945" s="928">
        <f t="shared" si="280"/>
        <v>1214</v>
      </c>
      <c r="C1945" s="929"/>
      <c r="D1945" s="922"/>
      <c r="E1945" s="923"/>
      <c r="F1945" s="968" t="s">
        <v>98</v>
      </c>
      <c r="G1945" s="929"/>
      <c r="H1945" s="932">
        <v>44663</v>
      </c>
      <c r="I1945" s="933"/>
      <c r="J1945" s="203" t="s">
        <v>61</v>
      </c>
      <c r="K1945" s="51"/>
      <c r="L1945" s="181" t="s">
        <v>161</v>
      </c>
      <c r="M1945" s="204" t="s">
        <v>89</v>
      </c>
      <c r="N1945" s="205" t="s">
        <v>80</v>
      </c>
      <c r="O1945" s="30"/>
    </row>
    <row r="1946" spans="2:15" ht="22.5" customHeight="1" x14ac:dyDescent="0.55000000000000004">
      <c r="B1946" s="918">
        <f t="shared" si="280"/>
        <v>1213</v>
      </c>
      <c r="C1946" s="919"/>
      <c r="D1946" s="920" t="s">
        <v>162</v>
      </c>
      <c r="E1946" s="921"/>
      <c r="F1946" s="944" t="s">
        <v>163</v>
      </c>
      <c r="G1946" s="945"/>
      <c r="H1946" s="946">
        <v>44662</v>
      </c>
      <c r="I1946" s="947"/>
      <c r="J1946" s="31" t="s">
        <v>55</v>
      </c>
      <c r="K1946" s="31"/>
      <c r="L1946" s="61" t="s">
        <v>164</v>
      </c>
      <c r="M1946" s="62">
        <v>1.35</v>
      </c>
      <c r="N1946" s="63">
        <v>1.4</v>
      </c>
      <c r="O1946" s="30"/>
    </row>
    <row r="1947" spans="2:15" ht="22.5" customHeight="1" x14ac:dyDescent="0.55000000000000004">
      <c r="B1947" s="948">
        <f t="shared" si="280"/>
        <v>1212</v>
      </c>
      <c r="C1947" s="949"/>
      <c r="D1947" s="942"/>
      <c r="E1947" s="943"/>
      <c r="F1947" s="950" t="s">
        <v>165</v>
      </c>
      <c r="G1947" s="951"/>
      <c r="H1947" s="1012">
        <v>44662</v>
      </c>
      <c r="I1947" s="1013"/>
      <c r="J1947" s="76" t="s">
        <v>55</v>
      </c>
      <c r="K1947" s="76"/>
      <c r="L1947" s="64" t="s">
        <v>166</v>
      </c>
      <c r="M1947" s="151">
        <v>0.98599999999999999</v>
      </c>
      <c r="N1947" s="152">
        <v>0.99</v>
      </c>
      <c r="O1947" s="30"/>
    </row>
    <row r="1948" spans="2:15" ht="22.5" customHeight="1" x14ac:dyDescent="0.55000000000000004">
      <c r="B1948" s="948">
        <f t="shared" si="280"/>
        <v>1211</v>
      </c>
      <c r="C1948" s="949"/>
      <c r="D1948" s="942"/>
      <c r="E1948" s="943"/>
      <c r="F1948" s="950" t="s">
        <v>127</v>
      </c>
      <c r="G1948" s="951"/>
      <c r="H1948" s="952">
        <v>44662</v>
      </c>
      <c r="I1948" s="953"/>
      <c r="J1948" s="76" t="s">
        <v>55</v>
      </c>
      <c r="K1948" s="76"/>
      <c r="L1948" s="64" t="s">
        <v>167</v>
      </c>
      <c r="M1948" s="65" t="s">
        <v>168</v>
      </c>
      <c r="N1948" s="66" t="s">
        <v>169</v>
      </c>
      <c r="O1948" s="30"/>
    </row>
    <row r="1949" spans="2:15" ht="22.5" customHeight="1" x14ac:dyDescent="0.55000000000000004">
      <c r="B1949" s="928">
        <f t="shared" si="280"/>
        <v>1210</v>
      </c>
      <c r="C1949" s="929"/>
      <c r="D1949" s="922"/>
      <c r="E1949" s="923"/>
      <c r="F1949" s="1005" t="s">
        <v>170</v>
      </c>
      <c r="G1949" s="1006"/>
      <c r="H1949" s="1003">
        <v>44659</v>
      </c>
      <c r="I1949" s="1004"/>
      <c r="J1949" s="51" t="s">
        <v>61</v>
      </c>
      <c r="K1949" s="51"/>
      <c r="L1949" s="153" t="s">
        <v>171</v>
      </c>
      <c r="M1949" s="154" t="s">
        <v>172</v>
      </c>
      <c r="N1949" s="155" t="s">
        <v>169</v>
      </c>
      <c r="O1949" s="30"/>
    </row>
    <row r="1950" spans="2:15" ht="22.5" customHeight="1" x14ac:dyDescent="0.55000000000000004">
      <c r="B1950" s="918">
        <f t="shared" si="280"/>
        <v>1209</v>
      </c>
      <c r="C1950" s="919"/>
      <c r="D1950" s="920" t="s">
        <v>177</v>
      </c>
      <c r="E1950" s="921"/>
      <c r="F1950" s="944" t="s">
        <v>118</v>
      </c>
      <c r="G1950" s="945"/>
      <c r="H1950" s="946">
        <v>44657</v>
      </c>
      <c r="I1950" s="947"/>
      <c r="J1950" s="31" t="s">
        <v>55</v>
      </c>
      <c r="K1950" s="31"/>
      <c r="L1950" s="61" t="s">
        <v>178</v>
      </c>
      <c r="M1950" s="62">
        <v>7.1</v>
      </c>
      <c r="N1950" s="63">
        <v>7.1</v>
      </c>
      <c r="O1950" s="30"/>
    </row>
    <row r="1951" spans="2:15" ht="22.5" customHeight="1" x14ac:dyDescent="0.55000000000000004">
      <c r="B1951" s="948">
        <f t="shared" si="280"/>
        <v>1208</v>
      </c>
      <c r="C1951" s="949"/>
      <c r="D1951" s="942"/>
      <c r="E1951" s="943"/>
      <c r="F1951" s="950" t="s">
        <v>113</v>
      </c>
      <c r="G1951" s="951"/>
      <c r="H1951" s="1012">
        <v>44657</v>
      </c>
      <c r="I1951" s="1013"/>
      <c r="J1951" s="76" t="s">
        <v>55</v>
      </c>
      <c r="K1951" s="76"/>
      <c r="L1951" s="64" t="s">
        <v>56</v>
      </c>
      <c r="M1951" s="71">
        <v>28.3</v>
      </c>
      <c r="N1951" s="72">
        <v>28</v>
      </c>
      <c r="O1951" s="30"/>
    </row>
    <row r="1952" spans="2:15" ht="22.5" customHeight="1" x14ac:dyDescent="0.55000000000000004">
      <c r="B1952" s="948">
        <f t="shared" si="280"/>
        <v>1207</v>
      </c>
      <c r="C1952" s="949"/>
      <c r="D1952" s="942"/>
      <c r="E1952" s="943"/>
      <c r="F1952" s="950" t="s">
        <v>96</v>
      </c>
      <c r="G1952" s="951"/>
      <c r="H1952" s="952">
        <v>44657</v>
      </c>
      <c r="I1952" s="953"/>
      <c r="J1952" s="76" t="s">
        <v>55</v>
      </c>
      <c r="K1952" s="76"/>
      <c r="L1952" s="64" t="s">
        <v>179</v>
      </c>
      <c r="M1952" s="65">
        <v>8.59</v>
      </c>
      <c r="N1952" s="66">
        <v>8.6</v>
      </c>
      <c r="O1952" s="30"/>
    </row>
    <row r="1953" spans="2:15" ht="22.5" customHeight="1" x14ac:dyDescent="0.55000000000000004">
      <c r="B1953" s="928">
        <f t="shared" si="280"/>
        <v>1206</v>
      </c>
      <c r="C1953" s="929"/>
      <c r="D1953" s="922"/>
      <c r="E1953" s="923"/>
      <c r="F1953" s="1005" t="s">
        <v>88</v>
      </c>
      <c r="G1953" s="1006"/>
      <c r="H1953" s="1003">
        <v>44657</v>
      </c>
      <c r="I1953" s="1004"/>
      <c r="J1953" s="51" t="s">
        <v>61</v>
      </c>
      <c r="K1953" s="51"/>
      <c r="L1953" s="153" t="s">
        <v>89</v>
      </c>
      <c r="M1953" s="107" t="s">
        <v>180</v>
      </c>
      <c r="N1953" s="108" t="s">
        <v>181</v>
      </c>
      <c r="O1953" s="30"/>
    </row>
    <row r="1954" spans="2:15" ht="22.4" customHeight="1" x14ac:dyDescent="0.55000000000000004">
      <c r="B1954" s="1202">
        <f t="shared" si="280"/>
        <v>1205</v>
      </c>
      <c r="C1954" s="923"/>
      <c r="D1954" s="922" t="s">
        <v>182</v>
      </c>
      <c r="E1954" s="923"/>
      <c r="F1954" s="922" t="s">
        <v>63</v>
      </c>
      <c r="G1954" s="923"/>
      <c r="H1954" s="1003">
        <v>44656</v>
      </c>
      <c r="I1954" s="1004"/>
      <c r="J1954" s="51" t="s">
        <v>55</v>
      </c>
      <c r="K1954" s="51"/>
      <c r="L1954" s="181" t="s">
        <v>185</v>
      </c>
      <c r="M1954" s="181">
        <v>2.99</v>
      </c>
      <c r="N1954" s="209">
        <v>3</v>
      </c>
      <c r="O1954" s="30"/>
    </row>
    <row r="1955" spans="2:15" ht="22.5" customHeight="1" x14ac:dyDescent="0.55000000000000004">
      <c r="B1955" s="918">
        <f t="shared" si="280"/>
        <v>1204</v>
      </c>
      <c r="C1955" s="919"/>
      <c r="D1955" s="920" t="s">
        <v>188</v>
      </c>
      <c r="E1955" s="921"/>
      <c r="F1955" s="944" t="s">
        <v>189</v>
      </c>
      <c r="G1955" s="945"/>
      <c r="H1955" s="946">
        <v>44655</v>
      </c>
      <c r="I1955" s="947"/>
      <c r="J1955" s="31" t="s">
        <v>55</v>
      </c>
      <c r="K1955" s="31"/>
      <c r="L1955" s="61" t="s">
        <v>62</v>
      </c>
      <c r="M1955" s="62">
        <v>1.54</v>
      </c>
      <c r="N1955" s="63">
        <v>1.5</v>
      </c>
      <c r="O1955" s="30"/>
    </row>
    <row r="1956" spans="2:15" ht="22.5" customHeight="1" x14ac:dyDescent="0.55000000000000004">
      <c r="B1956" s="948">
        <f t="shared" si="280"/>
        <v>1203</v>
      </c>
      <c r="C1956" s="949"/>
      <c r="D1956" s="942"/>
      <c r="E1956" s="943"/>
      <c r="F1956" s="950" t="s">
        <v>127</v>
      </c>
      <c r="G1956" s="951"/>
      <c r="H1956" s="1012">
        <v>44655</v>
      </c>
      <c r="I1956" s="1013"/>
      <c r="J1956" s="76" t="s">
        <v>55</v>
      </c>
      <c r="K1956" s="76"/>
      <c r="L1956" s="64" t="s">
        <v>161</v>
      </c>
      <c r="M1956" s="65">
        <v>9.01</v>
      </c>
      <c r="N1956" s="66">
        <v>9</v>
      </c>
      <c r="O1956" s="30"/>
    </row>
    <row r="1957" spans="2:15" ht="22.5" customHeight="1" x14ac:dyDescent="0.55000000000000004">
      <c r="B1957" s="948">
        <f t="shared" si="280"/>
        <v>1202</v>
      </c>
      <c r="C1957" s="949"/>
      <c r="D1957" s="942"/>
      <c r="E1957" s="943"/>
      <c r="F1957" s="950" t="s">
        <v>98</v>
      </c>
      <c r="G1957" s="951"/>
      <c r="H1957" s="952">
        <v>44655</v>
      </c>
      <c r="I1957" s="953"/>
      <c r="J1957" s="76" t="s">
        <v>55</v>
      </c>
      <c r="K1957" s="76"/>
      <c r="L1957" s="64" t="s">
        <v>179</v>
      </c>
      <c r="M1957" s="65" t="s">
        <v>107</v>
      </c>
      <c r="N1957" s="66" t="s">
        <v>181</v>
      </c>
      <c r="O1957" s="30"/>
    </row>
    <row r="1958" spans="2:15" ht="22.5" customHeight="1" x14ac:dyDescent="0.55000000000000004">
      <c r="B1958" s="928">
        <f t="shared" si="280"/>
        <v>1201</v>
      </c>
      <c r="C1958" s="929"/>
      <c r="D1958" s="922"/>
      <c r="E1958" s="923"/>
      <c r="F1958" s="1005" t="s">
        <v>98</v>
      </c>
      <c r="G1958" s="1006"/>
      <c r="H1958" s="1003">
        <v>44655</v>
      </c>
      <c r="I1958" s="1004"/>
      <c r="J1958" s="51" t="s">
        <v>61</v>
      </c>
      <c r="K1958" s="51"/>
      <c r="L1958" s="153" t="s">
        <v>116</v>
      </c>
      <c r="M1958" s="107">
        <v>1.86</v>
      </c>
      <c r="N1958" s="108">
        <v>1.9</v>
      </c>
      <c r="O1958" s="30"/>
    </row>
    <row r="1959" spans="2:15" ht="22.5" customHeight="1" x14ac:dyDescent="0.55000000000000004">
      <c r="B1959" s="1202">
        <f t="shared" si="280"/>
        <v>1200</v>
      </c>
      <c r="C1959" s="923"/>
      <c r="D1959" s="922" t="s">
        <v>190</v>
      </c>
      <c r="E1959" s="923"/>
      <c r="F1959" s="922" t="s">
        <v>191</v>
      </c>
      <c r="G1959" s="923"/>
      <c r="H1959" s="1003">
        <v>44651</v>
      </c>
      <c r="I1959" s="1004"/>
      <c r="J1959" s="51" t="s">
        <v>55</v>
      </c>
      <c r="K1959" s="51"/>
      <c r="L1959" s="181" t="s">
        <v>105</v>
      </c>
      <c r="M1959" s="181">
        <v>2.88</v>
      </c>
      <c r="N1959" s="209">
        <v>2.9</v>
      </c>
      <c r="O1959" s="30"/>
    </row>
    <row r="1960" spans="2:15" ht="22.5" customHeight="1" x14ac:dyDescent="0.55000000000000004">
      <c r="B1960" s="918">
        <f t="shared" si="280"/>
        <v>1199</v>
      </c>
      <c r="C1960" s="919"/>
      <c r="D1960" s="920" t="s">
        <v>192</v>
      </c>
      <c r="E1960" s="921"/>
      <c r="F1960" s="944" t="s">
        <v>193</v>
      </c>
      <c r="G1960" s="945"/>
      <c r="H1960" s="946">
        <v>44649</v>
      </c>
      <c r="I1960" s="947"/>
      <c r="J1960" s="31" t="s">
        <v>55</v>
      </c>
      <c r="K1960" s="31"/>
      <c r="L1960" s="61" t="s">
        <v>134</v>
      </c>
      <c r="M1960" s="183">
        <v>15.2</v>
      </c>
      <c r="N1960" s="144">
        <v>15</v>
      </c>
      <c r="O1960" s="30"/>
    </row>
    <row r="1961" spans="2:15" ht="22.5" customHeight="1" x14ac:dyDescent="0.55000000000000004">
      <c r="B1961" s="948">
        <f t="shared" si="280"/>
        <v>1198</v>
      </c>
      <c r="C1961" s="949"/>
      <c r="D1961" s="942"/>
      <c r="E1961" s="943"/>
      <c r="F1961" s="950" t="s">
        <v>88</v>
      </c>
      <c r="G1961" s="951"/>
      <c r="H1961" s="952">
        <v>44649</v>
      </c>
      <c r="I1961" s="953"/>
      <c r="J1961" s="76" t="s">
        <v>55</v>
      </c>
      <c r="K1961" s="76"/>
      <c r="L1961" s="64" t="s">
        <v>194</v>
      </c>
      <c r="M1961" s="65">
        <v>7.37</v>
      </c>
      <c r="N1961" s="66">
        <v>7.4</v>
      </c>
      <c r="O1961" s="30"/>
    </row>
    <row r="1962" spans="2:15" ht="22.5" customHeight="1" x14ac:dyDescent="0.55000000000000004">
      <c r="B1962" s="948">
        <f t="shared" si="280"/>
        <v>1197</v>
      </c>
      <c r="C1962" s="949"/>
      <c r="D1962" s="942"/>
      <c r="E1962" s="943"/>
      <c r="F1962" s="950" t="s">
        <v>165</v>
      </c>
      <c r="G1962" s="951"/>
      <c r="H1962" s="952">
        <v>44649</v>
      </c>
      <c r="I1962" s="953"/>
      <c r="J1962" s="76" t="s">
        <v>55</v>
      </c>
      <c r="K1962" s="76"/>
      <c r="L1962" s="64" t="s">
        <v>195</v>
      </c>
      <c r="M1962" s="65">
        <v>3.27</v>
      </c>
      <c r="N1962" s="66">
        <v>3.3</v>
      </c>
      <c r="O1962" s="30"/>
    </row>
    <row r="1963" spans="2:15" ht="22.5" customHeight="1" x14ac:dyDescent="0.55000000000000004">
      <c r="B1963" s="928">
        <f t="shared" si="280"/>
        <v>1196</v>
      </c>
      <c r="C1963" s="929"/>
      <c r="D1963" s="922"/>
      <c r="E1963" s="923"/>
      <c r="F1963" s="1005" t="s">
        <v>196</v>
      </c>
      <c r="G1963" s="1006"/>
      <c r="H1963" s="1003">
        <v>44649</v>
      </c>
      <c r="I1963" s="1004"/>
      <c r="J1963" s="51" t="s">
        <v>61</v>
      </c>
      <c r="K1963" s="51"/>
      <c r="L1963" s="153" t="s">
        <v>197</v>
      </c>
      <c r="M1963" s="65">
        <v>4.96</v>
      </c>
      <c r="N1963" s="66">
        <v>5</v>
      </c>
      <c r="O1963" s="30"/>
    </row>
    <row r="1964" spans="2:15" ht="22.5" customHeight="1" x14ac:dyDescent="0.55000000000000004">
      <c r="B1964" s="971">
        <f t="shared" si="280"/>
        <v>1195</v>
      </c>
      <c r="C1964" s="972"/>
      <c r="D1964" s="920" t="s">
        <v>198</v>
      </c>
      <c r="E1964" s="921"/>
      <c r="F1964" s="974" t="s">
        <v>54</v>
      </c>
      <c r="G1964" s="972"/>
      <c r="H1964" s="1155">
        <v>44648</v>
      </c>
      <c r="I1964" s="1156"/>
      <c r="J1964" s="126" t="s">
        <v>61</v>
      </c>
      <c r="K1964" s="126"/>
      <c r="L1964" s="197" t="s">
        <v>199</v>
      </c>
      <c r="M1964" s="198">
        <v>3.11</v>
      </c>
      <c r="N1964" s="199">
        <v>3.1</v>
      </c>
      <c r="O1964" s="30"/>
    </row>
    <row r="1965" spans="2:15" ht="22.5" customHeight="1" x14ac:dyDescent="0.55000000000000004">
      <c r="B1965" s="977">
        <f t="shared" si="280"/>
        <v>1194</v>
      </c>
      <c r="C1965" s="978"/>
      <c r="D1965" s="942"/>
      <c r="E1965" s="943"/>
      <c r="F1965" s="981" t="s">
        <v>200</v>
      </c>
      <c r="G1965" s="978"/>
      <c r="H1965" s="1157">
        <v>44648</v>
      </c>
      <c r="I1965" s="1158"/>
      <c r="J1965" s="130" t="s">
        <v>61</v>
      </c>
      <c r="K1965" s="130"/>
      <c r="L1965" s="200" t="s">
        <v>201</v>
      </c>
      <c r="M1965" s="212">
        <v>29.6</v>
      </c>
      <c r="N1965" s="213">
        <v>30</v>
      </c>
      <c r="O1965" s="30"/>
    </row>
    <row r="1966" spans="2:15" ht="24" customHeight="1" x14ac:dyDescent="0.55000000000000004">
      <c r="B1966" s="982">
        <f>1+B1967</f>
        <v>1193</v>
      </c>
      <c r="C1966" s="983"/>
      <c r="D1966" s="922"/>
      <c r="E1966" s="923"/>
      <c r="F1966" s="968" t="s">
        <v>94</v>
      </c>
      <c r="G1966" s="929"/>
      <c r="H1966" s="932">
        <v>44648</v>
      </c>
      <c r="I1966" s="933"/>
      <c r="J1966" s="203" t="s">
        <v>61</v>
      </c>
      <c r="K1966" s="51"/>
      <c r="L1966" s="181" t="s">
        <v>202</v>
      </c>
      <c r="M1966" s="204">
        <v>16.3</v>
      </c>
      <c r="N1966" s="205">
        <v>16</v>
      </c>
      <c r="O1966" s="30"/>
    </row>
    <row r="1967" spans="2:15" ht="22.5" customHeight="1" x14ac:dyDescent="0.55000000000000004">
      <c r="B1967" s="971">
        <f t="shared" ref="B1967:B1979" si="281">1+B1968</f>
        <v>1192</v>
      </c>
      <c r="C1967" s="972"/>
      <c r="D1967" s="920" t="s">
        <v>203</v>
      </c>
      <c r="E1967" s="921"/>
      <c r="F1967" s="974" t="s">
        <v>63</v>
      </c>
      <c r="G1967" s="972"/>
      <c r="H1967" s="1014">
        <v>44645</v>
      </c>
      <c r="I1967" s="1015"/>
      <c r="J1967" s="126" t="s">
        <v>61</v>
      </c>
      <c r="K1967" s="126"/>
      <c r="L1967" s="197" t="s">
        <v>204</v>
      </c>
      <c r="M1967" s="198">
        <v>3.07</v>
      </c>
      <c r="N1967" s="199">
        <v>3.1</v>
      </c>
      <c r="O1967" s="30"/>
    </row>
    <row r="1968" spans="2:15" ht="22.5" customHeight="1" x14ac:dyDescent="0.55000000000000004">
      <c r="B1968" s="977">
        <f t="shared" si="281"/>
        <v>1191</v>
      </c>
      <c r="C1968" s="978"/>
      <c r="D1968" s="942"/>
      <c r="E1968" s="943"/>
      <c r="F1968" s="981" t="s">
        <v>63</v>
      </c>
      <c r="G1968" s="978"/>
      <c r="H1968" s="1016">
        <v>44645</v>
      </c>
      <c r="I1968" s="1017"/>
      <c r="J1968" s="130" t="s">
        <v>61</v>
      </c>
      <c r="K1968" s="130"/>
      <c r="L1968" s="200" t="s">
        <v>205</v>
      </c>
      <c r="M1968" s="201">
        <v>3.68</v>
      </c>
      <c r="N1968" s="202">
        <v>3.7</v>
      </c>
      <c r="O1968" s="30"/>
    </row>
    <row r="1969" spans="2:15" ht="22.5" customHeight="1" x14ac:dyDescent="0.55000000000000004">
      <c r="B1969" s="982">
        <f t="shared" si="281"/>
        <v>1190</v>
      </c>
      <c r="C1969" s="983"/>
      <c r="D1969" s="922"/>
      <c r="E1969" s="923"/>
      <c r="F1969" s="968" t="s">
        <v>63</v>
      </c>
      <c r="G1969" s="929"/>
      <c r="H1969" s="1003">
        <v>44645</v>
      </c>
      <c r="I1969" s="1004"/>
      <c r="J1969" s="203" t="s">
        <v>61</v>
      </c>
      <c r="K1969" s="51"/>
      <c r="L1969" s="181" t="s">
        <v>107</v>
      </c>
      <c r="M1969" s="181">
        <v>5.65</v>
      </c>
      <c r="N1969" s="209">
        <v>5.7</v>
      </c>
      <c r="O1969" s="30"/>
    </row>
    <row r="1970" spans="2:15" ht="22.5" customHeight="1" x14ac:dyDescent="0.55000000000000004">
      <c r="B1970" s="971">
        <f t="shared" si="281"/>
        <v>1189</v>
      </c>
      <c r="C1970" s="972"/>
      <c r="D1970" s="920" t="s">
        <v>206</v>
      </c>
      <c r="E1970" s="921"/>
      <c r="F1970" s="974" t="s">
        <v>122</v>
      </c>
      <c r="G1970" s="972"/>
      <c r="H1970" s="1014">
        <v>44644</v>
      </c>
      <c r="I1970" s="1015"/>
      <c r="J1970" s="126" t="s">
        <v>61</v>
      </c>
      <c r="K1970" s="126"/>
      <c r="L1970" s="198" t="s">
        <v>2002</v>
      </c>
      <c r="M1970" s="197">
        <v>0.86099999999999999</v>
      </c>
      <c r="N1970" s="237">
        <v>0.86</v>
      </c>
      <c r="O1970" s="30"/>
    </row>
    <row r="1971" spans="2:15" ht="22.5" customHeight="1" x14ac:dyDescent="0.55000000000000004">
      <c r="B1971" s="977">
        <f t="shared" si="281"/>
        <v>1188</v>
      </c>
      <c r="C1971" s="978"/>
      <c r="D1971" s="942"/>
      <c r="E1971" s="943"/>
      <c r="F1971" s="981" t="s">
        <v>113</v>
      </c>
      <c r="G1971" s="978"/>
      <c r="H1971" s="1016">
        <v>44644</v>
      </c>
      <c r="I1971" s="1017"/>
      <c r="J1971" s="130" t="s">
        <v>61</v>
      </c>
      <c r="K1971" s="130"/>
      <c r="L1971" s="201" t="s">
        <v>597</v>
      </c>
      <c r="M1971" s="212">
        <v>17.2</v>
      </c>
      <c r="N1971" s="213">
        <v>17</v>
      </c>
      <c r="O1971" s="30"/>
    </row>
    <row r="1972" spans="2:15" ht="22.5" customHeight="1" x14ac:dyDescent="0.55000000000000004">
      <c r="B1972" s="982">
        <f t="shared" si="281"/>
        <v>1187</v>
      </c>
      <c r="C1972" s="983"/>
      <c r="D1972" s="922"/>
      <c r="E1972" s="923"/>
      <c r="F1972" s="968" t="s">
        <v>113</v>
      </c>
      <c r="G1972" s="929"/>
      <c r="H1972" s="1003">
        <v>44644</v>
      </c>
      <c r="I1972" s="1004"/>
      <c r="J1972" s="203" t="s">
        <v>61</v>
      </c>
      <c r="K1972" s="51"/>
      <c r="L1972" s="181" t="s">
        <v>435</v>
      </c>
      <c r="M1972" s="204">
        <v>21.7</v>
      </c>
      <c r="N1972" s="205">
        <v>22</v>
      </c>
      <c r="O1972" s="30"/>
    </row>
    <row r="1973" spans="2:15" ht="22.5" customHeight="1" x14ac:dyDescent="0.55000000000000004">
      <c r="B1973" s="918">
        <f t="shared" si="281"/>
        <v>1186</v>
      </c>
      <c r="C1973" s="919"/>
      <c r="D1973" s="920" t="s">
        <v>2575</v>
      </c>
      <c r="E1973" s="921"/>
      <c r="F1973" s="967" t="s">
        <v>193</v>
      </c>
      <c r="G1973" s="919"/>
      <c r="H1973" s="946">
        <v>44643</v>
      </c>
      <c r="I1973" s="947"/>
      <c r="J1973" s="31" t="s">
        <v>61</v>
      </c>
      <c r="K1973" s="31"/>
      <c r="L1973" s="177" t="s">
        <v>56</v>
      </c>
      <c r="M1973" s="71">
        <v>11.9</v>
      </c>
      <c r="N1973" s="72">
        <v>12</v>
      </c>
      <c r="O1973" s="30"/>
    </row>
    <row r="1974" spans="2:15" ht="22.5" customHeight="1" x14ac:dyDescent="0.55000000000000004">
      <c r="B1974" s="948">
        <f t="shared" si="281"/>
        <v>1185</v>
      </c>
      <c r="C1974" s="949"/>
      <c r="D1974" s="942"/>
      <c r="E1974" s="943"/>
      <c r="F1974" s="965" t="s">
        <v>210</v>
      </c>
      <c r="G1974" s="949" t="s">
        <v>211</v>
      </c>
      <c r="H1974" s="1007">
        <v>44643</v>
      </c>
      <c r="I1974" s="1008"/>
      <c r="J1974" s="102" t="s">
        <v>61</v>
      </c>
      <c r="K1974" s="76"/>
      <c r="L1974" s="239" t="s">
        <v>107</v>
      </c>
      <c r="M1974" s="71">
        <v>15.7</v>
      </c>
      <c r="N1974" s="240">
        <v>16</v>
      </c>
      <c r="O1974" s="30"/>
    </row>
    <row r="1975" spans="2:15" ht="22.5" customHeight="1" x14ac:dyDescent="0.55000000000000004">
      <c r="B1975" s="948">
        <f t="shared" si="281"/>
        <v>1184</v>
      </c>
      <c r="C1975" s="949"/>
      <c r="D1975" s="942"/>
      <c r="E1975" s="943"/>
      <c r="F1975" s="965" t="s">
        <v>193</v>
      </c>
      <c r="G1975" s="949" t="s">
        <v>211</v>
      </c>
      <c r="H1975" s="1089">
        <v>44643</v>
      </c>
      <c r="I1975" s="1090"/>
      <c r="J1975" s="76" t="s">
        <v>61</v>
      </c>
      <c r="K1975" s="76"/>
      <c r="L1975" s="241" t="s">
        <v>212</v>
      </c>
      <c r="M1975" s="71">
        <v>15.1</v>
      </c>
      <c r="N1975" s="72">
        <v>15</v>
      </c>
      <c r="O1975" s="30"/>
    </row>
    <row r="1976" spans="2:15" ht="22.5" customHeight="1" x14ac:dyDescent="0.55000000000000004">
      <c r="B1976" s="948">
        <f t="shared" si="281"/>
        <v>1183</v>
      </c>
      <c r="C1976" s="949"/>
      <c r="D1976" s="942"/>
      <c r="E1976" s="943"/>
      <c r="F1976" s="965" t="s">
        <v>135</v>
      </c>
      <c r="G1976" s="949" t="s">
        <v>211</v>
      </c>
      <c r="H1976" s="1089">
        <v>44643</v>
      </c>
      <c r="I1976" s="1090"/>
      <c r="J1976" s="76" t="s">
        <v>61</v>
      </c>
      <c r="K1976" s="76"/>
      <c r="L1976" s="177" t="s">
        <v>213</v>
      </c>
      <c r="M1976" s="71">
        <v>28.3</v>
      </c>
      <c r="N1976" s="72">
        <v>28</v>
      </c>
      <c r="O1976" s="30"/>
    </row>
    <row r="1977" spans="2:15" ht="22.5" customHeight="1" x14ac:dyDescent="0.55000000000000004">
      <c r="B1977" s="948">
        <f t="shared" si="281"/>
        <v>1182</v>
      </c>
      <c r="C1977" s="949"/>
      <c r="D1977" s="942"/>
      <c r="E1977" s="943"/>
      <c r="F1977" s="1031" t="s">
        <v>127</v>
      </c>
      <c r="G1977" s="1031" t="s">
        <v>211</v>
      </c>
      <c r="H1977" s="1007">
        <v>44643</v>
      </c>
      <c r="I1977" s="1008"/>
      <c r="J1977" s="76" t="s">
        <v>61</v>
      </c>
      <c r="K1977" s="76"/>
      <c r="L1977" s="177" t="s">
        <v>178</v>
      </c>
      <c r="M1977" s="177">
        <v>3.52</v>
      </c>
      <c r="N1977" s="66">
        <v>3.5</v>
      </c>
      <c r="O1977" s="30"/>
    </row>
    <row r="1978" spans="2:15" ht="22.5" customHeight="1" x14ac:dyDescent="0.55000000000000004">
      <c r="B1978" s="948">
        <f t="shared" si="281"/>
        <v>1181</v>
      </c>
      <c r="C1978" s="949"/>
      <c r="D1978" s="942"/>
      <c r="E1978" s="943"/>
      <c r="F1978" s="1091" t="s">
        <v>127</v>
      </c>
      <c r="G1978" s="1144" t="s">
        <v>211</v>
      </c>
      <c r="H1978" s="1089">
        <v>44643</v>
      </c>
      <c r="I1978" s="1090"/>
      <c r="J1978" s="76" t="s">
        <v>61</v>
      </c>
      <c r="K1978" s="76"/>
      <c r="L1978" s="177" t="s">
        <v>79</v>
      </c>
      <c r="M1978" s="65">
        <v>4.01</v>
      </c>
      <c r="N1978" s="66">
        <v>4</v>
      </c>
      <c r="O1978" s="30"/>
    </row>
    <row r="1979" spans="2:15" ht="22.5" customHeight="1" x14ac:dyDescent="0.55000000000000004">
      <c r="B1979" s="928">
        <f t="shared" si="281"/>
        <v>1180</v>
      </c>
      <c r="C1979" s="929"/>
      <c r="D1979" s="922"/>
      <c r="E1979" s="923"/>
      <c r="F1979" s="968" t="s">
        <v>214</v>
      </c>
      <c r="G1979" s="1126"/>
      <c r="H1979" s="1009">
        <v>44643</v>
      </c>
      <c r="I1979" s="1010"/>
      <c r="J1979" s="43" t="s">
        <v>61</v>
      </c>
      <c r="K1979" s="43"/>
      <c r="L1979" s="242" t="s">
        <v>215</v>
      </c>
      <c r="M1979" s="243">
        <v>4.59</v>
      </c>
      <c r="N1979" s="108">
        <v>4.5999999999999996</v>
      </c>
      <c r="O1979" s="30"/>
    </row>
    <row r="1980" spans="2:15" ht="22.5" customHeight="1" x14ac:dyDescent="0.55000000000000004">
      <c r="B1980" s="918">
        <f>1+B1981</f>
        <v>1179</v>
      </c>
      <c r="C1980" s="919"/>
      <c r="D1980" s="920" t="s">
        <v>216</v>
      </c>
      <c r="E1980" s="921"/>
      <c r="F1980" s="967" t="s">
        <v>113</v>
      </c>
      <c r="G1980" s="919"/>
      <c r="H1980" s="926">
        <v>44642</v>
      </c>
      <c r="I1980" s="927"/>
      <c r="J1980" s="31" t="s">
        <v>61</v>
      </c>
      <c r="K1980" s="31"/>
      <c r="L1980" s="62" t="s">
        <v>1948</v>
      </c>
      <c r="M1980" s="183">
        <v>27.4</v>
      </c>
      <c r="N1980" s="144">
        <v>27</v>
      </c>
      <c r="O1980" s="30"/>
    </row>
    <row r="1981" spans="2:15" ht="22.5" customHeight="1" x14ac:dyDescent="0.55000000000000004">
      <c r="B1981" s="928">
        <f>1+B1982</f>
        <v>1178</v>
      </c>
      <c r="C1981" s="929"/>
      <c r="D1981" s="922"/>
      <c r="E1981" s="923"/>
      <c r="F1981" s="922" t="s">
        <v>94</v>
      </c>
      <c r="G1981" s="923"/>
      <c r="H1981" s="932">
        <v>44642</v>
      </c>
      <c r="I1981" s="933"/>
      <c r="J1981" s="51" t="s">
        <v>61</v>
      </c>
      <c r="K1981" s="51"/>
      <c r="L1981" s="244" t="s">
        <v>2576</v>
      </c>
      <c r="M1981" s="204">
        <v>17.600000000000001</v>
      </c>
      <c r="N1981" s="205">
        <v>18</v>
      </c>
      <c r="O1981" s="30"/>
    </row>
    <row r="1982" spans="2:15" ht="22.5" customHeight="1" x14ac:dyDescent="0.55000000000000004">
      <c r="B1982" s="971">
        <f>1+B1983</f>
        <v>1177</v>
      </c>
      <c r="C1982" s="972"/>
      <c r="D1982" s="920" t="s">
        <v>218</v>
      </c>
      <c r="E1982" s="921"/>
      <c r="F1982" s="974" t="s">
        <v>54</v>
      </c>
      <c r="G1982" s="972"/>
      <c r="H1982" s="1014">
        <v>44636</v>
      </c>
      <c r="I1982" s="1015"/>
      <c r="J1982" s="126" t="s">
        <v>61</v>
      </c>
      <c r="K1982" s="126"/>
      <c r="L1982" s="198" t="s">
        <v>2577</v>
      </c>
      <c r="M1982" s="198">
        <v>2.29</v>
      </c>
      <c r="N1982" s="199">
        <v>2.2999999999999998</v>
      </c>
      <c r="O1982" s="30"/>
    </row>
    <row r="1983" spans="2:15" ht="22.5" customHeight="1" x14ac:dyDescent="0.55000000000000004">
      <c r="B1983" s="977">
        <f>1+B1984</f>
        <v>1176</v>
      </c>
      <c r="C1983" s="978"/>
      <c r="D1983" s="942"/>
      <c r="E1983" s="943"/>
      <c r="F1983" s="981" t="s">
        <v>94</v>
      </c>
      <c r="G1983" s="978"/>
      <c r="H1983" s="1016">
        <v>44637</v>
      </c>
      <c r="I1983" s="1017"/>
      <c r="J1983" s="130" t="s">
        <v>61</v>
      </c>
      <c r="K1983" s="130"/>
      <c r="L1983" s="201" t="s">
        <v>73</v>
      </c>
      <c r="M1983" s="212">
        <v>17.8</v>
      </c>
      <c r="N1983" s="213">
        <v>18</v>
      </c>
      <c r="O1983" s="30"/>
    </row>
    <row r="1984" spans="2:15" ht="22.5" customHeight="1" x14ac:dyDescent="0.55000000000000004">
      <c r="B1984" s="982">
        <f>1+B1985</f>
        <v>1175</v>
      </c>
      <c r="C1984" s="983"/>
      <c r="D1984" s="922"/>
      <c r="E1984" s="923"/>
      <c r="F1984" s="968" t="s">
        <v>98</v>
      </c>
      <c r="G1984" s="929"/>
      <c r="H1984" s="1003">
        <v>44637</v>
      </c>
      <c r="I1984" s="1004"/>
      <c r="J1984" s="203" t="s">
        <v>61</v>
      </c>
      <c r="K1984" s="51"/>
      <c r="L1984" s="181" t="s">
        <v>2578</v>
      </c>
      <c r="M1984" s="181">
        <v>4.33</v>
      </c>
      <c r="N1984" s="209">
        <v>4.3</v>
      </c>
      <c r="O1984" s="30"/>
    </row>
    <row r="1985" spans="2:15" ht="22.5" customHeight="1" x14ac:dyDescent="0.55000000000000004">
      <c r="B1985" s="971">
        <f t="shared" ref="B1985:B2024" si="282">1+B1986</f>
        <v>1174</v>
      </c>
      <c r="C1985" s="972"/>
      <c r="D1985" s="920" t="s">
        <v>226</v>
      </c>
      <c r="E1985" s="921"/>
      <c r="F1985" s="974" t="s">
        <v>122</v>
      </c>
      <c r="G1985" s="972"/>
      <c r="H1985" s="1014">
        <v>44630</v>
      </c>
      <c r="I1985" s="1015"/>
      <c r="J1985" s="126" t="s">
        <v>61</v>
      </c>
      <c r="K1985" s="126"/>
      <c r="L1985" s="198" t="s">
        <v>2514</v>
      </c>
      <c r="M1985" s="198">
        <v>2.25</v>
      </c>
      <c r="N1985" s="199">
        <v>2.2999999999999998</v>
      </c>
      <c r="O1985" s="30"/>
    </row>
    <row r="1986" spans="2:15" ht="22.5" customHeight="1" x14ac:dyDescent="0.55000000000000004">
      <c r="B1986" s="977">
        <f t="shared" si="282"/>
        <v>1173</v>
      </c>
      <c r="C1986" s="978"/>
      <c r="D1986" s="942"/>
      <c r="E1986" s="943"/>
      <c r="F1986" s="981" t="s">
        <v>122</v>
      </c>
      <c r="G1986" s="978"/>
      <c r="H1986" s="1016">
        <v>44630</v>
      </c>
      <c r="I1986" s="1017"/>
      <c r="J1986" s="130" t="s">
        <v>61</v>
      </c>
      <c r="K1986" s="130"/>
      <c r="L1986" s="201" t="s">
        <v>147</v>
      </c>
      <c r="M1986" s="201">
        <v>2.13</v>
      </c>
      <c r="N1986" s="202">
        <v>2.1</v>
      </c>
      <c r="O1986" s="30"/>
    </row>
    <row r="1987" spans="2:15" ht="22.5" customHeight="1" x14ac:dyDescent="0.55000000000000004">
      <c r="B1987" s="982">
        <f t="shared" si="282"/>
        <v>1172</v>
      </c>
      <c r="C1987" s="983"/>
      <c r="D1987" s="922"/>
      <c r="E1987" s="923"/>
      <c r="F1987" s="968" t="s">
        <v>122</v>
      </c>
      <c r="G1987" s="929"/>
      <c r="H1987" s="1003">
        <v>44630</v>
      </c>
      <c r="I1987" s="1004"/>
      <c r="J1987" s="203" t="s">
        <v>61</v>
      </c>
      <c r="K1987" s="51"/>
      <c r="L1987" s="181" t="s">
        <v>511</v>
      </c>
      <c r="M1987" s="181">
        <v>2.4500000000000002</v>
      </c>
      <c r="N1987" s="209">
        <v>2.5</v>
      </c>
      <c r="O1987" s="30"/>
    </row>
    <row r="1988" spans="2:15" ht="22.5" customHeight="1" x14ac:dyDescent="0.55000000000000004">
      <c r="B1988" s="971">
        <f t="shared" si="282"/>
        <v>1171</v>
      </c>
      <c r="C1988" s="972"/>
      <c r="D1988" s="920" t="s">
        <v>237</v>
      </c>
      <c r="E1988" s="921"/>
      <c r="F1988" s="974" t="s">
        <v>94</v>
      </c>
      <c r="G1988" s="972"/>
      <c r="H1988" s="1014">
        <v>44627</v>
      </c>
      <c r="I1988" s="1015"/>
      <c r="J1988" s="126" t="s">
        <v>61</v>
      </c>
      <c r="K1988" s="126"/>
      <c r="L1988" s="198" t="s">
        <v>238</v>
      </c>
      <c r="M1988" s="198">
        <v>9.56</v>
      </c>
      <c r="N1988" s="199">
        <v>9.6</v>
      </c>
      <c r="O1988" s="30"/>
    </row>
    <row r="1989" spans="2:15" ht="22.5" customHeight="1" x14ac:dyDescent="0.55000000000000004">
      <c r="B1989" s="977">
        <f t="shared" si="282"/>
        <v>1170</v>
      </c>
      <c r="C1989" s="978"/>
      <c r="D1989" s="942"/>
      <c r="E1989" s="943"/>
      <c r="F1989" s="981" t="s">
        <v>94</v>
      </c>
      <c r="G1989" s="978"/>
      <c r="H1989" s="1016">
        <v>44627</v>
      </c>
      <c r="I1989" s="1017"/>
      <c r="J1989" s="130" t="s">
        <v>61</v>
      </c>
      <c r="K1989" s="130"/>
      <c r="L1989" s="201" t="s">
        <v>239</v>
      </c>
      <c r="M1989" s="212">
        <v>16.2</v>
      </c>
      <c r="N1989" s="213">
        <v>16</v>
      </c>
      <c r="O1989" s="30"/>
    </row>
    <row r="1990" spans="2:15" ht="22.5" customHeight="1" x14ac:dyDescent="0.55000000000000004">
      <c r="B1990" s="982">
        <f t="shared" si="282"/>
        <v>1169</v>
      </c>
      <c r="C1990" s="983"/>
      <c r="D1990" s="922"/>
      <c r="E1990" s="923"/>
      <c r="F1990" s="968" t="s">
        <v>94</v>
      </c>
      <c r="G1990" s="929"/>
      <c r="H1990" s="1003">
        <v>44627</v>
      </c>
      <c r="I1990" s="1004"/>
      <c r="J1990" s="203" t="s">
        <v>61</v>
      </c>
      <c r="K1990" s="51"/>
      <c r="L1990" s="181" t="s">
        <v>240</v>
      </c>
      <c r="M1990" s="204">
        <v>16.600000000000001</v>
      </c>
      <c r="N1990" s="205">
        <v>17</v>
      </c>
      <c r="O1990" s="30"/>
    </row>
    <row r="1991" spans="2:15" ht="22.5" customHeight="1" x14ac:dyDescent="0.55000000000000004">
      <c r="B1991" s="1202">
        <f t="shared" si="282"/>
        <v>1168</v>
      </c>
      <c r="C1991" s="923"/>
      <c r="D1991" s="922" t="s">
        <v>242</v>
      </c>
      <c r="E1991" s="923"/>
      <c r="F1991" s="922" t="s">
        <v>135</v>
      </c>
      <c r="G1991" s="923"/>
      <c r="H1991" s="1003">
        <v>44622</v>
      </c>
      <c r="I1991" s="1004"/>
      <c r="J1991" s="51" t="s">
        <v>61</v>
      </c>
      <c r="K1991" s="51"/>
      <c r="L1991" s="181" t="s">
        <v>243</v>
      </c>
      <c r="M1991" s="204">
        <v>16.100000000000001</v>
      </c>
      <c r="N1991" s="205">
        <v>16</v>
      </c>
      <c r="O1991" s="30"/>
    </row>
    <row r="1992" spans="2:15" ht="22.5" customHeight="1" x14ac:dyDescent="0.55000000000000004">
      <c r="B1992" s="1204">
        <f t="shared" si="282"/>
        <v>1167</v>
      </c>
      <c r="C1992" s="921"/>
      <c r="D1992" s="920" t="s">
        <v>244</v>
      </c>
      <c r="E1992" s="921"/>
      <c r="F1992" s="974" t="s">
        <v>755</v>
      </c>
      <c r="G1992" s="972"/>
      <c r="H1992" s="1014">
        <v>44616</v>
      </c>
      <c r="I1992" s="1015"/>
      <c r="J1992" s="126" t="s">
        <v>31</v>
      </c>
      <c r="K1992" s="126"/>
      <c r="L1992" s="64" t="s">
        <v>79</v>
      </c>
      <c r="M1992" s="71">
        <v>26.2</v>
      </c>
      <c r="N1992" s="72">
        <v>26</v>
      </c>
      <c r="O1992" s="30"/>
    </row>
    <row r="1993" spans="2:15" ht="22.5" customHeight="1" x14ac:dyDescent="0.55000000000000004">
      <c r="B1993" s="1255">
        <f t="shared" si="282"/>
        <v>1166</v>
      </c>
      <c r="C1993" s="1149"/>
      <c r="D1993" s="942"/>
      <c r="E1993" s="943"/>
      <c r="F1993" s="981" t="s">
        <v>755</v>
      </c>
      <c r="G1993" s="978"/>
      <c r="H1993" s="1016">
        <v>44616</v>
      </c>
      <c r="I1993" s="1017"/>
      <c r="J1993" s="130" t="s">
        <v>31</v>
      </c>
      <c r="K1993" s="130"/>
      <c r="L1993" s="64" t="s">
        <v>152</v>
      </c>
      <c r="M1993" s="71">
        <v>18.600000000000001</v>
      </c>
      <c r="N1993" s="72">
        <v>19</v>
      </c>
      <c r="O1993" s="30"/>
    </row>
    <row r="1994" spans="2:15" ht="22.5" customHeight="1" x14ac:dyDescent="0.55000000000000004">
      <c r="B1994" s="982">
        <f t="shared" si="282"/>
        <v>1165</v>
      </c>
      <c r="C1994" s="983"/>
      <c r="D1994" s="922"/>
      <c r="E1994" s="923"/>
      <c r="F1994" s="968" t="s">
        <v>755</v>
      </c>
      <c r="G1994" s="929"/>
      <c r="H1994" s="1003">
        <v>44616</v>
      </c>
      <c r="I1994" s="1004"/>
      <c r="J1994" s="203" t="s">
        <v>31</v>
      </c>
      <c r="K1994" s="51"/>
      <c r="L1994" s="153" t="s">
        <v>107</v>
      </c>
      <c r="M1994" s="848">
        <v>22.6</v>
      </c>
      <c r="N1994" s="849">
        <v>23</v>
      </c>
      <c r="O1994" s="30"/>
    </row>
    <row r="1995" spans="2:15" ht="22.5" customHeight="1" x14ac:dyDescent="0.55000000000000004">
      <c r="B1995" s="1202">
        <f t="shared" si="282"/>
        <v>1164</v>
      </c>
      <c r="C1995" s="923"/>
      <c r="D1995" s="922" t="s">
        <v>398</v>
      </c>
      <c r="E1995" s="923"/>
      <c r="F1995" s="922" t="s">
        <v>63</v>
      </c>
      <c r="G1995" s="923"/>
      <c r="H1995" s="1003">
        <v>44378</v>
      </c>
      <c r="I1995" s="1004"/>
      <c r="J1995" s="51" t="s">
        <v>61</v>
      </c>
      <c r="K1995" s="51"/>
      <c r="L1995" s="181" t="s">
        <v>107</v>
      </c>
      <c r="M1995" s="181">
        <v>2.16</v>
      </c>
      <c r="N1995" s="209">
        <v>2.2000000000000002</v>
      </c>
      <c r="O1995" s="30"/>
    </row>
    <row r="1996" spans="2:15" ht="22.5" customHeight="1" x14ac:dyDescent="0.55000000000000004">
      <c r="B1996" s="1202">
        <f t="shared" si="282"/>
        <v>1163</v>
      </c>
      <c r="C1996" s="923"/>
      <c r="D1996" s="922" t="s">
        <v>399</v>
      </c>
      <c r="E1996" s="923"/>
      <c r="F1996" s="922" t="s">
        <v>63</v>
      </c>
      <c r="G1996" s="923"/>
      <c r="H1996" s="1003">
        <v>44370</v>
      </c>
      <c r="I1996" s="1004"/>
      <c r="J1996" s="51" t="s">
        <v>61</v>
      </c>
      <c r="K1996" s="51"/>
      <c r="L1996" s="181" t="s">
        <v>168</v>
      </c>
      <c r="M1996" s="181">
        <v>3.24</v>
      </c>
      <c r="N1996" s="209">
        <v>3.2</v>
      </c>
      <c r="O1996" s="30"/>
    </row>
    <row r="1997" spans="2:15" ht="22.5" customHeight="1" x14ac:dyDescent="0.55000000000000004">
      <c r="B1997" s="1202">
        <f t="shared" si="282"/>
        <v>1162</v>
      </c>
      <c r="C1997" s="923"/>
      <c r="D1997" s="922" t="s">
        <v>403</v>
      </c>
      <c r="E1997" s="923"/>
      <c r="F1997" s="922" t="s">
        <v>63</v>
      </c>
      <c r="G1997" s="923"/>
      <c r="H1997" s="1003">
        <v>44363</v>
      </c>
      <c r="I1997" s="1004"/>
      <c r="J1997" s="51" t="s">
        <v>61</v>
      </c>
      <c r="K1997" s="51"/>
      <c r="L1997" s="181" t="s">
        <v>404</v>
      </c>
      <c r="M1997" s="181">
        <v>4.62</v>
      </c>
      <c r="N1997" s="209">
        <v>4.5999999999999996</v>
      </c>
      <c r="O1997" s="30"/>
    </row>
    <row r="1998" spans="2:15" ht="22.5" customHeight="1" x14ac:dyDescent="0.55000000000000004">
      <c r="B1998" s="1202">
        <f t="shared" si="282"/>
        <v>1161</v>
      </c>
      <c r="C1998" s="923"/>
      <c r="D1998" s="922" t="s">
        <v>405</v>
      </c>
      <c r="E1998" s="923"/>
      <c r="F1998" s="922" t="s">
        <v>54</v>
      </c>
      <c r="G1998" s="923"/>
      <c r="H1998" s="1003">
        <v>44362</v>
      </c>
      <c r="I1998" s="1004"/>
      <c r="J1998" s="51" t="s">
        <v>61</v>
      </c>
      <c r="K1998" s="51"/>
      <c r="L1998" s="181" t="s">
        <v>406</v>
      </c>
      <c r="M1998" s="181">
        <v>3.87</v>
      </c>
      <c r="N1998" s="209">
        <v>3.9</v>
      </c>
      <c r="O1998" s="30"/>
    </row>
    <row r="1999" spans="2:15" ht="22.5" customHeight="1" x14ac:dyDescent="0.55000000000000004">
      <c r="B1999" s="1202">
        <f t="shared" si="282"/>
        <v>1160</v>
      </c>
      <c r="C1999" s="923"/>
      <c r="D1999" s="922" t="s">
        <v>409</v>
      </c>
      <c r="E1999" s="923"/>
      <c r="F1999" s="922" t="s">
        <v>63</v>
      </c>
      <c r="G1999" s="923"/>
      <c r="H1999" s="1003">
        <v>44356</v>
      </c>
      <c r="I1999" s="1004"/>
      <c r="J1999" s="51" t="s">
        <v>61</v>
      </c>
      <c r="K1999" s="51"/>
      <c r="L1999" s="181" t="s">
        <v>410</v>
      </c>
      <c r="M1999" s="181">
        <v>2.59</v>
      </c>
      <c r="N1999" s="209">
        <v>2.6</v>
      </c>
      <c r="O1999" s="30"/>
    </row>
    <row r="2000" spans="2:15" ht="22.5" customHeight="1" x14ac:dyDescent="0.55000000000000004">
      <c r="B2000" s="1202">
        <f t="shared" si="282"/>
        <v>1159</v>
      </c>
      <c r="C2000" s="923"/>
      <c r="D2000" s="922" t="s">
        <v>411</v>
      </c>
      <c r="E2000" s="923"/>
      <c r="F2000" s="922" t="s">
        <v>54</v>
      </c>
      <c r="G2000" s="923"/>
      <c r="H2000" s="1003">
        <v>44355</v>
      </c>
      <c r="I2000" s="1004"/>
      <c r="J2000" s="51" t="s">
        <v>61</v>
      </c>
      <c r="K2000" s="51"/>
      <c r="L2000" s="181" t="s">
        <v>2579</v>
      </c>
      <c r="M2000" s="181">
        <v>2.76</v>
      </c>
      <c r="N2000" s="209">
        <v>2.8</v>
      </c>
      <c r="O2000" s="30"/>
    </row>
    <row r="2001" spans="2:15" ht="22.5" customHeight="1" x14ac:dyDescent="0.55000000000000004">
      <c r="B2001" s="1202">
        <f t="shared" si="282"/>
        <v>1158</v>
      </c>
      <c r="C2001" s="923"/>
      <c r="D2001" s="922" t="s">
        <v>413</v>
      </c>
      <c r="E2001" s="923"/>
      <c r="F2001" s="922" t="s">
        <v>54</v>
      </c>
      <c r="G2001" s="923"/>
      <c r="H2001" s="1003">
        <v>44350</v>
      </c>
      <c r="I2001" s="1004"/>
      <c r="J2001" s="51" t="s">
        <v>61</v>
      </c>
      <c r="K2001" s="51"/>
      <c r="L2001" s="181" t="s">
        <v>414</v>
      </c>
      <c r="M2001" s="244" t="s">
        <v>415</v>
      </c>
      <c r="N2001" s="248" t="s">
        <v>416</v>
      </c>
      <c r="O2001" s="30"/>
    </row>
    <row r="2002" spans="2:15" ht="22.5" customHeight="1" x14ac:dyDescent="0.55000000000000004">
      <c r="B2002" s="1202">
        <f t="shared" si="282"/>
        <v>1157</v>
      </c>
      <c r="C2002" s="923"/>
      <c r="D2002" s="922" t="s">
        <v>417</v>
      </c>
      <c r="E2002" s="923"/>
      <c r="F2002" s="922" t="s">
        <v>63</v>
      </c>
      <c r="G2002" s="923"/>
      <c r="H2002" s="1003">
        <v>44348</v>
      </c>
      <c r="I2002" s="1004"/>
      <c r="J2002" s="51" t="s">
        <v>61</v>
      </c>
      <c r="K2002" s="51"/>
      <c r="L2002" s="181" t="s">
        <v>418</v>
      </c>
      <c r="M2002" s="181">
        <v>2.96</v>
      </c>
      <c r="N2002" s="209">
        <v>3</v>
      </c>
      <c r="O2002" s="30"/>
    </row>
    <row r="2003" spans="2:15" ht="22.5" customHeight="1" x14ac:dyDescent="0.55000000000000004">
      <c r="B2003" s="1202">
        <f t="shared" si="282"/>
        <v>1156</v>
      </c>
      <c r="C2003" s="923"/>
      <c r="D2003" s="922" t="s">
        <v>420</v>
      </c>
      <c r="E2003" s="923"/>
      <c r="F2003" s="922" t="s">
        <v>54</v>
      </c>
      <c r="G2003" s="923"/>
      <c r="H2003" s="1003">
        <v>44341</v>
      </c>
      <c r="I2003" s="1004"/>
      <c r="J2003" s="51" t="s">
        <v>61</v>
      </c>
      <c r="K2003" s="51"/>
      <c r="L2003" s="181" t="s">
        <v>312</v>
      </c>
      <c r="M2003" s="244" t="s">
        <v>419</v>
      </c>
      <c r="N2003" s="248" t="s">
        <v>315</v>
      </c>
      <c r="O2003" s="30"/>
    </row>
    <row r="2004" spans="2:15" ht="22.4" customHeight="1" x14ac:dyDescent="0.55000000000000004">
      <c r="B2004" s="1202">
        <f t="shared" si="282"/>
        <v>1155</v>
      </c>
      <c r="C2004" s="923"/>
      <c r="D2004" s="922" t="s">
        <v>422</v>
      </c>
      <c r="E2004" s="923"/>
      <c r="F2004" s="922" t="s">
        <v>63</v>
      </c>
      <c r="G2004" s="923"/>
      <c r="H2004" s="1003">
        <v>44340</v>
      </c>
      <c r="I2004" s="1004"/>
      <c r="J2004" s="51" t="s">
        <v>61</v>
      </c>
      <c r="K2004" s="51"/>
      <c r="L2004" s="181" t="s">
        <v>148</v>
      </c>
      <c r="M2004" s="244">
        <v>0.82799999999999996</v>
      </c>
      <c r="N2004" s="248">
        <v>0.83</v>
      </c>
      <c r="O2004" s="30"/>
    </row>
    <row r="2005" spans="2:15" ht="22.5" customHeight="1" x14ac:dyDescent="0.55000000000000004">
      <c r="B2005" s="994">
        <f t="shared" si="282"/>
        <v>1154</v>
      </c>
      <c r="C2005" s="937"/>
      <c r="D2005" s="936" t="s">
        <v>423</v>
      </c>
      <c r="E2005" s="937"/>
      <c r="F2005" s="936" t="s">
        <v>54</v>
      </c>
      <c r="G2005" s="937"/>
      <c r="H2005" s="997">
        <v>44333</v>
      </c>
      <c r="I2005" s="998"/>
      <c r="J2005" s="55" t="s">
        <v>61</v>
      </c>
      <c r="K2005" s="55"/>
      <c r="L2005" s="181" t="s">
        <v>164</v>
      </c>
      <c r="M2005" s="181">
        <v>1.77</v>
      </c>
      <c r="N2005" s="209">
        <v>1.8</v>
      </c>
      <c r="O2005" s="30"/>
    </row>
    <row r="2006" spans="2:15" ht="22.5" customHeight="1" x14ac:dyDescent="0.55000000000000004">
      <c r="B2006" s="994">
        <f t="shared" si="282"/>
        <v>1153</v>
      </c>
      <c r="C2006" s="937"/>
      <c r="D2006" s="936" t="s">
        <v>429</v>
      </c>
      <c r="E2006" s="937"/>
      <c r="F2006" s="936" t="s">
        <v>94</v>
      </c>
      <c r="G2006" s="937"/>
      <c r="H2006" s="997">
        <v>44327</v>
      </c>
      <c r="I2006" s="998"/>
      <c r="J2006" s="55" t="s">
        <v>61</v>
      </c>
      <c r="K2006" s="55"/>
      <c r="L2006" s="181" t="s">
        <v>419</v>
      </c>
      <c r="M2006" s="204">
        <v>14.5</v>
      </c>
      <c r="N2006" s="205">
        <v>15</v>
      </c>
      <c r="O2006" s="30"/>
    </row>
    <row r="2007" spans="2:15" ht="22.5" customHeight="1" x14ac:dyDescent="0.55000000000000004">
      <c r="B2007" s="971">
        <f t="shared" si="282"/>
        <v>1152</v>
      </c>
      <c r="C2007" s="972"/>
      <c r="D2007" s="920" t="s">
        <v>431</v>
      </c>
      <c r="E2007" s="921"/>
      <c r="F2007" s="974" t="s">
        <v>113</v>
      </c>
      <c r="G2007" s="972"/>
      <c r="H2007" s="1014">
        <v>44314</v>
      </c>
      <c r="I2007" s="1015"/>
      <c r="J2007" s="126" t="s">
        <v>61</v>
      </c>
      <c r="K2007" s="126"/>
      <c r="L2007" s="198" t="s">
        <v>2580</v>
      </c>
      <c r="M2007" s="198" t="s">
        <v>2455</v>
      </c>
      <c r="N2007" s="199" t="s">
        <v>402</v>
      </c>
      <c r="O2007" s="30"/>
    </row>
    <row r="2008" spans="2:15" ht="22.5" customHeight="1" x14ac:dyDescent="0.55000000000000004">
      <c r="B2008" s="977">
        <f t="shared" si="282"/>
        <v>1151</v>
      </c>
      <c r="C2008" s="978"/>
      <c r="D2008" s="942"/>
      <c r="E2008" s="943"/>
      <c r="F2008" s="981" t="s">
        <v>96</v>
      </c>
      <c r="G2008" s="978"/>
      <c r="H2008" s="1016">
        <v>44314</v>
      </c>
      <c r="I2008" s="1017"/>
      <c r="J2008" s="130" t="s">
        <v>61</v>
      </c>
      <c r="K2008" s="130"/>
      <c r="L2008" s="201" t="s">
        <v>202</v>
      </c>
      <c r="M2008" s="201">
        <v>9.0399999999999991</v>
      </c>
      <c r="N2008" s="202">
        <v>9</v>
      </c>
      <c r="O2008" s="30"/>
    </row>
    <row r="2009" spans="2:15" ht="22.5" customHeight="1" x14ac:dyDescent="0.55000000000000004">
      <c r="B2009" s="982">
        <f t="shared" si="282"/>
        <v>1150</v>
      </c>
      <c r="C2009" s="983"/>
      <c r="D2009" s="922"/>
      <c r="E2009" s="923"/>
      <c r="F2009" s="968" t="s">
        <v>110</v>
      </c>
      <c r="G2009" s="929"/>
      <c r="H2009" s="1003">
        <v>44314</v>
      </c>
      <c r="I2009" s="1004"/>
      <c r="J2009" s="130" t="s">
        <v>61</v>
      </c>
      <c r="K2009" s="51"/>
      <c r="L2009" s="181" t="s">
        <v>168</v>
      </c>
      <c r="M2009" s="181">
        <v>3.89</v>
      </c>
      <c r="N2009" s="209">
        <v>3.9</v>
      </c>
      <c r="O2009" s="30"/>
    </row>
    <row r="2010" spans="2:15" ht="22.5" customHeight="1" x14ac:dyDescent="0.55000000000000004">
      <c r="B2010" s="918">
        <f t="shared" si="282"/>
        <v>1149</v>
      </c>
      <c r="C2010" s="919"/>
      <c r="D2010" s="920" t="s">
        <v>436</v>
      </c>
      <c r="E2010" s="921"/>
      <c r="F2010" s="1033" t="s">
        <v>122</v>
      </c>
      <c r="G2010" s="1033"/>
      <c r="H2010" s="1036">
        <v>44313</v>
      </c>
      <c r="I2010" s="1033"/>
      <c r="J2010" s="31" t="s">
        <v>61</v>
      </c>
      <c r="K2010" s="31"/>
      <c r="L2010" s="31" t="s">
        <v>294</v>
      </c>
      <c r="M2010" s="238">
        <v>3.61</v>
      </c>
      <c r="N2010" s="60">
        <v>3.6</v>
      </c>
      <c r="O2010" s="30"/>
    </row>
    <row r="2011" spans="2:15" ht="22.5" customHeight="1" x14ac:dyDescent="0.55000000000000004">
      <c r="B2011" s="1203">
        <f t="shared" si="282"/>
        <v>1148</v>
      </c>
      <c r="C2011" s="1019"/>
      <c r="D2011" s="942"/>
      <c r="E2011" s="943"/>
      <c r="F2011" s="1031" t="s">
        <v>191</v>
      </c>
      <c r="G2011" s="1031"/>
      <c r="H2011" s="1153">
        <v>44313</v>
      </c>
      <c r="I2011" s="1153"/>
      <c r="J2011" s="76" t="s">
        <v>61</v>
      </c>
      <c r="K2011" s="76"/>
      <c r="L2011" s="177" t="s">
        <v>419</v>
      </c>
      <c r="M2011" s="65">
        <v>2.12</v>
      </c>
      <c r="N2011" s="66">
        <v>2.1</v>
      </c>
      <c r="O2011" s="30"/>
    </row>
    <row r="2012" spans="2:15" ht="22.5" customHeight="1" x14ac:dyDescent="0.55000000000000004">
      <c r="B2012" s="948">
        <f t="shared" si="282"/>
        <v>1147</v>
      </c>
      <c r="C2012" s="949"/>
      <c r="D2012" s="942"/>
      <c r="E2012" s="943"/>
      <c r="F2012" s="1031" t="s">
        <v>437</v>
      </c>
      <c r="G2012" s="1031" t="s">
        <v>211</v>
      </c>
      <c r="H2012" s="1032">
        <v>44313</v>
      </c>
      <c r="I2012" s="1032"/>
      <c r="J2012" s="76" t="s">
        <v>61</v>
      </c>
      <c r="K2012" s="76"/>
      <c r="L2012" s="239" t="s">
        <v>438</v>
      </c>
      <c r="M2012" s="65">
        <v>6.58</v>
      </c>
      <c r="N2012" s="252">
        <v>6.6</v>
      </c>
      <c r="O2012" s="30"/>
    </row>
    <row r="2013" spans="2:15" ht="22.5" customHeight="1" x14ac:dyDescent="0.55000000000000004">
      <c r="B2013" s="948">
        <f t="shared" si="282"/>
        <v>1146</v>
      </c>
      <c r="C2013" s="949"/>
      <c r="D2013" s="942"/>
      <c r="E2013" s="943"/>
      <c r="F2013" s="1031" t="s">
        <v>104</v>
      </c>
      <c r="G2013" s="1031" t="s">
        <v>211</v>
      </c>
      <c r="H2013" s="1032">
        <v>44313</v>
      </c>
      <c r="I2013" s="1032"/>
      <c r="J2013" s="76" t="s">
        <v>61</v>
      </c>
      <c r="K2013" s="76"/>
      <c r="L2013" s="177" t="s">
        <v>439</v>
      </c>
      <c r="M2013" s="65">
        <v>9.4700000000000006</v>
      </c>
      <c r="N2013" s="66">
        <v>9.5</v>
      </c>
      <c r="O2013" s="30"/>
    </row>
    <row r="2014" spans="2:15" ht="22.5" customHeight="1" x14ac:dyDescent="0.55000000000000004">
      <c r="B2014" s="948">
        <f t="shared" si="282"/>
        <v>1145</v>
      </c>
      <c r="C2014" s="949"/>
      <c r="D2014" s="942"/>
      <c r="E2014" s="943"/>
      <c r="F2014" s="1031" t="s">
        <v>88</v>
      </c>
      <c r="G2014" s="1152" t="s">
        <v>211</v>
      </c>
      <c r="H2014" s="1032">
        <v>44313</v>
      </c>
      <c r="I2014" s="1032"/>
      <c r="J2014" s="76" t="s">
        <v>61</v>
      </c>
      <c r="K2014" s="76"/>
      <c r="L2014" s="177" t="s">
        <v>85</v>
      </c>
      <c r="M2014" s="65">
        <v>7.42</v>
      </c>
      <c r="N2014" s="66">
        <v>7.4</v>
      </c>
      <c r="O2014" s="30"/>
    </row>
    <row r="2015" spans="2:15" ht="22.5" customHeight="1" x14ac:dyDescent="0.55000000000000004">
      <c r="B2015" s="948">
        <f t="shared" si="282"/>
        <v>1144</v>
      </c>
      <c r="C2015" s="949"/>
      <c r="D2015" s="942"/>
      <c r="E2015" s="943"/>
      <c r="F2015" s="1031" t="s">
        <v>165</v>
      </c>
      <c r="G2015" s="1152" t="s">
        <v>211</v>
      </c>
      <c r="H2015" s="1032">
        <v>44313</v>
      </c>
      <c r="I2015" s="1032"/>
      <c r="J2015" s="76" t="s">
        <v>61</v>
      </c>
      <c r="K2015" s="76"/>
      <c r="L2015" s="177" t="s">
        <v>440</v>
      </c>
      <c r="M2015" s="177">
        <v>1.91</v>
      </c>
      <c r="N2015" s="66">
        <v>1.9</v>
      </c>
      <c r="O2015" s="30"/>
    </row>
    <row r="2016" spans="2:15" ht="22.5" customHeight="1" x14ac:dyDescent="0.55000000000000004">
      <c r="B2016" s="948">
        <f t="shared" si="282"/>
        <v>1143</v>
      </c>
      <c r="C2016" s="949"/>
      <c r="D2016" s="942"/>
      <c r="E2016" s="943"/>
      <c r="F2016" s="1031" t="s">
        <v>98</v>
      </c>
      <c r="G2016" s="1152" t="s">
        <v>211</v>
      </c>
      <c r="H2016" s="1032">
        <v>44313</v>
      </c>
      <c r="I2016" s="1032"/>
      <c r="J2016" s="76" t="s">
        <v>61</v>
      </c>
      <c r="K2016" s="76"/>
      <c r="L2016" s="177" t="s">
        <v>194</v>
      </c>
      <c r="M2016" s="65" t="s">
        <v>172</v>
      </c>
      <c r="N2016" s="66" t="s">
        <v>441</v>
      </c>
      <c r="O2016" s="30"/>
    </row>
    <row r="2017" spans="2:15" ht="22.5" customHeight="1" x14ac:dyDescent="0.55000000000000004">
      <c r="B2017" s="928">
        <f t="shared" si="282"/>
        <v>1142</v>
      </c>
      <c r="C2017" s="929"/>
      <c r="D2017" s="922"/>
      <c r="E2017" s="923"/>
      <c r="F2017" s="1048" t="s">
        <v>98</v>
      </c>
      <c r="G2017" s="1154"/>
      <c r="H2017" s="1044">
        <v>44313</v>
      </c>
      <c r="I2017" s="1044"/>
      <c r="J2017" s="43" t="s">
        <v>61</v>
      </c>
      <c r="K2017" s="43"/>
      <c r="L2017" s="242" t="s">
        <v>442</v>
      </c>
      <c r="M2017" s="243">
        <v>1.1499999999999999</v>
      </c>
      <c r="N2017" s="108">
        <v>1.2</v>
      </c>
      <c r="O2017" s="30"/>
    </row>
    <row r="2018" spans="2:15" ht="22.5" customHeight="1" x14ac:dyDescent="0.55000000000000004">
      <c r="B2018" s="918">
        <f t="shared" si="282"/>
        <v>1141</v>
      </c>
      <c r="C2018" s="919"/>
      <c r="D2018" s="920" t="s">
        <v>443</v>
      </c>
      <c r="E2018" s="921"/>
      <c r="F2018" s="967" t="s">
        <v>444</v>
      </c>
      <c r="G2018" s="919"/>
      <c r="H2018" s="946">
        <v>44312</v>
      </c>
      <c r="I2018" s="947"/>
      <c r="J2018" s="31" t="s">
        <v>61</v>
      </c>
      <c r="K2018" s="31"/>
      <c r="L2018" s="122" t="s">
        <v>445</v>
      </c>
      <c r="M2018" s="253">
        <v>14.4</v>
      </c>
      <c r="N2018" s="254">
        <v>14</v>
      </c>
      <c r="O2018" s="30"/>
    </row>
    <row r="2019" spans="2:15" ht="22.5" customHeight="1" x14ac:dyDescent="0.55000000000000004">
      <c r="B2019" s="948">
        <f t="shared" si="282"/>
        <v>1140</v>
      </c>
      <c r="C2019" s="949"/>
      <c r="D2019" s="942"/>
      <c r="E2019" s="943"/>
      <c r="F2019" s="965" t="s">
        <v>113</v>
      </c>
      <c r="G2019" s="949" t="s">
        <v>211</v>
      </c>
      <c r="H2019" s="1007">
        <v>44312</v>
      </c>
      <c r="I2019" s="1008"/>
      <c r="J2019" s="102" t="s">
        <v>61</v>
      </c>
      <c r="K2019" s="76"/>
      <c r="L2019" s="251" t="s">
        <v>446</v>
      </c>
      <c r="M2019" s="91">
        <v>2.44</v>
      </c>
      <c r="N2019" s="255">
        <v>2.4</v>
      </c>
      <c r="O2019" s="30"/>
    </row>
    <row r="2020" spans="2:15" ht="22.5" customHeight="1" x14ac:dyDescent="0.55000000000000004">
      <c r="B2020" s="948">
        <f t="shared" si="282"/>
        <v>1139</v>
      </c>
      <c r="C2020" s="949"/>
      <c r="D2020" s="942"/>
      <c r="E2020" s="943"/>
      <c r="F2020" s="965" t="s">
        <v>191</v>
      </c>
      <c r="G2020" s="949"/>
      <c r="H2020" s="1089">
        <v>44312</v>
      </c>
      <c r="I2020" s="1090"/>
      <c r="J2020" s="76" t="s">
        <v>61</v>
      </c>
      <c r="K2020" s="76"/>
      <c r="L2020" s="241" t="s">
        <v>445</v>
      </c>
      <c r="M2020" s="65">
        <v>1.56</v>
      </c>
      <c r="N2020" s="66">
        <v>1.6</v>
      </c>
      <c r="O2020" s="30"/>
    </row>
    <row r="2021" spans="2:15" ht="22.5" customHeight="1" x14ac:dyDescent="0.55000000000000004">
      <c r="B2021" s="948">
        <f t="shared" si="282"/>
        <v>1138</v>
      </c>
      <c r="C2021" s="949"/>
      <c r="D2021" s="942"/>
      <c r="E2021" s="943"/>
      <c r="F2021" s="965" t="s">
        <v>158</v>
      </c>
      <c r="G2021" s="949"/>
      <c r="H2021" s="1089">
        <v>44312</v>
      </c>
      <c r="I2021" s="1090"/>
      <c r="J2021" s="76" t="s">
        <v>61</v>
      </c>
      <c r="K2021" s="76"/>
      <c r="L2021" s="177" t="s">
        <v>447</v>
      </c>
      <c r="M2021" s="71">
        <v>22</v>
      </c>
      <c r="N2021" s="72">
        <v>22</v>
      </c>
      <c r="O2021" s="30"/>
    </row>
    <row r="2022" spans="2:15" ht="22.5" customHeight="1" x14ac:dyDescent="0.55000000000000004">
      <c r="B2022" s="948">
        <f t="shared" si="282"/>
        <v>1137</v>
      </c>
      <c r="C2022" s="949"/>
      <c r="D2022" s="942"/>
      <c r="E2022" s="943"/>
      <c r="F2022" s="1031" t="s">
        <v>106</v>
      </c>
      <c r="G2022" s="1031"/>
      <c r="H2022" s="1007">
        <v>44312</v>
      </c>
      <c r="I2022" s="1008"/>
      <c r="J2022" s="76" t="s">
        <v>61</v>
      </c>
      <c r="K2022" s="76"/>
      <c r="L2022" s="177" t="s">
        <v>448</v>
      </c>
      <c r="M2022" s="177">
        <v>1.43</v>
      </c>
      <c r="N2022" s="66">
        <v>1.4</v>
      </c>
      <c r="O2022" s="30"/>
    </row>
    <row r="2023" spans="2:15" ht="22.5" customHeight="1" x14ac:dyDescent="0.55000000000000004">
      <c r="B2023" s="948">
        <f t="shared" si="282"/>
        <v>1136</v>
      </c>
      <c r="C2023" s="949"/>
      <c r="D2023" s="942"/>
      <c r="E2023" s="943"/>
      <c r="F2023" s="1091" t="s">
        <v>449</v>
      </c>
      <c r="G2023" s="1144" t="s">
        <v>450</v>
      </c>
      <c r="H2023" s="1089">
        <v>44312</v>
      </c>
      <c r="I2023" s="1090"/>
      <c r="J2023" s="76" t="s">
        <v>61</v>
      </c>
      <c r="K2023" s="76"/>
      <c r="L2023" s="177" t="s">
        <v>451</v>
      </c>
      <c r="M2023" s="65" t="s">
        <v>452</v>
      </c>
      <c r="N2023" s="66" t="s">
        <v>453</v>
      </c>
      <c r="O2023" s="30"/>
    </row>
    <row r="2024" spans="2:15" ht="22.5" customHeight="1" x14ac:dyDescent="0.55000000000000004">
      <c r="B2024" s="928">
        <f t="shared" si="282"/>
        <v>1135</v>
      </c>
      <c r="C2024" s="929"/>
      <c r="D2024" s="922"/>
      <c r="E2024" s="923"/>
      <c r="F2024" s="968" t="s">
        <v>110</v>
      </c>
      <c r="G2024" s="1126"/>
      <c r="H2024" s="1009">
        <v>44312</v>
      </c>
      <c r="I2024" s="1010"/>
      <c r="J2024" s="43" t="s">
        <v>61</v>
      </c>
      <c r="K2024" s="43"/>
      <c r="L2024" s="180" t="s">
        <v>435</v>
      </c>
      <c r="M2024" s="181">
        <v>1.72</v>
      </c>
      <c r="N2024" s="182">
        <v>1.7</v>
      </c>
      <c r="O2024" s="30"/>
    </row>
    <row r="2025" spans="2:15" ht="22.5" customHeight="1" x14ac:dyDescent="0.55000000000000004">
      <c r="B2025" s="918">
        <f>1+B2026</f>
        <v>1134</v>
      </c>
      <c r="C2025" s="919"/>
      <c r="D2025" s="920" t="s">
        <v>455</v>
      </c>
      <c r="E2025" s="921"/>
      <c r="F2025" s="967" t="s">
        <v>191</v>
      </c>
      <c r="G2025" s="919"/>
      <c r="H2025" s="946">
        <v>44307</v>
      </c>
      <c r="I2025" s="947"/>
      <c r="J2025" s="31" t="s">
        <v>61</v>
      </c>
      <c r="K2025" s="31"/>
      <c r="L2025" s="62" t="s">
        <v>456</v>
      </c>
      <c r="M2025" s="183">
        <v>12.6</v>
      </c>
      <c r="N2025" s="144">
        <v>13</v>
      </c>
      <c r="O2025" s="30"/>
    </row>
    <row r="2026" spans="2:15" ht="22.5" customHeight="1" x14ac:dyDescent="0.55000000000000004">
      <c r="B2026" s="928">
        <f>1+B2027</f>
        <v>1133</v>
      </c>
      <c r="C2026" s="929"/>
      <c r="D2026" s="922"/>
      <c r="E2026" s="923"/>
      <c r="F2026" s="922" t="s">
        <v>135</v>
      </c>
      <c r="G2026" s="923"/>
      <c r="H2026" s="1003">
        <v>44307</v>
      </c>
      <c r="I2026" s="1004"/>
      <c r="J2026" s="51" t="s">
        <v>55</v>
      </c>
      <c r="K2026" s="51"/>
      <c r="L2026" s="181" t="s">
        <v>406</v>
      </c>
      <c r="M2026" s="181">
        <v>7.94</v>
      </c>
      <c r="N2026" s="209">
        <v>7.9</v>
      </c>
      <c r="O2026" s="30"/>
    </row>
    <row r="2027" spans="2:15" ht="22.5" customHeight="1" x14ac:dyDescent="0.55000000000000004">
      <c r="B2027" s="918">
        <f>1+B2028</f>
        <v>1132</v>
      </c>
      <c r="C2027" s="919"/>
      <c r="D2027" s="920" t="s">
        <v>457</v>
      </c>
      <c r="E2027" s="921"/>
      <c r="F2027" s="967" t="s">
        <v>54</v>
      </c>
      <c r="G2027" s="919"/>
      <c r="H2027" s="946">
        <v>44306</v>
      </c>
      <c r="I2027" s="947"/>
      <c r="J2027" s="31" t="s">
        <v>61</v>
      </c>
      <c r="K2027" s="31"/>
      <c r="L2027" s="62" t="s">
        <v>458</v>
      </c>
      <c r="M2027" s="62">
        <v>3.75</v>
      </c>
      <c r="N2027" s="63">
        <v>3.8</v>
      </c>
      <c r="O2027" s="30"/>
    </row>
    <row r="2028" spans="2:15" ht="22.5" customHeight="1" x14ac:dyDescent="0.55000000000000004">
      <c r="B2028" s="928">
        <f>1+B2029</f>
        <v>1131</v>
      </c>
      <c r="C2028" s="929"/>
      <c r="D2028" s="922"/>
      <c r="E2028" s="923"/>
      <c r="F2028" s="922" t="s">
        <v>96</v>
      </c>
      <c r="G2028" s="923"/>
      <c r="H2028" s="1003">
        <v>44306</v>
      </c>
      <c r="I2028" s="1004"/>
      <c r="J2028" s="51" t="s">
        <v>55</v>
      </c>
      <c r="K2028" s="51"/>
      <c r="L2028" s="181" t="s">
        <v>333</v>
      </c>
      <c r="M2028" s="181">
        <v>2.33</v>
      </c>
      <c r="N2028" s="209">
        <v>2.2999999999999998</v>
      </c>
      <c r="O2028" s="30"/>
    </row>
    <row r="2029" spans="2:15" ht="22.5" customHeight="1" x14ac:dyDescent="0.55000000000000004">
      <c r="B2029" s="1209">
        <f t="shared" ref="B2029:B2071" si="283">1+B2030</f>
        <v>1130</v>
      </c>
      <c r="C2029" s="1092"/>
      <c r="D2029" s="920" t="s">
        <v>459</v>
      </c>
      <c r="E2029" s="921"/>
      <c r="F2029" s="967" t="s">
        <v>163</v>
      </c>
      <c r="G2029" s="919"/>
      <c r="H2029" s="926">
        <v>44305</v>
      </c>
      <c r="I2029" s="927"/>
      <c r="J2029" s="31" t="s">
        <v>55</v>
      </c>
      <c r="K2029" s="31"/>
      <c r="L2029" s="61" t="s">
        <v>329</v>
      </c>
      <c r="M2029" s="64">
        <v>2.16</v>
      </c>
      <c r="N2029" s="245">
        <v>2.2000000000000002</v>
      </c>
      <c r="O2029" s="30"/>
    </row>
    <row r="2030" spans="2:15" ht="22.5" customHeight="1" x14ac:dyDescent="0.55000000000000004">
      <c r="B2030" s="1209">
        <f t="shared" si="283"/>
        <v>1129</v>
      </c>
      <c r="C2030" s="1092"/>
      <c r="D2030" s="942"/>
      <c r="E2030" s="943"/>
      <c r="F2030" s="965" t="s">
        <v>158</v>
      </c>
      <c r="G2030" s="949"/>
      <c r="H2030" s="1007">
        <v>44305</v>
      </c>
      <c r="I2030" s="1008"/>
      <c r="J2030" s="76" t="s">
        <v>61</v>
      </c>
      <c r="K2030" s="76"/>
      <c r="L2030" s="64" t="s">
        <v>460</v>
      </c>
      <c r="M2030" s="249">
        <v>12.2</v>
      </c>
      <c r="N2030" s="250">
        <v>12</v>
      </c>
      <c r="O2030" s="30"/>
    </row>
    <row r="2031" spans="2:15" ht="22.5" customHeight="1" x14ac:dyDescent="0.55000000000000004">
      <c r="B2031" s="1209">
        <f t="shared" si="283"/>
        <v>1128</v>
      </c>
      <c r="C2031" s="1092"/>
      <c r="D2031" s="942"/>
      <c r="E2031" s="943"/>
      <c r="F2031" s="965" t="s">
        <v>449</v>
      </c>
      <c r="G2031" s="949"/>
      <c r="H2031" s="1007">
        <v>44305</v>
      </c>
      <c r="I2031" s="1008"/>
      <c r="J2031" s="76" t="s">
        <v>61</v>
      </c>
      <c r="K2031" s="76"/>
      <c r="L2031" s="64" t="s">
        <v>461</v>
      </c>
      <c r="M2031" s="64">
        <v>3.83</v>
      </c>
      <c r="N2031" s="245">
        <v>3.8</v>
      </c>
      <c r="O2031" s="30"/>
    </row>
    <row r="2032" spans="2:15" ht="22.5" customHeight="1" x14ac:dyDescent="0.55000000000000004">
      <c r="B2032" s="1209">
        <f t="shared" si="283"/>
        <v>1127</v>
      </c>
      <c r="C2032" s="1092"/>
      <c r="D2032" s="942"/>
      <c r="E2032" s="943"/>
      <c r="F2032" s="965" t="s">
        <v>110</v>
      </c>
      <c r="G2032" s="949"/>
      <c r="H2032" s="1007">
        <v>44305</v>
      </c>
      <c r="I2032" s="1008"/>
      <c r="J2032" s="76" t="s">
        <v>61</v>
      </c>
      <c r="K2032" s="76"/>
      <c r="L2032" s="64" t="s">
        <v>164</v>
      </c>
      <c r="M2032" s="64">
        <v>1.76</v>
      </c>
      <c r="N2032" s="246">
        <v>1.8</v>
      </c>
      <c r="O2032" s="30"/>
    </row>
    <row r="2033" spans="2:15" ht="22.5" customHeight="1" x14ac:dyDescent="0.55000000000000004">
      <c r="B2033" s="928">
        <f t="shared" si="283"/>
        <v>1126</v>
      </c>
      <c r="C2033" s="929"/>
      <c r="D2033" s="922"/>
      <c r="E2033" s="923"/>
      <c r="F2033" s="922" t="s">
        <v>462</v>
      </c>
      <c r="G2033" s="923"/>
      <c r="H2033" s="1009">
        <v>44305</v>
      </c>
      <c r="I2033" s="1010"/>
      <c r="J2033" s="51" t="s">
        <v>31</v>
      </c>
      <c r="K2033" s="51"/>
      <c r="L2033" s="153" t="s">
        <v>463</v>
      </c>
      <c r="M2033" s="153" t="s">
        <v>464</v>
      </c>
      <c r="N2033" s="209" t="s">
        <v>146</v>
      </c>
      <c r="O2033" s="30"/>
    </row>
    <row r="2034" spans="2:15" ht="22.5" customHeight="1" x14ac:dyDescent="0.55000000000000004">
      <c r="B2034" s="918">
        <f t="shared" si="283"/>
        <v>1125</v>
      </c>
      <c r="C2034" s="919"/>
      <c r="D2034" s="920" t="s">
        <v>465</v>
      </c>
      <c r="E2034" s="921"/>
      <c r="F2034" s="944" t="s">
        <v>54</v>
      </c>
      <c r="G2034" s="945"/>
      <c r="H2034" s="946">
        <v>44299</v>
      </c>
      <c r="I2034" s="947"/>
      <c r="J2034" s="31" t="s">
        <v>61</v>
      </c>
      <c r="K2034" s="31"/>
      <c r="L2034" s="61" t="s">
        <v>466</v>
      </c>
      <c r="M2034" s="61">
        <v>8.81</v>
      </c>
      <c r="N2034" s="63">
        <v>8.8000000000000007</v>
      </c>
      <c r="O2034" s="30"/>
    </row>
    <row r="2035" spans="2:15" ht="22.5" customHeight="1" x14ac:dyDescent="0.55000000000000004">
      <c r="B2035" s="948">
        <f t="shared" si="283"/>
        <v>1124</v>
      </c>
      <c r="C2035" s="949"/>
      <c r="D2035" s="942"/>
      <c r="E2035" s="943"/>
      <c r="F2035" s="950" t="s">
        <v>467</v>
      </c>
      <c r="G2035" s="951"/>
      <c r="H2035" s="952">
        <v>44299</v>
      </c>
      <c r="I2035" s="953"/>
      <c r="J2035" s="76" t="s">
        <v>61</v>
      </c>
      <c r="K2035" s="76"/>
      <c r="L2035" s="64" t="s">
        <v>468</v>
      </c>
      <c r="M2035" s="64">
        <v>4.17</v>
      </c>
      <c r="N2035" s="245">
        <v>4.2</v>
      </c>
      <c r="O2035" s="30"/>
    </row>
    <row r="2036" spans="2:15" ht="22.5" customHeight="1" x14ac:dyDescent="0.55000000000000004">
      <c r="B2036" s="948">
        <f t="shared" si="283"/>
        <v>1123</v>
      </c>
      <c r="C2036" s="949"/>
      <c r="D2036" s="942"/>
      <c r="E2036" s="943"/>
      <c r="F2036" s="950" t="s">
        <v>96</v>
      </c>
      <c r="G2036" s="951"/>
      <c r="H2036" s="952">
        <v>44299</v>
      </c>
      <c r="I2036" s="953"/>
      <c r="J2036" s="76" t="s">
        <v>61</v>
      </c>
      <c r="K2036" s="76"/>
      <c r="L2036" s="64" t="s">
        <v>312</v>
      </c>
      <c r="M2036" s="64">
        <v>6.39</v>
      </c>
      <c r="N2036" s="246">
        <v>6.4</v>
      </c>
      <c r="O2036" s="30"/>
    </row>
    <row r="2037" spans="2:15" ht="22.5" customHeight="1" x14ac:dyDescent="0.55000000000000004">
      <c r="B2037" s="928">
        <f t="shared" si="283"/>
        <v>1122</v>
      </c>
      <c r="C2037" s="929"/>
      <c r="D2037" s="922"/>
      <c r="E2037" s="923"/>
      <c r="F2037" s="1005" t="s">
        <v>469</v>
      </c>
      <c r="G2037" s="1006"/>
      <c r="H2037" s="1003">
        <v>44299</v>
      </c>
      <c r="I2037" s="1004"/>
      <c r="J2037" s="51" t="s">
        <v>61</v>
      </c>
      <c r="K2037" s="51"/>
      <c r="L2037" s="153" t="s">
        <v>470</v>
      </c>
      <c r="M2037" s="153">
        <v>1.32</v>
      </c>
      <c r="N2037" s="247">
        <v>1.3</v>
      </c>
      <c r="O2037" s="30"/>
    </row>
    <row r="2038" spans="2:15" ht="22.5" customHeight="1" x14ac:dyDescent="0.55000000000000004">
      <c r="B2038" s="1209">
        <f t="shared" si="283"/>
        <v>1121</v>
      </c>
      <c r="C2038" s="1092"/>
      <c r="D2038" s="920" t="s">
        <v>471</v>
      </c>
      <c r="E2038" s="921"/>
      <c r="F2038" s="967" t="s">
        <v>163</v>
      </c>
      <c r="G2038" s="919"/>
      <c r="H2038" s="926">
        <v>44298</v>
      </c>
      <c r="I2038" s="927"/>
      <c r="J2038" s="31" t="s">
        <v>55</v>
      </c>
      <c r="K2038" s="31"/>
      <c r="L2038" s="61" t="s">
        <v>472</v>
      </c>
      <c r="M2038" s="64" t="s">
        <v>248</v>
      </c>
      <c r="N2038" s="245" t="s">
        <v>138</v>
      </c>
      <c r="O2038" s="30"/>
    </row>
    <row r="2039" spans="2:15" ht="22.5" customHeight="1" x14ac:dyDescent="0.55000000000000004">
      <c r="B2039" s="1209">
        <f t="shared" si="283"/>
        <v>1120</v>
      </c>
      <c r="C2039" s="1092"/>
      <c r="D2039" s="942"/>
      <c r="E2039" s="943"/>
      <c r="F2039" s="965" t="s">
        <v>158</v>
      </c>
      <c r="G2039" s="949"/>
      <c r="H2039" s="1007">
        <v>44298</v>
      </c>
      <c r="I2039" s="1008"/>
      <c r="J2039" s="76" t="s">
        <v>61</v>
      </c>
      <c r="K2039" s="76"/>
      <c r="L2039" s="64" t="s">
        <v>134</v>
      </c>
      <c r="M2039" s="64">
        <v>4.37</v>
      </c>
      <c r="N2039" s="245">
        <v>4.4000000000000004</v>
      </c>
      <c r="O2039" s="30"/>
    </row>
    <row r="2040" spans="2:15" ht="22.5" customHeight="1" x14ac:dyDescent="0.55000000000000004">
      <c r="B2040" s="1209">
        <f t="shared" si="283"/>
        <v>1119</v>
      </c>
      <c r="C2040" s="1092"/>
      <c r="D2040" s="942"/>
      <c r="E2040" s="943"/>
      <c r="F2040" s="965" t="s">
        <v>449</v>
      </c>
      <c r="G2040" s="949"/>
      <c r="H2040" s="1007">
        <v>44298</v>
      </c>
      <c r="I2040" s="1008"/>
      <c r="J2040" s="76" t="s">
        <v>61</v>
      </c>
      <c r="K2040" s="76"/>
      <c r="L2040" s="64" t="s">
        <v>473</v>
      </c>
      <c r="M2040" s="64" t="s">
        <v>136</v>
      </c>
      <c r="N2040" s="245" t="s">
        <v>387</v>
      </c>
      <c r="O2040" s="30"/>
    </row>
    <row r="2041" spans="2:15" ht="22.5" customHeight="1" x14ac:dyDescent="0.55000000000000004">
      <c r="B2041" s="1209">
        <f t="shared" si="283"/>
        <v>1118</v>
      </c>
      <c r="C2041" s="1092"/>
      <c r="D2041" s="942"/>
      <c r="E2041" s="943"/>
      <c r="F2041" s="965" t="s">
        <v>110</v>
      </c>
      <c r="G2041" s="949"/>
      <c r="H2041" s="1007">
        <v>44298</v>
      </c>
      <c r="I2041" s="1008"/>
      <c r="J2041" s="76" t="s">
        <v>61</v>
      </c>
      <c r="K2041" s="76"/>
      <c r="L2041" s="64" t="s">
        <v>474</v>
      </c>
      <c r="M2041" s="64">
        <v>2.37</v>
      </c>
      <c r="N2041" s="246">
        <v>2.4</v>
      </c>
      <c r="O2041" s="30"/>
    </row>
    <row r="2042" spans="2:15" ht="22.5" customHeight="1" x14ac:dyDescent="0.55000000000000004">
      <c r="B2042" s="928">
        <f t="shared" si="283"/>
        <v>1117</v>
      </c>
      <c r="C2042" s="929"/>
      <c r="D2042" s="922"/>
      <c r="E2042" s="923"/>
      <c r="F2042" s="922" t="s">
        <v>462</v>
      </c>
      <c r="G2042" s="923"/>
      <c r="H2042" s="1009">
        <v>44298</v>
      </c>
      <c r="I2042" s="1010"/>
      <c r="J2042" s="51" t="s">
        <v>31</v>
      </c>
      <c r="K2042" s="51"/>
      <c r="L2042" s="153" t="s">
        <v>475</v>
      </c>
      <c r="M2042" s="153">
        <v>2.37</v>
      </c>
      <c r="N2042" s="209">
        <v>2.4</v>
      </c>
      <c r="O2042" s="30"/>
    </row>
    <row r="2043" spans="2:15" ht="22.5" customHeight="1" x14ac:dyDescent="0.55000000000000004">
      <c r="B2043" s="928">
        <f t="shared" si="283"/>
        <v>1116</v>
      </c>
      <c r="C2043" s="929"/>
      <c r="D2043" s="936" t="s">
        <v>476</v>
      </c>
      <c r="E2043" s="937"/>
      <c r="F2043" s="922" t="s">
        <v>170</v>
      </c>
      <c r="G2043" s="923"/>
      <c r="H2043" s="1003">
        <v>44294</v>
      </c>
      <c r="I2043" s="1004"/>
      <c r="J2043" s="51" t="s">
        <v>61</v>
      </c>
      <c r="K2043" s="51"/>
      <c r="L2043" s="181" t="s">
        <v>477</v>
      </c>
      <c r="M2043" s="181" t="s">
        <v>802</v>
      </c>
      <c r="N2043" s="209" t="s">
        <v>1170</v>
      </c>
      <c r="O2043" s="30"/>
    </row>
    <row r="2044" spans="2:15" ht="22.5" customHeight="1" x14ac:dyDescent="0.55000000000000004">
      <c r="B2044" s="971">
        <f t="shared" si="283"/>
        <v>1115</v>
      </c>
      <c r="C2044" s="972"/>
      <c r="D2044" s="920" t="s">
        <v>2340</v>
      </c>
      <c r="E2044" s="921"/>
      <c r="F2044" s="974" t="s">
        <v>467</v>
      </c>
      <c r="G2044" s="972"/>
      <c r="H2044" s="1014">
        <v>44293</v>
      </c>
      <c r="I2044" s="1015"/>
      <c r="J2044" s="126" t="s">
        <v>61</v>
      </c>
      <c r="K2044" s="126"/>
      <c r="L2044" s="198" t="s">
        <v>1530</v>
      </c>
      <c r="M2044" s="198">
        <v>3.2</v>
      </c>
      <c r="N2044" s="199">
        <v>3.2</v>
      </c>
      <c r="O2044" s="30"/>
    </row>
    <row r="2045" spans="2:15" ht="22.5" customHeight="1" x14ac:dyDescent="0.55000000000000004">
      <c r="B2045" s="977">
        <f t="shared" si="283"/>
        <v>1114</v>
      </c>
      <c r="C2045" s="978"/>
      <c r="D2045" s="942"/>
      <c r="E2045" s="943"/>
      <c r="F2045" s="981" t="s">
        <v>96</v>
      </c>
      <c r="G2045" s="978"/>
      <c r="H2045" s="1016">
        <v>44293</v>
      </c>
      <c r="I2045" s="1017"/>
      <c r="J2045" s="130" t="s">
        <v>61</v>
      </c>
      <c r="K2045" s="130"/>
      <c r="L2045" s="201" t="s">
        <v>1367</v>
      </c>
      <c r="M2045" s="201">
        <v>4.42</v>
      </c>
      <c r="N2045" s="202">
        <v>4.4000000000000004</v>
      </c>
      <c r="O2045" s="30"/>
    </row>
    <row r="2046" spans="2:15" ht="22.5" customHeight="1" x14ac:dyDescent="0.55000000000000004">
      <c r="B2046" s="982">
        <f t="shared" si="283"/>
        <v>1113</v>
      </c>
      <c r="C2046" s="983"/>
      <c r="D2046" s="922"/>
      <c r="E2046" s="923"/>
      <c r="F2046" s="968" t="s">
        <v>485</v>
      </c>
      <c r="G2046" s="929"/>
      <c r="H2046" s="1003">
        <v>44293</v>
      </c>
      <c r="I2046" s="1004"/>
      <c r="J2046" s="130" t="s">
        <v>61</v>
      </c>
      <c r="K2046" s="51"/>
      <c r="L2046" s="181" t="s">
        <v>1399</v>
      </c>
      <c r="M2046" s="181" t="s">
        <v>435</v>
      </c>
      <c r="N2046" s="209" t="s">
        <v>598</v>
      </c>
      <c r="O2046" s="30"/>
    </row>
    <row r="2047" spans="2:15" ht="22.5" customHeight="1" x14ac:dyDescent="0.55000000000000004">
      <c r="B2047" s="918">
        <f t="shared" si="283"/>
        <v>1112</v>
      </c>
      <c r="C2047" s="919"/>
      <c r="D2047" s="920" t="s">
        <v>486</v>
      </c>
      <c r="E2047" s="921"/>
      <c r="F2047" s="967" t="s">
        <v>54</v>
      </c>
      <c r="G2047" s="919"/>
      <c r="H2047" s="946">
        <v>44292</v>
      </c>
      <c r="I2047" s="947"/>
      <c r="J2047" s="31" t="s">
        <v>61</v>
      </c>
      <c r="K2047" s="31"/>
      <c r="L2047" s="62" t="s">
        <v>1163</v>
      </c>
      <c r="M2047" s="62">
        <v>4.84</v>
      </c>
      <c r="N2047" s="63">
        <v>4.8</v>
      </c>
      <c r="O2047" s="30"/>
    </row>
    <row r="2048" spans="2:15" ht="22.5" customHeight="1" x14ac:dyDescent="0.55000000000000004">
      <c r="B2048" s="928">
        <f t="shared" si="283"/>
        <v>1111</v>
      </c>
      <c r="C2048" s="929"/>
      <c r="D2048" s="922"/>
      <c r="E2048" s="923"/>
      <c r="F2048" s="922" t="s">
        <v>487</v>
      </c>
      <c r="G2048" s="923"/>
      <c r="H2048" s="1003">
        <v>44292</v>
      </c>
      <c r="I2048" s="1004"/>
      <c r="J2048" s="51" t="s">
        <v>55</v>
      </c>
      <c r="K2048" s="51"/>
      <c r="L2048" s="181" t="s">
        <v>171</v>
      </c>
      <c r="M2048" s="181">
        <v>2.2400000000000002</v>
      </c>
      <c r="N2048" s="209">
        <v>2.2000000000000002</v>
      </c>
      <c r="O2048" s="30"/>
    </row>
    <row r="2049" spans="2:15" ht="22.5" customHeight="1" x14ac:dyDescent="0.55000000000000004">
      <c r="B2049" s="1204">
        <f t="shared" si="283"/>
        <v>1110</v>
      </c>
      <c r="C2049" s="921"/>
      <c r="D2049" s="920" t="s">
        <v>488</v>
      </c>
      <c r="E2049" s="921"/>
      <c r="F2049" s="950" t="s">
        <v>113</v>
      </c>
      <c r="G2049" s="951"/>
      <c r="H2049" s="952">
        <v>44291</v>
      </c>
      <c r="I2049" s="953"/>
      <c r="J2049" s="76" t="s">
        <v>61</v>
      </c>
      <c r="K2049" s="31"/>
      <c r="L2049" s="61" t="s">
        <v>1388</v>
      </c>
      <c r="M2049" s="61" t="s">
        <v>1528</v>
      </c>
      <c r="N2049" s="63" t="s">
        <v>784</v>
      </c>
      <c r="O2049" s="30"/>
    </row>
    <row r="2050" spans="2:15" ht="22.5" customHeight="1" x14ac:dyDescent="0.55000000000000004">
      <c r="B2050" s="1209">
        <f t="shared" si="283"/>
        <v>1109</v>
      </c>
      <c r="C2050" s="1092"/>
      <c r="D2050" s="942"/>
      <c r="E2050" s="943"/>
      <c r="F2050" s="950" t="s">
        <v>449</v>
      </c>
      <c r="G2050" s="951" t="s">
        <v>531</v>
      </c>
      <c r="H2050" s="952">
        <v>44291</v>
      </c>
      <c r="I2050" s="953"/>
      <c r="J2050" s="76" t="s">
        <v>61</v>
      </c>
      <c r="K2050" s="76"/>
      <c r="L2050" s="64" t="s">
        <v>1288</v>
      </c>
      <c r="M2050" s="64">
        <v>1.84</v>
      </c>
      <c r="N2050" s="246">
        <v>1.8</v>
      </c>
      <c r="O2050" s="30"/>
    </row>
    <row r="2051" spans="2:15" ht="22.5" customHeight="1" x14ac:dyDescent="0.55000000000000004">
      <c r="B2051" s="1209">
        <f t="shared" si="283"/>
        <v>1108</v>
      </c>
      <c r="C2051" s="1092"/>
      <c r="D2051" s="942"/>
      <c r="E2051" s="943"/>
      <c r="F2051" s="950" t="s">
        <v>110</v>
      </c>
      <c r="G2051" s="951" t="s">
        <v>531</v>
      </c>
      <c r="H2051" s="952">
        <v>44291</v>
      </c>
      <c r="I2051" s="953"/>
      <c r="J2051" s="76" t="s">
        <v>61</v>
      </c>
      <c r="K2051" s="76"/>
      <c r="L2051" s="64" t="s">
        <v>2581</v>
      </c>
      <c r="M2051" s="64" t="s">
        <v>2582</v>
      </c>
      <c r="N2051" s="246" t="s">
        <v>391</v>
      </c>
      <c r="O2051" s="30"/>
    </row>
    <row r="2052" spans="2:15" ht="22.5" customHeight="1" x14ac:dyDescent="0.55000000000000004">
      <c r="B2052" s="928">
        <f t="shared" si="283"/>
        <v>1107</v>
      </c>
      <c r="C2052" s="929"/>
      <c r="D2052" s="922"/>
      <c r="E2052" s="923"/>
      <c r="F2052" s="1005" t="s">
        <v>98</v>
      </c>
      <c r="G2052" s="1006"/>
      <c r="H2052" s="952">
        <v>44291</v>
      </c>
      <c r="I2052" s="953"/>
      <c r="J2052" s="51" t="s">
        <v>31</v>
      </c>
      <c r="K2052" s="51"/>
      <c r="L2052" s="153" t="s">
        <v>1388</v>
      </c>
      <c r="M2052" s="153">
        <v>1.66</v>
      </c>
      <c r="N2052" s="209">
        <v>1.7</v>
      </c>
      <c r="O2052" s="30"/>
    </row>
    <row r="2053" spans="2:15" ht="22.5" customHeight="1" x14ac:dyDescent="0.55000000000000004">
      <c r="B2053" s="918">
        <f t="shared" si="283"/>
        <v>1106</v>
      </c>
      <c r="C2053" s="919"/>
      <c r="D2053" s="920" t="s">
        <v>492</v>
      </c>
      <c r="E2053" s="921"/>
      <c r="F2053" s="967" t="s">
        <v>493</v>
      </c>
      <c r="G2053" s="919"/>
      <c r="H2053" s="946">
        <v>44287</v>
      </c>
      <c r="I2053" s="947"/>
      <c r="J2053" s="31" t="s">
        <v>61</v>
      </c>
      <c r="K2053" s="31"/>
      <c r="L2053" s="122" t="s">
        <v>172</v>
      </c>
      <c r="M2053" s="257" t="s">
        <v>494</v>
      </c>
      <c r="N2053" s="176" t="s">
        <v>320</v>
      </c>
      <c r="O2053" s="30"/>
    </row>
    <row r="2054" spans="2:15" ht="22.5" customHeight="1" x14ac:dyDescent="0.55000000000000004">
      <c r="B2054" s="948">
        <f t="shared" si="283"/>
        <v>1105</v>
      </c>
      <c r="C2054" s="949"/>
      <c r="D2054" s="942"/>
      <c r="E2054" s="943"/>
      <c r="F2054" s="965" t="s">
        <v>191</v>
      </c>
      <c r="G2054" s="949" t="s">
        <v>211</v>
      </c>
      <c r="H2054" s="1007">
        <v>44287</v>
      </c>
      <c r="I2054" s="1008"/>
      <c r="J2054" s="102" t="s">
        <v>61</v>
      </c>
      <c r="K2054" s="76"/>
      <c r="L2054" s="251" t="s">
        <v>495</v>
      </c>
      <c r="M2054" s="91">
        <v>5.74</v>
      </c>
      <c r="N2054" s="255">
        <v>5.7</v>
      </c>
      <c r="O2054" s="30"/>
    </row>
    <row r="2055" spans="2:15" ht="22.5" customHeight="1" x14ac:dyDescent="0.55000000000000004">
      <c r="B2055" s="948">
        <f t="shared" si="283"/>
        <v>1104</v>
      </c>
      <c r="C2055" s="949"/>
      <c r="D2055" s="942"/>
      <c r="E2055" s="943"/>
      <c r="F2055" s="965" t="s">
        <v>191</v>
      </c>
      <c r="G2055" s="949"/>
      <c r="H2055" s="1089">
        <v>44287</v>
      </c>
      <c r="I2055" s="1090"/>
      <c r="J2055" s="76" t="s">
        <v>61</v>
      </c>
      <c r="K2055" s="76"/>
      <c r="L2055" s="241" t="s">
        <v>69</v>
      </c>
      <c r="M2055" s="65">
        <v>1.89</v>
      </c>
      <c r="N2055" s="66">
        <v>1.9</v>
      </c>
      <c r="O2055" s="30"/>
    </row>
    <row r="2056" spans="2:15" ht="22.5" customHeight="1" x14ac:dyDescent="0.55000000000000004">
      <c r="B2056" s="948">
        <f t="shared" si="283"/>
        <v>1103</v>
      </c>
      <c r="C2056" s="949"/>
      <c r="D2056" s="942"/>
      <c r="E2056" s="943"/>
      <c r="F2056" s="965" t="s">
        <v>191</v>
      </c>
      <c r="G2056" s="949"/>
      <c r="H2056" s="1089">
        <v>44287</v>
      </c>
      <c r="I2056" s="1090"/>
      <c r="J2056" s="76" t="s">
        <v>61</v>
      </c>
      <c r="K2056" s="76"/>
      <c r="L2056" s="177" t="s">
        <v>496</v>
      </c>
      <c r="M2056" s="65">
        <v>5.38</v>
      </c>
      <c r="N2056" s="66">
        <v>5.4</v>
      </c>
      <c r="O2056" s="30"/>
    </row>
    <row r="2057" spans="2:15" ht="22.5" customHeight="1" x14ac:dyDescent="0.55000000000000004">
      <c r="B2057" s="948">
        <f t="shared" si="283"/>
        <v>1102</v>
      </c>
      <c r="C2057" s="949"/>
      <c r="D2057" s="942"/>
      <c r="E2057" s="943"/>
      <c r="F2057" s="1031" t="s">
        <v>104</v>
      </c>
      <c r="G2057" s="1031"/>
      <c r="H2057" s="1007">
        <v>44287</v>
      </c>
      <c r="I2057" s="1008"/>
      <c r="J2057" s="76" t="s">
        <v>61</v>
      </c>
      <c r="K2057" s="76"/>
      <c r="L2057" s="177" t="s">
        <v>439</v>
      </c>
      <c r="M2057" s="177">
        <v>7.43</v>
      </c>
      <c r="N2057" s="66">
        <v>7.4</v>
      </c>
      <c r="O2057" s="30"/>
    </row>
    <row r="2058" spans="2:15" ht="22.5" customHeight="1" x14ac:dyDescent="0.55000000000000004">
      <c r="B2058" s="948">
        <f t="shared" si="283"/>
        <v>1101</v>
      </c>
      <c r="C2058" s="949"/>
      <c r="D2058" s="942"/>
      <c r="E2058" s="943"/>
      <c r="F2058" s="1091" t="s">
        <v>449</v>
      </c>
      <c r="G2058" s="1144" t="s">
        <v>450</v>
      </c>
      <c r="H2058" s="1089">
        <v>44287</v>
      </c>
      <c r="I2058" s="1090"/>
      <c r="J2058" s="76" t="s">
        <v>61</v>
      </c>
      <c r="K2058" s="76"/>
      <c r="L2058" s="177" t="s">
        <v>497</v>
      </c>
      <c r="M2058" s="65">
        <v>6.78</v>
      </c>
      <c r="N2058" s="66">
        <v>6.8</v>
      </c>
      <c r="O2058" s="30"/>
    </row>
    <row r="2059" spans="2:15" ht="22.5" customHeight="1" x14ac:dyDescent="0.55000000000000004">
      <c r="B2059" s="928">
        <f t="shared" si="283"/>
        <v>1100</v>
      </c>
      <c r="C2059" s="929"/>
      <c r="D2059" s="922"/>
      <c r="E2059" s="923"/>
      <c r="F2059" s="968" t="s">
        <v>498</v>
      </c>
      <c r="G2059" s="1126"/>
      <c r="H2059" s="1089">
        <v>44287</v>
      </c>
      <c r="I2059" s="1090"/>
      <c r="J2059" s="43" t="s">
        <v>61</v>
      </c>
      <c r="K2059" s="43"/>
      <c r="L2059" s="251" t="s">
        <v>499</v>
      </c>
      <c r="M2059" s="181">
        <v>2.0299999999999998</v>
      </c>
      <c r="N2059" s="182">
        <v>2</v>
      </c>
      <c r="O2059" s="30"/>
    </row>
    <row r="2060" spans="2:15" ht="22.5" customHeight="1" x14ac:dyDescent="0.55000000000000004">
      <c r="B2060" s="971">
        <f t="shared" si="283"/>
        <v>1099</v>
      </c>
      <c r="C2060" s="972"/>
      <c r="D2060" s="920" t="s">
        <v>2583</v>
      </c>
      <c r="E2060" s="921"/>
      <c r="F2060" s="974" t="s">
        <v>54</v>
      </c>
      <c r="G2060" s="972"/>
      <c r="H2060" s="1014">
        <v>44284</v>
      </c>
      <c r="I2060" s="1015"/>
      <c r="J2060" s="126" t="s">
        <v>61</v>
      </c>
      <c r="K2060" s="126"/>
      <c r="L2060" s="198" t="s">
        <v>291</v>
      </c>
      <c r="M2060" s="198">
        <v>2.63</v>
      </c>
      <c r="N2060" s="199">
        <v>2.6</v>
      </c>
      <c r="O2060" s="30"/>
    </row>
    <row r="2061" spans="2:15" ht="22.5" customHeight="1" x14ac:dyDescent="0.55000000000000004">
      <c r="B2061" s="977">
        <f t="shared" si="283"/>
        <v>1098</v>
      </c>
      <c r="C2061" s="978"/>
      <c r="D2061" s="942"/>
      <c r="E2061" s="943"/>
      <c r="F2061" s="981" t="s">
        <v>437</v>
      </c>
      <c r="G2061" s="978"/>
      <c r="H2061" s="1016">
        <v>44284</v>
      </c>
      <c r="I2061" s="1017"/>
      <c r="J2061" s="130" t="s">
        <v>61</v>
      </c>
      <c r="K2061" s="130"/>
      <c r="L2061" s="201" t="s">
        <v>337</v>
      </c>
      <c r="M2061" s="201">
        <v>2.92</v>
      </c>
      <c r="N2061" s="202">
        <v>2.9</v>
      </c>
      <c r="O2061" s="30"/>
    </row>
    <row r="2062" spans="2:15" ht="22.5" customHeight="1" x14ac:dyDescent="0.55000000000000004">
      <c r="B2062" s="982">
        <f t="shared" si="283"/>
        <v>1097</v>
      </c>
      <c r="C2062" s="983"/>
      <c r="D2062" s="922"/>
      <c r="E2062" s="923"/>
      <c r="F2062" s="968" t="s">
        <v>214</v>
      </c>
      <c r="G2062" s="929"/>
      <c r="H2062" s="1003">
        <v>44284</v>
      </c>
      <c r="I2062" s="1004"/>
      <c r="J2062" s="130" t="s">
        <v>61</v>
      </c>
      <c r="K2062" s="51"/>
      <c r="L2062" s="181" t="s">
        <v>501</v>
      </c>
      <c r="M2062" s="181">
        <v>7.85</v>
      </c>
      <c r="N2062" s="209">
        <v>7.9</v>
      </c>
      <c r="O2062" s="30"/>
    </row>
    <row r="2063" spans="2:15" ht="22.5" customHeight="1" x14ac:dyDescent="0.55000000000000004">
      <c r="B2063" s="971">
        <f t="shared" si="283"/>
        <v>1096</v>
      </c>
      <c r="C2063" s="972"/>
      <c r="D2063" s="920" t="s">
        <v>504</v>
      </c>
      <c r="E2063" s="921"/>
      <c r="F2063" s="974" t="s">
        <v>96</v>
      </c>
      <c r="G2063" s="972"/>
      <c r="H2063" s="1014">
        <v>44280</v>
      </c>
      <c r="I2063" s="1015"/>
      <c r="J2063" s="126" t="s">
        <v>61</v>
      </c>
      <c r="K2063" s="126"/>
      <c r="L2063" s="198" t="s">
        <v>325</v>
      </c>
      <c r="M2063" s="198">
        <v>7.38</v>
      </c>
      <c r="N2063" s="199">
        <v>7.4</v>
      </c>
      <c r="O2063" s="30"/>
    </row>
    <row r="2064" spans="2:15" ht="22.5" customHeight="1" x14ac:dyDescent="0.55000000000000004">
      <c r="B2064" s="977">
        <f t="shared" si="283"/>
        <v>1095</v>
      </c>
      <c r="C2064" s="978"/>
      <c r="D2064" s="942"/>
      <c r="E2064" s="943"/>
      <c r="F2064" s="981" t="s">
        <v>96</v>
      </c>
      <c r="G2064" s="978"/>
      <c r="H2064" s="1016">
        <v>44280</v>
      </c>
      <c r="I2064" s="1017"/>
      <c r="J2064" s="130" t="s">
        <v>61</v>
      </c>
      <c r="K2064" s="130"/>
      <c r="L2064" s="201" t="s">
        <v>2584</v>
      </c>
      <c r="M2064" s="212">
        <v>13</v>
      </c>
      <c r="N2064" s="213">
        <v>13</v>
      </c>
      <c r="O2064" s="30"/>
    </row>
    <row r="2065" spans="2:15" ht="22.5" customHeight="1" x14ac:dyDescent="0.55000000000000004">
      <c r="B2065" s="982">
        <f t="shared" si="283"/>
        <v>1094</v>
      </c>
      <c r="C2065" s="983"/>
      <c r="D2065" s="922"/>
      <c r="E2065" s="923"/>
      <c r="F2065" s="968" t="s">
        <v>96</v>
      </c>
      <c r="G2065" s="929"/>
      <c r="H2065" s="1003">
        <v>44280</v>
      </c>
      <c r="I2065" s="1004"/>
      <c r="J2065" s="130" t="s">
        <v>61</v>
      </c>
      <c r="K2065" s="51"/>
      <c r="L2065" s="181" t="s">
        <v>239</v>
      </c>
      <c r="M2065" s="181">
        <v>9.9</v>
      </c>
      <c r="N2065" s="209">
        <v>9.9</v>
      </c>
      <c r="O2065" s="30"/>
    </row>
    <row r="2066" spans="2:15" ht="22.5" customHeight="1" x14ac:dyDescent="0.55000000000000004">
      <c r="B2066" s="918">
        <f t="shared" si="283"/>
        <v>1093</v>
      </c>
      <c r="C2066" s="919"/>
      <c r="D2066" s="973" t="s">
        <v>505</v>
      </c>
      <c r="E2066" s="943"/>
      <c r="F2066" s="967" t="s">
        <v>444</v>
      </c>
      <c r="G2066" s="919"/>
      <c r="H2066" s="926">
        <v>44277</v>
      </c>
      <c r="I2066" s="927"/>
      <c r="J2066" s="31" t="s">
        <v>61</v>
      </c>
      <c r="K2066" s="31"/>
      <c r="L2066" s="174" t="s">
        <v>506</v>
      </c>
      <c r="M2066" s="175">
        <v>14.9</v>
      </c>
      <c r="N2066" s="254">
        <v>15</v>
      </c>
      <c r="O2066" s="30"/>
    </row>
    <row r="2067" spans="2:15" ht="22.5" customHeight="1" x14ac:dyDescent="0.55000000000000004">
      <c r="B2067" s="948">
        <f t="shared" si="283"/>
        <v>1092</v>
      </c>
      <c r="C2067" s="949"/>
      <c r="D2067" s="973"/>
      <c r="E2067" s="943"/>
      <c r="F2067" s="965" t="s">
        <v>163</v>
      </c>
      <c r="G2067" s="949"/>
      <c r="H2067" s="1007">
        <v>44278</v>
      </c>
      <c r="I2067" s="1008"/>
      <c r="J2067" s="76" t="s">
        <v>61</v>
      </c>
      <c r="K2067" s="76"/>
      <c r="L2067" s="177" t="s">
        <v>73</v>
      </c>
      <c r="M2067" s="71">
        <v>13.9</v>
      </c>
      <c r="N2067" s="72">
        <v>14</v>
      </c>
      <c r="O2067" s="30"/>
    </row>
    <row r="2068" spans="2:15" ht="22.5" customHeight="1" x14ac:dyDescent="0.55000000000000004">
      <c r="B2068" s="948">
        <f t="shared" si="283"/>
        <v>1091</v>
      </c>
      <c r="C2068" s="949"/>
      <c r="D2068" s="973"/>
      <c r="E2068" s="943"/>
      <c r="F2068" s="1031" t="s">
        <v>163</v>
      </c>
      <c r="G2068" s="1031"/>
      <c r="H2068" s="1007">
        <v>44278</v>
      </c>
      <c r="I2068" s="1008"/>
      <c r="J2068" s="76" t="s">
        <v>61</v>
      </c>
      <c r="K2068" s="76"/>
      <c r="L2068" s="177" t="s">
        <v>333</v>
      </c>
      <c r="M2068" s="71">
        <v>10.1</v>
      </c>
      <c r="N2068" s="178">
        <v>10</v>
      </c>
      <c r="O2068" s="30"/>
    </row>
    <row r="2069" spans="2:15" ht="22.5" customHeight="1" x14ac:dyDescent="0.55000000000000004">
      <c r="B2069" s="948">
        <f t="shared" si="283"/>
        <v>1090</v>
      </c>
      <c r="C2069" s="949"/>
      <c r="D2069" s="973"/>
      <c r="E2069" s="943"/>
      <c r="F2069" s="1031" t="s">
        <v>163</v>
      </c>
      <c r="G2069" s="1031"/>
      <c r="H2069" s="1007">
        <v>44278</v>
      </c>
      <c r="I2069" s="1008"/>
      <c r="J2069" s="76" t="s">
        <v>61</v>
      </c>
      <c r="K2069" s="76"/>
      <c r="L2069" s="177" t="s">
        <v>164</v>
      </c>
      <c r="M2069" s="179">
        <v>7.58</v>
      </c>
      <c r="N2069" s="178">
        <v>7.6</v>
      </c>
      <c r="O2069" s="30"/>
    </row>
    <row r="2070" spans="2:15" ht="22.5" customHeight="1" x14ac:dyDescent="0.55000000000000004">
      <c r="B2070" s="948">
        <f t="shared" si="283"/>
        <v>1089</v>
      </c>
      <c r="C2070" s="949"/>
      <c r="D2070" s="973"/>
      <c r="E2070" s="943"/>
      <c r="F2070" s="1137" t="s">
        <v>98</v>
      </c>
      <c r="G2070" s="1138"/>
      <c r="H2070" s="1007">
        <v>44278</v>
      </c>
      <c r="I2070" s="1008"/>
      <c r="J2070" s="76" t="s">
        <v>61</v>
      </c>
      <c r="K2070" s="76"/>
      <c r="L2070" s="177" t="s">
        <v>353</v>
      </c>
      <c r="M2070" s="65" t="s">
        <v>503</v>
      </c>
      <c r="N2070" s="66" t="s">
        <v>169</v>
      </c>
      <c r="O2070" s="30"/>
    </row>
    <row r="2071" spans="2:15" ht="22.5" customHeight="1" x14ac:dyDescent="0.55000000000000004">
      <c r="B2071" s="928">
        <f t="shared" si="283"/>
        <v>1088</v>
      </c>
      <c r="C2071" s="929"/>
      <c r="D2071" s="1002"/>
      <c r="E2071" s="923"/>
      <c r="F2071" s="968" t="s">
        <v>98</v>
      </c>
      <c r="G2071" s="1126"/>
      <c r="H2071" s="1009">
        <v>44278</v>
      </c>
      <c r="I2071" s="1010"/>
      <c r="J2071" s="43" t="s">
        <v>61</v>
      </c>
      <c r="K2071" s="43"/>
      <c r="L2071" s="251" t="s">
        <v>168</v>
      </c>
      <c r="M2071" s="244" t="s">
        <v>319</v>
      </c>
      <c r="N2071" s="256" t="s">
        <v>320</v>
      </c>
      <c r="O2071" s="30"/>
    </row>
    <row r="2072" spans="2:15" ht="22.5" customHeight="1" x14ac:dyDescent="0.55000000000000004">
      <c r="B2072" s="1209">
        <f>1+B2073</f>
        <v>1087</v>
      </c>
      <c r="C2072" s="1092"/>
      <c r="D2072" s="920" t="s">
        <v>507</v>
      </c>
      <c r="E2072" s="921"/>
      <c r="F2072" s="944" t="s">
        <v>508</v>
      </c>
      <c r="G2072" s="945"/>
      <c r="H2072" s="946">
        <v>44277</v>
      </c>
      <c r="I2072" s="947"/>
      <c r="J2072" s="31" t="s">
        <v>55</v>
      </c>
      <c r="K2072" s="31"/>
      <c r="L2072" s="61" t="s">
        <v>509</v>
      </c>
      <c r="M2072" s="259">
        <v>18.399999999999999</v>
      </c>
      <c r="N2072" s="260">
        <v>18</v>
      </c>
      <c r="O2072" s="30"/>
    </row>
    <row r="2073" spans="2:15" ht="22.5" customHeight="1" x14ac:dyDescent="0.55000000000000004">
      <c r="B2073" s="1209">
        <f>1+B2074</f>
        <v>1086</v>
      </c>
      <c r="C2073" s="1092"/>
      <c r="D2073" s="942"/>
      <c r="E2073" s="943"/>
      <c r="F2073" s="950" t="s">
        <v>510</v>
      </c>
      <c r="G2073" s="951"/>
      <c r="H2073" s="952">
        <v>44277</v>
      </c>
      <c r="I2073" s="953"/>
      <c r="J2073" s="76" t="s">
        <v>61</v>
      </c>
      <c r="K2073" s="76"/>
      <c r="L2073" s="64" t="s">
        <v>511</v>
      </c>
      <c r="M2073" s="64" t="s">
        <v>419</v>
      </c>
      <c r="N2073" s="245" t="s">
        <v>512</v>
      </c>
      <c r="O2073" s="30"/>
    </row>
    <row r="2074" spans="2:15" ht="22.5" customHeight="1" x14ac:dyDescent="0.55000000000000004">
      <c r="B2074" s="1209">
        <f>1+B2075</f>
        <v>1085</v>
      </c>
      <c r="C2074" s="1092"/>
      <c r="D2074" s="942"/>
      <c r="E2074" s="943"/>
      <c r="F2074" s="950" t="s">
        <v>510</v>
      </c>
      <c r="G2074" s="951"/>
      <c r="H2074" s="952">
        <v>44277</v>
      </c>
      <c r="I2074" s="953"/>
      <c r="J2074" s="76" t="s">
        <v>61</v>
      </c>
      <c r="K2074" s="76"/>
      <c r="L2074" s="64" t="s">
        <v>513</v>
      </c>
      <c r="M2074" s="64">
        <v>3.14</v>
      </c>
      <c r="N2074" s="245">
        <v>3.1</v>
      </c>
      <c r="O2074" s="30"/>
    </row>
    <row r="2075" spans="2:15" ht="22.5" customHeight="1" x14ac:dyDescent="0.55000000000000004">
      <c r="B2075" s="1209">
        <f>1+B2076</f>
        <v>1084</v>
      </c>
      <c r="C2075" s="1092"/>
      <c r="D2075" s="942"/>
      <c r="E2075" s="943"/>
      <c r="F2075" s="950" t="s">
        <v>510</v>
      </c>
      <c r="G2075" s="951"/>
      <c r="H2075" s="952">
        <v>44277</v>
      </c>
      <c r="I2075" s="953"/>
      <c r="J2075" s="76" t="s">
        <v>61</v>
      </c>
      <c r="K2075" s="76"/>
      <c r="L2075" s="64" t="s">
        <v>514</v>
      </c>
      <c r="M2075" s="64">
        <v>1.9</v>
      </c>
      <c r="N2075" s="246">
        <v>1.9</v>
      </c>
      <c r="O2075" s="30"/>
    </row>
    <row r="2076" spans="2:15" ht="22.5" customHeight="1" x14ac:dyDescent="0.55000000000000004">
      <c r="B2076" s="928">
        <f>1+B2077</f>
        <v>1083</v>
      </c>
      <c r="C2076" s="929"/>
      <c r="D2076" s="922"/>
      <c r="E2076" s="923"/>
      <c r="F2076" s="1005" t="s">
        <v>196</v>
      </c>
      <c r="G2076" s="1006"/>
      <c r="H2076" s="956">
        <v>44277</v>
      </c>
      <c r="I2076" s="957"/>
      <c r="J2076" s="51" t="s">
        <v>31</v>
      </c>
      <c r="K2076" s="51"/>
      <c r="L2076" s="153" t="s">
        <v>183</v>
      </c>
      <c r="M2076" s="153">
        <v>4.58</v>
      </c>
      <c r="N2076" s="209">
        <v>4.5999999999999996</v>
      </c>
      <c r="O2076" s="30"/>
    </row>
    <row r="2077" spans="2:15" ht="22.5" customHeight="1" x14ac:dyDescent="0.55000000000000004">
      <c r="B2077" s="928">
        <f t="shared" ref="B2077:B2140" si="284">1+B2078</f>
        <v>1082</v>
      </c>
      <c r="C2077" s="929"/>
      <c r="D2077" s="936" t="s">
        <v>2341</v>
      </c>
      <c r="E2077" s="937"/>
      <c r="F2077" s="936" t="s">
        <v>498</v>
      </c>
      <c r="G2077" s="937"/>
      <c r="H2077" s="997">
        <v>44273</v>
      </c>
      <c r="I2077" s="998"/>
      <c r="J2077" s="51" t="s">
        <v>61</v>
      </c>
      <c r="K2077" s="51"/>
      <c r="L2077" s="181" t="s">
        <v>238</v>
      </c>
      <c r="M2077" s="204" t="s">
        <v>337</v>
      </c>
      <c r="N2077" s="205" t="s">
        <v>86</v>
      </c>
      <c r="O2077" s="30"/>
    </row>
    <row r="2078" spans="2:15" ht="22.5" customHeight="1" x14ac:dyDescent="0.55000000000000004">
      <c r="B2078" s="971">
        <f t="shared" si="284"/>
        <v>1081</v>
      </c>
      <c r="C2078" s="972"/>
      <c r="D2078" s="920" t="s">
        <v>2585</v>
      </c>
      <c r="E2078" s="921"/>
      <c r="F2078" s="974" t="s">
        <v>214</v>
      </c>
      <c r="G2078" s="972"/>
      <c r="H2078" s="1014">
        <v>44272</v>
      </c>
      <c r="I2078" s="1015"/>
      <c r="J2078" s="126" t="s">
        <v>61</v>
      </c>
      <c r="K2078" s="126"/>
      <c r="L2078" s="64" t="s">
        <v>108</v>
      </c>
      <c r="M2078" s="64">
        <v>4.92</v>
      </c>
      <c r="N2078" s="245">
        <v>4.9000000000000004</v>
      </c>
      <c r="O2078" s="30"/>
    </row>
    <row r="2079" spans="2:15" ht="22.5" customHeight="1" x14ac:dyDescent="0.55000000000000004">
      <c r="B2079" s="977">
        <f t="shared" si="284"/>
        <v>1080</v>
      </c>
      <c r="C2079" s="978"/>
      <c r="D2079" s="942"/>
      <c r="E2079" s="943"/>
      <c r="F2079" s="981" t="s">
        <v>214</v>
      </c>
      <c r="G2079" s="978"/>
      <c r="H2079" s="1016">
        <v>44272</v>
      </c>
      <c r="I2079" s="1017"/>
      <c r="J2079" s="130" t="s">
        <v>61</v>
      </c>
      <c r="K2079" s="130"/>
      <c r="L2079" s="64" t="s">
        <v>95</v>
      </c>
      <c r="M2079" s="64">
        <v>6.77</v>
      </c>
      <c r="N2079" s="246">
        <v>6.8</v>
      </c>
      <c r="O2079" s="30"/>
    </row>
    <row r="2080" spans="2:15" ht="22.5" customHeight="1" x14ac:dyDescent="0.55000000000000004">
      <c r="B2080" s="982">
        <f t="shared" si="284"/>
        <v>1079</v>
      </c>
      <c r="C2080" s="983"/>
      <c r="D2080" s="922"/>
      <c r="E2080" s="923"/>
      <c r="F2080" s="968" t="s">
        <v>214</v>
      </c>
      <c r="G2080" s="929"/>
      <c r="H2080" s="1003">
        <v>44272</v>
      </c>
      <c r="I2080" s="1004"/>
      <c r="J2080" s="130" t="s">
        <v>61</v>
      </c>
      <c r="K2080" s="51"/>
      <c r="L2080" s="153" t="s">
        <v>383</v>
      </c>
      <c r="M2080" s="153">
        <v>6.74</v>
      </c>
      <c r="N2080" s="247">
        <v>6.7</v>
      </c>
      <c r="O2080" s="30"/>
    </row>
    <row r="2081" spans="2:15" ht="22.5" customHeight="1" x14ac:dyDescent="0.55000000000000004">
      <c r="B2081" s="928">
        <f t="shared" si="284"/>
        <v>1078</v>
      </c>
      <c r="C2081" s="929"/>
      <c r="D2081" s="936" t="s">
        <v>2342</v>
      </c>
      <c r="E2081" s="937"/>
      <c r="F2081" s="922" t="s">
        <v>377</v>
      </c>
      <c r="G2081" s="923"/>
      <c r="H2081" s="1003">
        <v>44271</v>
      </c>
      <c r="I2081" s="1004"/>
      <c r="J2081" s="51" t="s">
        <v>61</v>
      </c>
      <c r="K2081" s="51"/>
      <c r="L2081" s="181" t="s">
        <v>56</v>
      </c>
      <c r="M2081" s="204">
        <v>12.7</v>
      </c>
      <c r="N2081" s="205">
        <v>13</v>
      </c>
      <c r="O2081" s="30"/>
    </row>
    <row r="2082" spans="2:15" ht="22.5" customHeight="1" x14ac:dyDescent="0.55000000000000004">
      <c r="B2082" s="928">
        <f t="shared" si="284"/>
        <v>1077</v>
      </c>
      <c r="C2082" s="929"/>
      <c r="D2082" s="936" t="s">
        <v>520</v>
      </c>
      <c r="E2082" s="937"/>
      <c r="F2082" s="922" t="s">
        <v>122</v>
      </c>
      <c r="G2082" s="923"/>
      <c r="H2082" s="1003">
        <v>44270</v>
      </c>
      <c r="I2082" s="1004"/>
      <c r="J2082" s="51" t="s">
        <v>61</v>
      </c>
      <c r="K2082" s="51"/>
      <c r="L2082" s="181" t="s">
        <v>258</v>
      </c>
      <c r="M2082" s="181">
        <v>1.85</v>
      </c>
      <c r="N2082" s="209">
        <v>1.9</v>
      </c>
      <c r="O2082" s="30"/>
    </row>
    <row r="2083" spans="2:15" ht="22.5" customHeight="1" x14ac:dyDescent="0.55000000000000004">
      <c r="B2083" s="928">
        <f t="shared" si="284"/>
        <v>1076</v>
      </c>
      <c r="C2083" s="929"/>
      <c r="D2083" s="936" t="s">
        <v>521</v>
      </c>
      <c r="E2083" s="937"/>
      <c r="F2083" s="922" t="s">
        <v>437</v>
      </c>
      <c r="G2083" s="923"/>
      <c r="H2083" s="1003">
        <v>44267</v>
      </c>
      <c r="I2083" s="1004"/>
      <c r="J2083" s="51" t="s">
        <v>61</v>
      </c>
      <c r="K2083" s="51"/>
      <c r="L2083" s="181" t="s">
        <v>180</v>
      </c>
      <c r="M2083" s="204">
        <v>17.3</v>
      </c>
      <c r="N2083" s="205">
        <v>17</v>
      </c>
      <c r="O2083" s="30"/>
    </row>
    <row r="2084" spans="2:15" ht="22.5" customHeight="1" x14ac:dyDescent="0.55000000000000004">
      <c r="B2084" s="971">
        <f t="shared" si="284"/>
        <v>1075</v>
      </c>
      <c r="C2084" s="972"/>
      <c r="D2084" s="920" t="s">
        <v>522</v>
      </c>
      <c r="E2084" s="921"/>
      <c r="F2084" s="974" t="s">
        <v>122</v>
      </c>
      <c r="G2084" s="972"/>
      <c r="H2084" s="1014">
        <v>44266</v>
      </c>
      <c r="I2084" s="1015"/>
      <c r="J2084" s="126" t="s">
        <v>61</v>
      </c>
      <c r="K2084" s="126"/>
      <c r="L2084" s="198" t="s">
        <v>523</v>
      </c>
      <c r="M2084" s="198">
        <v>5.16</v>
      </c>
      <c r="N2084" s="199">
        <v>5.2</v>
      </c>
      <c r="O2084" s="30"/>
    </row>
    <row r="2085" spans="2:15" ht="22.5" customHeight="1" x14ac:dyDescent="0.55000000000000004">
      <c r="B2085" s="977">
        <f t="shared" si="284"/>
        <v>1074</v>
      </c>
      <c r="C2085" s="978"/>
      <c r="D2085" s="942"/>
      <c r="E2085" s="943"/>
      <c r="F2085" s="981" t="s">
        <v>122</v>
      </c>
      <c r="G2085" s="978"/>
      <c r="H2085" s="1016">
        <v>44266</v>
      </c>
      <c r="I2085" s="1017"/>
      <c r="J2085" s="130" t="s">
        <v>61</v>
      </c>
      <c r="K2085" s="130"/>
      <c r="L2085" s="201" t="s">
        <v>524</v>
      </c>
      <c r="M2085" s="201">
        <v>7.91</v>
      </c>
      <c r="N2085" s="202">
        <v>7.9</v>
      </c>
      <c r="O2085" s="30"/>
    </row>
    <row r="2086" spans="2:15" ht="22.5" customHeight="1" x14ac:dyDescent="0.55000000000000004">
      <c r="B2086" s="982">
        <f t="shared" si="284"/>
        <v>1073</v>
      </c>
      <c r="C2086" s="983"/>
      <c r="D2086" s="922"/>
      <c r="E2086" s="923"/>
      <c r="F2086" s="968" t="s">
        <v>122</v>
      </c>
      <c r="G2086" s="929"/>
      <c r="H2086" s="1003">
        <v>44266</v>
      </c>
      <c r="I2086" s="1004"/>
      <c r="J2086" s="130" t="s">
        <v>61</v>
      </c>
      <c r="K2086" s="51"/>
      <c r="L2086" s="181" t="s">
        <v>414</v>
      </c>
      <c r="M2086" s="181">
        <v>6.17</v>
      </c>
      <c r="N2086" s="209">
        <v>6.2</v>
      </c>
      <c r="O2086" s="30"/>
    </row>
    <row r="2087" spans="2:15" ht="22.5" customHeight="1" x14ac:dyDescent="0.55000000000000004">
      <c r="B2087" s="918">
        <f t="shared" si="284"/>
        <v>1072</v>
      </c>
      <c r="C2087" s="919"/>
      <c r="D2087" s="920" t="s">
        <v>2586</v>
      </c>
      <c r="E2087" s="921"/>
      <c r="F2087" s="967" t="s">
        <v>437</v>
      </c>
      <c r="G2087" s="919"/>
      <c r="H2087" s="946">
        <v>44265</v>
      </c>
      <c r="I2087" s="947"/>
      <c r="J2087" s="31" t="s">
        <v>61</v>
      </c>
      <c r="K2087" s="31"/>
      <c r="L2087" s="62" t="s">
        <v>468</v>
      </c>
      <c r="M2087" s="183">
        <v>17.100000000000001</v>
      </c>
      <c r="N2087" s="144">
        <v>17</v>
      </c>
      <c r="O2087" s="30"/>
    </row>
    <row r="2088" spans="2:15" ht="22.5" customHeight="1" x14ac:dyDescent="0.55000000000000004">
      <c r="B2088" s="928">
        <f t="shared" si="284"/>
        <v>1071</v>
      </c>
      <c r="C2088" s="929"/>
      <c r="D2088" s="922"/>
      <c r="E2088" s="923"/>
      <c r="F2088" s="922" t="s">
        <v>437</v>
      </c>
      <c r="G2088" s="923"/>
      <c r="H2088" s="1003">
        <v>44265</v>
      </c>
      <c r="I2088" s="1004"/>
      <c r="J2088" s="51" t="s">
        <v>31</v>
      </c>
      <c r="K2088" s="51"/>
      <c r="L2088" s="181" t="s">
        <v>2458</v>
      </c>
      <c r="M2088" s="204">
        <v>16.100000000000001</v>
      </c>
      <c r="N2088" s="205">
        <v>16</v>
      </c>
      <c r="O2088" s="30"/>
    </row>
    <row r="2089" spans="2:15" ht="22.5" customHeight="1" x14ac:dyDescent="0.55000000000000004">
      <c r="B2089" s="1204">
        <f t="shared" si="284"/>
        <v>1070</v>
      </c>
      <c r="C2089" s="921"/>
      <c r="D2089" s="920" t="s">
        <v>2587</v>
      </c>
      <c r="E2089" s="921"/>
      <c r="F2089" s="974" t="s">
        <v>755</v>
      </c>
      <c r="G2089" s="972"/>
      <c r="H2089" s="1014">
        <v>44263</v>
      </c>
      <c r="I2089" s="1015"/>
      <c r="J2089" s="126" t="s">
        <v>31</v>
      </c>
      <c r="K2089" s="126"/>
      <c r="L2089" s="61" t="s">
        <v>56</v>
      </c>
      <c r="M2089" s="61">
        <v>6.34</v>
      </c>
      <c r="N2089" s="63">
        <v>6.3</v>
      </c>
      <c r="O2089" s="30"/>
    </row>
    <row r="2090" spans="2:15" ht="22.5" customHeight="1" x14ac:dyDescent="0.55000000000000004">
      <c r="B2090" s="1255">
        <f t="shared" si="284"/>
        <v>1069</v>
      </c>
      <c r="C2090" s="1149"/>
      <c r="D2090" s="942"/>
      <c r="E2090" s="943"/>
      <c r="F2090" s="981" t="s">
        <v>755</v>
      </c>
      <c r="G2090" s="978"/>
      <c r="H2090" s="1016">
        <v>44263</v>
      </c>
      <c r="I2090" s="1017"/>
      <c r="J2090" s="130" t="s">
        <v>31</v>
      </c>
      <c r="K2090" s="130"/>
      <c r="L2090" s="64" t="s">
        <v>477</v>
      </c>
      <c r="M2090" s="64">
        <v>7.49</v>
      </c>
      <c r="N2090" s="245">
        <v>7.5</v>
      </c>
      <c r="O2090" s="30"/>
    </row>
    <row r="2091" spans="2:15" ht="22.5" customHeight="1" x14ac:dyDescent="0.55000000000000004">
      <c r="B2091" s="982">
        <f t="shared" si="284"/>
        <v>1068</v>
      </c>
      <c r="C2091" s="983"/>
      <c r="D2091" s="922"/>
      <c r="E2091" s="923"/>
      <c r="F2091" s="968" t="s">
        <v>755</v>
      </c>
      <c r="G2091" s="929"/>
      <c r="H2091" s="1003">
        <v>44263</v>
      </c>
      <c r="I2091" s="1004"/>
      <c r="J2091" s="203" t="s">
        <v>31</v>
      </c>
      <c r="K2091" s="51"/>
      <c r="L2091" s="106" t="s">
        <v>532</v>
      </c>
      <c r="M2091" s="106">
        <v>7.16</v>
      </c>
      <c r="N2091" s="718">
        <v>7.2</v>
      </c>
      <c r="O2091" s="30"/>
    </row>
    <row r="2092" spans="2:15" ht="22.5" customHeight="1" x14ac:dyDescent="0.55000000000000004">
      <c r="B2092" s="994">
        <f t="shared" si="284"/>
        <v>1067</v>
      </c>
      <c r="C2092" s="937"/>
      <c r="D2092" s="936" t="s">
        <v>666</v>
      </c>
      <c r="E2092" s="937"/>
      <c r="F2092" s="936" t="s">
        <v>510</v>
      </c>
      <c r="G2092" s="937"/>
      <c r="H2092" s="940">
        <v>44013</v>
      </c>
      <c r="I2092" s="937"/>
      <c r="J2092" s="55" t="s">
        <v>61</v>
      </c>
      <c r="K2092" s="55"/>
      <c r="L2092" s="55" t="s">
        <v>375</v>
      </c>
      <c r="M2092" s="265">
        <v>2.2999999999999998</v>
      </c>
      <c r="N2092" s="69">
        <v>2.2999999999999998</v>
      </c>
      <c r="O2092" s="30"/>
    </row>
    <row r="2093" spans="2:15" ht="22.5" customHeight="1" x14ac:dyDescent="0.55000000000000004">
      <c r="B2093" s="994">
        <f t="shared" si="284"/>
        <v>1066</v>
      </c>
      <c r="C2093" s="937"/>
      <c r="D2093" s="936" t="s">
        <v>667</v>
      </c>
      <c r="E2093" s="937"/>
      <c r="F2093" s="936" t="s">
        <v>510</v>
      </c>
      <c r="G2093" s="937"/>
      <c r="H2093" s="940">
        <v>44006</v>
      </c>
      <c r="I2093" s="937"/>
      <c r="J2093" s="55" t="s">
        <v>61</v>
      </c>
      <c r="K2093" s="55"/>
      <c r="L2093" s="55" t="s">
        <v>107</v>
      </c>
      <c r="M2093" s="265">
        <v>2.87</v>
      </c>
      <c r="N2093" s="69">
        <v>2.9</v>
      </c>
      <c r="O2093" s="30"/>
    </row>
    <row r="2094" spans="2:15" ht="22.5" customHeight="1" x14ac:dyDescent="0.55000000000000004">
      <c r="B2094" s="994">
        <f t="shared" si="284"/>
        <v>1065</v>
      </c>
      <c r="C2094" s="937"/>
      <c r="D2094" s="936" t="s">
        <v>668</v>
      </c>
      <c r="E2094" s="937"/>
      <c r="F2094" s="936" t="s">
        <v>510</v>
      </c>
      <c r="G2094" s="937"/>
      <c r="H2094" s="940">
        <v>43997</v>
      </c>
      <c r="I2094" s="937"/>
      <c r="J2094" s="55" t="s">
        <v>61</v>
      </c>
      <c r="K2094" s="55"/>
      <c r="L2094" s="55" t="s">
        <v>155</v>
      </c>
      <c r="M2094" s="265">
        <v>2.71</v>
      </c>
      <c r="N2094" s="69">
        <v>2.7</v>
      </c>
      <c r="O2094" s="30"/>
    </row>
    <row r="2095" spans="2:15" ht="22.5" customHeight="1" x14ac:dyDescent="0.55000000000000004">
      <c r="B2095" s="994">
        <f t="shared" si="284"/>
        <v>1064</v>
      </c>
      <c r="C2095" s="937"/>
      <c r="D2095" s="936" t="s">
        <v>2588</v>
      </c>
      <c r="E2095" s="937"/>
      <c r="F2095" s="936" t="s">
        <v>510</v>
      </c>
      <c r="G2095" s="937"/>
      <c r="H2095" s="940">
        <v>43992</v>
      </c>
      <c r="I2095" s="941"/>
      <c r="J2095" s="55" t="s">
        <v>61</v>
      </c>
      <c r="K2095" s="55"/>
      <c r="L2095" s="181" t="s">
        <v>107</v>
      </c>
      <c r="M2095" s="181">
        <v>1.92</v>
      </c>
      <c r="N2095" s="209">
        <v>1.9</v>
      </c>
      <c r="O2095" s="30"/>
    </row>
    <row r="2096" spans="2:15" ht="22.5" customHeight="1" x14ac:dyDescent="0.55000000000000004">
      <c r="B2096" s="994">
        <f t="shared" si="284"/>
        <v>1063</v>
      </c>
      <c r="C2096" s="937"/>
      <c r="D2096" s="936" t="s">
        <v>2464</v>
      </c>
      <c r="E2096" s="937"/>
      <c r="F2096" s="936" t="s">
        <v>510</v>
      </c>
      <c r="G2096" s="937"/>
      <c r="H2096" s="940">
        <v>43985</v>
      </c>
      <c r="I2096" s="941"/>
      <c r="J2096" s="55" t="s">
        <v>61</v>
      </c>
      <c r="K2096" s="55"/>
      <c r="L2096" s="55" t="s">
        <v>2578</v>
      </c>
      <c r="M2096" s="265">
        <v>3.28</v>
      </c>
      <c r="N2096" s="69">
        <v>3.3</v>
      </c>
      <c r="O2096" s="30"/>
    </row>
    <row r="2097" spans="2:15" ht="22.5" customHeight="1" x14ac:dyDescent="0.55000000000000004">
      <c r="B2097" s="918">
        <f t="shared" si="284"/>
        <v>1062</v>
      </c>
      <c r="C2097" s="919"/>
      <c r="D2097" s="920" t="s">
        <v>672</v>
      </c>
      <c r="E2097" s="921"/>
      <c r="F2097" s="967" t="s">
        <v>94</v>
      </c>
      <c r="G2097" s="919"/>
      <c r="H2097" s="946">
        <v>43969</v>
      </c>
      <c r="I2097" s="947"/>
      <c r="J2097" s="31" t="s">
        <v>61</v>
      </c>
      <c r="K2097" s="31"/>
      <c r="L2097" s="62" t="s">
        <v>618</v>
      </c>
      <c r="M2097" s="62">
        <v>2.39</v>
      </c>
      <c r="N2097" s="63">
        <v>2.4</v>
      </c>
      <c r="O2097" s="30"/>
    </row>
    <row r="2098" spans="2:15" ht="22.5" customHeight="1" x14ac:dyDescent="0.55000000000000004">
      <c r="B2098" s="928">
        <f t="shared" si="284"/>
        <v>1061</v>
      </c>
      <c r="C2098" s="929"/>
      <c r="D2098" s="922"/>
      <c r="E2098" s="923"/>
      <c r="F2098" s="922" t="s">
        <v>673</v>
      </c>
      <c r="G2098" s="923"/>
      <c r="H2098" s="1003">
        <v>43969</v>
      </c>
      <c r="I2098" s="1004"/>
      <c r="J2098" s="51" t="s">
        <v>31</v>
      </c>
      <c r="K2098" s="51"/>
      <c r="L2098" s="181" t="s">
        <v>674</v>
      </c>
      <c r="M2098" s="181">
        <v>3.57</v>
      </c>
      <c r="N2098" s="209">
        <v>3.6</v>
      </c>
      <c r="O2098" s="30"/>
    </row>
    <row r="2099" spans="2:15" ht="22.5" customHeight="1" x14ac:dyDescent="0.55000000000000004">
      <c r="B2099" s="1204">
        <f t="shared" si="284"/>
        <v>1060</v>
      </c>
      <c r="C2099" s="921"/>
      <c r="D2099" s="920" t="s">
        <v>2589</v>
      </c>
      <c r="E2099" s="921"/>
      <c r="F2099" s="974" t="s">
        <v>118</v>
      </c>
      <c r="G2099" s="972"/>
      <c r="H2099" s="1014">
        <v>43963</v>
      </c>
      <c r="I2099" s="1015"/>
      <c r="J2099" s="126" t="s">
        <v>31</v>
      </c>
      <c r="K2099" s="126"/>
      <c r="L2099" s="198" t="s">
        <v>1004</v>
      </c>
      <c r="M2099" s="198">
        <v>1.51</v>
      </c>
      <c r="N2099" s="199">
        <v>1.5</v>
      </c>
      <c r="O2099" s="30"/>
    </row>
    <row r="2100" spans="2:15" ht="22.5" customHeight="1" x14ac:dyDescent="0.55000000000000004">
      <c r="B2100" s="1255">
        <f t="shared" si="284"/>
        <v>1059</v>
      </c>
      <c r="C2100" s="1149"/>
      <c r="D2100" s="942"/>
      <c r="E2100" s="943"/>
      <c r="F2100" s="981" t="s">
        <v>210</v>
      </c>
      <c r="G2100" s="978"/>
      <c r="H2100" s="1016">
        <v>43964</v>
      </c>
      <c r="I2100" s="1017"/>
      <c r="J2100" s="130" t="s">
        <v>31</v>
      </c>
      <c r="K2100" s="130"/>
      <c r="L2100" s="201" t="s">
        <v>2590</v>
      </c>
      <c r="M2100" s="201">
        <v>7.34</v>
      </c>
      <c r="N2100" s="202">
        <v>7.3</v>
      </c>
      <c r="O2100" s="30"/>
    </row>
    <row r="2101" spans="2:15" ht="22.5" customHeight="1" x14ac:dyDescent="0.55000000000000004">
      <c r="B2101" s="982">
        <f t="shared" si="284"/>
        <v>1058</v>
      </c>
      <c r="C2101" s="983"/>
      <c r="D2101" s="922"/>
      <c r="E2101" s="923"/>
      <c r="F2101" s="968" t="s">
        <v>510</v>
      </c>
      <c r="G2101" s="929"/>
      <c r="H2101" s="1003">
        <v>43964</v>
      </c>
      <c r="I2101" s="1004"/>
      <c r="J2101" s="130" t="s">
        <v>31</v>
      </c>
      <c r="K2101" s="51"/>
      <c r="L2101" s="181" t="s">
        <v>445</v>
      </c>
      <c r="M2101" s="181">
        <v>2.85</v>
      </c>
      <c r="N2101" s="209">
        <v>2.9</v>
      </c>
      <c r="O2101" s="30"/>
    </row>
    <row r="2102" spans="2:15" ht="22.5" customHeight="1" x14ac:dyDescent="0.55000000000000004">
      <c r="B2102" s="1209">
        <f t="shared" si="284"/>
        <v>1057</v>
      </c>
      <c r="C2102" s="1092"/>
      <c r="D2102" s="920" t="s">
        <v>2465</v>
      </c>
      <c r="E2102" s="921"/>
      <c r="F2102" s="944" t="s">
        <v>2591</v>
      </c>
      <c r="G2102" s="945"/>
      <c r="H2102" s="946">
        <v>43962</v>
      </c>
      <c r="I2102" s="947"/>
      <c r="J2102" s="31" t="s">
        <v>55</v>
      </c>
      <c r="K2102" s="31"/>
      <c r="L2102" s="177" t="s">
        <v>681</v>
      </c>
      <c r="M2102" s="65">
        <v>1.1399999999999999</v>
      </c>
      <c r="N2102" s="66">
        <v>1.1000000000000001</v>
      </c>
      <c r="O2102" s="30"/>
    </row>
    <row r="2103" spans="2:15" ht="22.5" customHeight="1" x14ac:dyDescent="0.55000000000000004">
      <c r="B2103" s="1209">
        <f t="shared" si="284"/>
        <v>1056</v>
      </c>
      <c r="C2103" s="1092"/>
      <c r="D2103" s="942"/>
      <c r="E2103" s="943"/>
      <c r="F2103" s="950" t="s">
        <v>437</v>
      </c>
      <c r="G2103" s="951"/>
      <c r="H2103" s="952">
        <v>43962</v>
      </c>
      <c r="I2103" s="953"/>
      <c r="J2103" s="76" t="s">
        <v>61</v>
      </c>
      <c r="K2103" s="76"/>
      <c r="L2103" s="177" t="s">
        <v>107</v>
      </c>
      <c r="M2103" s="272">
        <v>10.4</v>
      </c>
      <c r="N2103" s="178">
        <v>10</v>
      </c>
      <c r="O2103" s="30"/>
    </row>
    <row r="2104" spans="2:15" ht="22.5" customHeight="1" x14ac:dyDescent="0.55000000000000004">
      <c r="B2104" s="1209">
        <f t="shared" si="284"/>
        <v>1055</v>
      </c>
      <c r="C2104" s="1092"/>
      <c r="D2104" s="942"/>
      <c r="E2104" s="943"/>
      <c r="F2104" s="950" t="s">
        <v>135</v>
      </c>
      <c r="G2104" s="951"/>
      <c r="H2104" s="952">
        <v>43962</v>
      </c>
      <c r="I2104" s="953"/>
      <c r="J2104" s="76" t="s">
        <v>61</v>
      </c>
      <c r="K2104" s="76"/>
      <c r="L2104" s="177" t="s">
        <v>395</v>
      </c>
      <c r="M2104" s="179">
        <v>6.29</v>
      </c>
      <c r="N2104" s="178">
        <v>6.3</v>
      </c>
      <c r="O2104" s="30"/>
    </row>
    <row r="2105" spans="2:15" ht="22.5" customHeight="1" x14ac:dyDescent="0.55000000000000004">
      <c r="B2105" s="1209">
        <f t="shared" si="284"/>
        <v>1054</v>
      </c>
      <c r="C2105" s="1092"/>
      <c r="D2105" s="942"/>
      <c r="E2105" s="943"/>
      <c r="F2105" s="950" t="s">
        <v>127</v>
      </c>
      <c r="G2105" s="951"/>
      <c r="H2105" s="952">
        <v>43962</v>
      </c>
      <c r="I2105" s="953"/>
      <c r="J2105" s="76" t="s">
        <v>61</v>
      </c>
      <c r="K2105" s="76"/>
      <c r="L2105" s="177" t="s">
        <v>380</v>
      </c>
      <c r="M2105" s="65">
        <v>5.58</v>
      </c>
      <c r="N2105" s="66">
        <v>5.6</v>
      </c>
      <c r="O2105" s="30"/>
    </row>
    <row r="2106" spans="2:15" ht="22.5" customHeight="1" x14ac:dyDescent="0.55000000000000004">
      <c r="B2106" s="928">
        <f t="shared" si="284"/>
        <v>1053</v>
      </c>
      <c r="C2106" s="929"/>
      <c r="D2106" s="922"/>
      <c r="E2106" s="923"/>
      <c r="F2106" s="1005" t="s">
        <v>98</v>
      </c>
      <c r="G2106" s="1006"/>
      <c r="H2106" s="956">
        <v>43962</v>
      </c>
      <c r="I2106" s="957"/>
      <c r="J2106" s="51" t="s">
        <v>31</v>
      </c>
      <c r="K2106" s="51"/>
      <c r="L2106" s="251" t="s">
        <v>491</v>
      </c>
      <c r="M2106" s="181" t="s">
        <v>105</v>
      </c>
      <c r="N2106" s="182" t="s">
        <v>156</v>
      </c>
      <c r="O2106" s="30"/>
    </row>
    <row r="2107" spans="2:15" ht="22.5" customHeight="1" x14ac:dyDescent="0.55000000000000004">
      <c r="B2107" s="1204">
        <f t="shared" si="284"/>
        <v>1052</v>
      </c>
      <c r="C2107" s="921"/>
      <c r="D2107" s="920" t="s">
        <v>2592</v>
      </c>
      <c r="E2107" s="921"/>
      <c r="F2107" s="974" t="s">
        <v>118</v>
      </c>
      <c r="G2107" s="972"/>
      <c r="H2107" s="1014">
        <v>43958</v>
      </c>
      <c r="I2107" s="1015"/>
      <c r="J2107" s="126" t="s">
        <v>31</v>
      </c>
      <c r="K2107" s="126"/>
      <c r="L2107" s="198" t="s">
        <v>825</v>
      </c>
      <c r="M2107" s="198">
        <v>2.04</v>
      </c>
      <c r="N2107" s="199">
        <v>2</v>
      </c>
      <c r="O2107" s="30"/>
    </row>
    <row r="2108" spans="2:15" ht="22.5" customHeight="1" x14ac:dyDescent="0.55000000000000004">
      <c r="B2108" s="1255">
        <f t="shared" si="284"/>
        <v>1051</v>
      </c>
      <c r="C2108" s="1149"/>
      <c r="D2108" s="942"/>
      <c r="E2108" s="943"/>
      <c r="F2108" s="981" t="s">
        <v>191</v>
      </c>
      <c r="G2108" s="978"/>
      <c r="H2108" s="1016">
        <v>43958</v>
      </c>
      <c r="I2108" s="1017"/>
      <c r="J2108" s="130" t="s">
        <v>31</v>
      </c>
      <c r="K2108" s="130"/>
      <c r="L2108" s="201" t="s">
        <v>786</v>
      </c>
      <c r="M2108" s="212">
        <v>10.199999999999999</v>
      </c>
      <c r="N2108" s="213">
        <v>10</v>
      </c>
      <c r="O2108" s="30"/>
    </row>
    <row r="2109" spans="2:15" ht="22.5" customHeight="1" x14ac:dyDescent="0.55000000000000004">
      <c r="B2109" s="982">
        <f t="shared" si="284"/>
        <v>1050</v>
      </c>
      <c r="C2109" s="983"/>
      <c r="D2109" s="922"/>
      <c r="E2109" s="923"/>
      <c r="F2109" s="968" t="s">
        <v>106</v>
      </c>
      <c r="G2109" s="929"/>
      <c r="H2109" s="1003">
        <v>43949</v>
      </c>
      <c r="I2109" s="1004"/>
      <c r="J2109" s="130" t="s">
        <v>31</v>
      </c>
      <c r="K2109" s="51"/>
      <c r="L2109" s="181" t="s">
        <v>1347</v>
      </c>
      <c r="M2109" s="181">
        <v>1.73</v>
      </c>
      <c r="N2109" s="209">
        <v>1.7</v>
      </c>
      <c r="O2109" s="30"/>
    </row>
    <row r="2110" spans="2:15" ht="22.5" customHeight="1" x14ac:dyDescent="0.55000000000000004">
      <c r="B2110" s="918">
        <f t="shared" si="284"/>
        <v>1049</v>
      </c>
      <c r="C2110" s="919"/>
      <c r="D2110" s="920" t="s">
        <v>683</v>
      </c>
      <c r="E2110" s="921"/>
      <c r="F2110" s="967" t="s">
        <v>118</v>
      </c>
      <c r="G2110" s="919"/>
      <c r="H2110" s="946">
        <v>43951</v>
      </c>
      <c r="I2110" s="947"/>
      <c r="J2110" s="31" t="s">
        <v>31</v>
      </c>
      <c r="K2110" s="31"/>
      <c r="L2110" s="177">
        <v>1.18</v>
      </c>
      <c r="M2110" s="71">
        <v>16.7</v>
      </c>
      <c r="N2110" s="72">
        <v>18</v>
      </c>
      <c r="O2110" s="30"/>
    </row>
    <row r="2111" spans="2:15" ht="22.5" customHeight="1" x14ac:dyDescent="0.55000000000000004">
      <c r="B2111" s="948">
        <f t="shared" si="284"/>
        <v>1048</v>
      </c>
      <c r="C2111" s="949"/>
      <c r="D2111" s="942"/>
      <c r="E2111" s="943"/>
      <c r="F2111" s="1031" t="s">
        <v>200</v>
      </c>
      <c r="G2111" s="1031" t="s">
        <v>211</v>
      </c>
      <c r="H2111" s="1093">
        <v>43949</v>
      </c>
      <c r="I2111" s="1094"/>
      <c r="J2111" s="102" t="s">
        <v>61</v>
      </c>
      <c r="K2111" s="76"/>
      <c r="L2111" s="239" t="s">
        <v>2593</v>
      </c>
      <c r="M2111" s="65">
        <v>1.57</v>
      </c>
      <c r="N2111" s="252">
        <v>1.6</v>
      </c>
      <c r="O2111" s="30"/>
    </row>
    <row r="2112" spans="2:15" ht="22.5" customHeight="1" x14ac:dyDescent="0.55000000000000004">
      <c r="B2112" s="948">
        <f t="shared" si="284"/>
        <v>1047</v>
      </c>
      <c r="C2112" s="949"/>
      <c r="D2112" s="942"/>
      <c r="E2112" s="943"/>
      <c r="F2112" s="1031" t="s">
        <v>437</v>
      </c>
      <c r="G2112" s="1031"/>
      <c r="H2112" s="1089">
        <v>43949</v>
      </c>
      <c r="I2112" s="1090"/>
      <c r="J2112" s="76" t="s">
        <v>61</v>
      </c>
      <c r="K2112" s="76"/>
      <c r="L2112" s="177">
        <v>1.31</v>
      </c>
      <c r="M2112" s="71">
        <v>14</v>
      </c>
      <c r="N2112" s="72">
        <v>15</v>
      </c>
      <c r="O2112" s="30"/>
    </row>
    <row r="2113" spans="2:15" ht="22.5" customHeight="1" x14ac:dyDescent="0.55000000000000004">
      <c r="B2113" s="948">
        <f t="shared" si="284"/>
        <v>1046</v>
      </c>
      <c r="C2113" s="949"/>
      <c r="D2113" s="942"/>
      <c r="E2113" s="943"/>
      <c r="F2113" s="1031" t="s">
        <v>96</v>
      </c>
      <c r="G2113" s="1031"/>
      <c r="H2113" s="1089">
        <v>43949</v>
      </c>
      <c r="I2113" s="1090"/>
      <c r="J2113" s="76" t="s">
        <v>61</v>
      </c>
      <c r="K2113" s="76"/>
      <c r="L2113" s="177" t="s">
        <v>2593</v>
      </c>
      <c r="M2113" s="65">
        <v>6.03</v>
      </c>
      <c r="N2113" s="66">
        <v>6</v>
      </c>
      <c r="O2113" s="30"/>
    </row>
    <row r="2114" spans="2:15" ht="22.5" customHeight="1" x14ac:dyDescent="0.55000000000000004">
      <c r="B2114" s="948">
        <f t="shared" si="284"/>
        <v>1045</v>
      </c>
      <c r="C2114" s="949"/>
      <c r="D2114" s="942"/>
      <c r="E2114" s="943"/>
      <c r="F2114" s="1031" t="s">
        <v>165</v>
      </c>
      <c r="G2114" s="1031"/>
      <c r="H2114" s="1007">
        <v>43949</v>
      </c>
      <c r="I2114" s="1008"/>
      <c r="J2114" s="76" t="s">
        <v>61</v>
      </c>
      <c r="K2114" s="76"/>
      <c r="L2114" s="177" t="s">
        <v>107</v>
      </c>
      <c r="M2114" s="177">
        <v>1.31</v>
      </c>
      <c r="N2114" s="66">
        <v>1.3</v>
      </c>
      <c r="O2114" s="30"/>
    </row>
    <row r="2115" spans="2:15" ht="22.5" customHeight="1" x14ac:dyDescent="0.55000000000000004">
      <c r="B2115" s="948">
        <f t="shared" si="284"/>
        <v>1044</v>
      </c>
      <c r="C2115" s="949"/>
      <c r="D2115" s="942"/>
      <c r="E2115" s="943"/>
      <c r="F2115" s="1091" t="s">
        <v>110</v>
      </c>
      <c r="G2115" s="1144" t="s">
        <v>450</v>
      </c>
      <c r="H2115" s="1089">
        <v>43949</v>
      </c>
      <c r="I2115" s="1090"/>
      <c r="J2115" s="76" t="s">
        <v>61</v>
      </c>
      <c r="K2115" s="76"/>
      <c r="L2115" s="177" t="s">
        <v>1625</v>
      </c>
      <c r="M2115" s="65">
        <v>1.6</v>
      </c>
      <c r="N2115" s="66">
        <v>1.6</v>
      </c>
      <c r="O2115" s="30"/>
    </row>
    <row r="2116" spans="2:15" ht="22.5" customHeight="1" x14ac:dyDescent="0.55000000000000004">
      <c r="B2116" s="928">
        <f t="shared" si="284"/>
        <v>1043</v>
      </c>
      <c r="C2116" s="929"/>
      <c r="D2116" s="922"/>
      <c r="E2116" s="923"/>
      <c r="F2116" s="968" t="s">
        <v>98</v>
      </c>
      <c r="G2116" s="1126"/>
      <c r="H2116" s="1089">
        <v>43951</v>
      </c>
      <c r="I2116" s="1090"/>
      <c r="J2116" s="43" t="s">
        <v>61</v>
      </c>
      <c r="K2116" s="43"/>
      <c r="L2116" s="242" t="s">
        <v>618</v>
      </c>
      <c r="M2116" s="243" t="s">
        <v>1389</v>
      </c>
      <c r="N2116" s="108" t="s">
        <v>1170</v>
      </c>
      <c r="O2116" s="30"/>
    </row>
    <row r="2117" spans="2:15" ht="22.5" customHeight="1" x14ac:dyDescent="0.55000000000000004">
      <c r="B2117" s="918">
        <f t="shared" si="284"/>
        <v>1042</v>
      </c>
      <c r="C2117" s="919"/>
      <c r="D2117" s="920" t="s">
        <v>685</v>
      </c>
      <c r="E2117" s="921"/>
      <c r="F2117" s="1033" t="s">
        <v>200</v>
      </c>
      <c r="G2117" s="1033"/>
      <c r="H2117" s="1036">
        <v>43948</v>
      </c>
      <c r="I2117" s="1033"/>
      <c r="J2117" s="31" t="s">
        <v>61</v>
      </c>
      <c r="K2117" s="31"/>
      <c r="L2117" s="31" t="s">
        <v>686</v>
      </c>
      <c r="M2117" s="238">
        <v>1.32</v>
      </c>
      <c r="N2117" s="60">
        <v>1.3</v>
      </c>
      <c r="O2117" s="30"/>
    </row>
    <row r="2118" spans="2:15" ht="22.5" customHeight="1" x14ac:dyDescent="0.55000000000000004">
      <c r="B2118" s="1203">
        <f t="shared" si="284"/>
        <v>1041</v>
      </c>
      <c r="C2118" s="1019"/>
      <c r="D2118" s="942"/>
      <c r="E2118" s="943"/>
      <c r="F2118" s="1031" t="s">
        <v>191</v>
      </c>
      <c r="G2118" s="1031"/>
      <c r="H2118" s="1153">
        <v>43948</v>
      </c>
      <c r="I2118" s="1153"/>
      <c r="J2118" s="76" t="s">
        <v>61</v>
      </c>
      <c r="K2118" s="76"/>
      <c r="L2118" s="177" t="s">
        <v>228</v>
      </c>
      <c r="M2118" s="65">
        <v>4.2300000000000004</v>
      </c>
      <c r="N2118" s="66">
        <v>4.2</v>
      </c>
      <c r="O2118" s="30"/>
    </row>
    <row r="2119" spans="2:15" ht="22.5" customHeight="1" x14ac:dyDescent="0.55000000000000004">
      <c r="B2119" s="948">
        <f t="shared" si="284"/>
        <v>1040</v>
      </c>
      <c r="C2119" s="949"/>
      <c r="D2119" s="942"/>
      <c r="E2119" s="943"/>
      <c r="F2119" s="1031" t="s">
        <v>437</v>
      </c>
      <c r="G2119" s="1031" t="s">
        <v>211</v>
      </c>
      <c r="H2119" s="1032">
        <v>43948</v>
      </c>
      <c r="I2119" s="1032"/>
      <c r="J2119" s="76" t="s">
        <v>61</v>
      </c>
      <c r="K2119" s="76"/>
      <c r="L2119" s="239" t="s">
        <v>375</v>
      </c>
      <c r="M2119" s="65">
        <v>4.2699999999999996</v>
      </c>
      <c r="N2119" s="252">
        <v>4.3</v>
      </c>
      <c r="O2119" s="30"/>
    </row>
    <row r="2120" spans="2:15" ht="22.5" customHeight="1" x14ac:dyDescent="0.55000000000000004">
      <c r="B2120" s="948">
        <f t="shared" si="284"/>
        <v>1039</v>
      </c>
      <c r="C2120" s="949"/>
      <c r="D2120" s="942"/>
      <c r="E2120" s="943"/>
      <c r="F2120" s="1031" t="s">
        <v>104</v>
      </c>
      <c r="G2120" s="1031" t="s">
        <v>211</v>
      </c>
      <c r="H2120" s="1032">
        <v>43948</v>
      </c>
      <c r="I2120" s="1032"/>
      <c r="J2120" s="76" t="s">
        <v>61</v>
      </c>
      <c r="K2120" s="76"/>
      <c r="L2120" s="177" t="s">
        <v>298</v>
      </c>
      <c r="M2120" s="65">
        <v>2.4900000000000002</v>
      </c>
      <c r="N2120" s="66">
        <v>2.5</v>
      </c>
      <c r="O2120" s="30"/>
    </row>
    <row r="2121" spans="2:15" ht="22.5" customHeight="1" x14ac:dyDescent="0.55000000000000004">
      <c r="B2121" s="948">
        <f t="shared" si="284"/>
        <v>1038</v>
      </c>
      <c r="C2121" s="949"/>
      <c r="D2121" s="942"/>
      <c r="E2121" s="943"/>
      <c r="F2121" s="1031" t="s">
        <v>88</v>
      </c>
      <c r="G2121" s="1152" t="s">
        <v>211</v>
      </c>
      <c r="H2121" s="1032">
        <v>43948</v>
      </c>
      <c r="I2121" s="1032"/>
      <c r="J2121" s="76" t="s">
        <v>61</v>
      </c>
      <c r="K2121" s="76"/>
      <c r="L2121" s="177" t="s">
        <v>228</v>
      </c>
      <c r="M2121" s="71">
        <v>13.1</v>
      </c>
      <c r="N2121" s="72">
        <v>13</v>
      </c>
      <c r="O2121" s="30"/>
    </row>
    <row r="2122" spans="2:15" ht="22.5" customHeight="1" x14ac:dyDescent="0.55000000000000004">
      <c r="B2122" s="948">
        <f t="shared" si="284"/>
        <v>1037</v>
      </c>
      <c r="C2122" s="949"/>
      <c r="D2122" s="942"/>
      <c r="E2122" s="943"/>
      <c r="F2122" s="1031" t="s">
        <v>165</v>
      </c>
      <c r="G2122" s="1152" t="s">
        <v>211</v>
      </c>
      <c r="H2122" s="1032">
        <v>43948</v>
      </c>
      <c r="I2122" s="1032"/>
      <c r="J2122" s="76" t="s">
        <v>61</v>
      </c>
      <c r="K2122" s="76"/>
      <c r="L2122" s="177" t="s">
        <v>618</v>
      </c>
      <c r="M2122" s="177">
        <v>6.34</v>
      </c>
      <c r="N2122" s="66">
        <v>6.3</v>
      </c>
      <c r="O2122" s="30"/>
    </row>
    <row r="2123" spans="2:15" ht="22.5" customHeight="1" x14ac:dyDescent="0.55000000000000004">
      <c r="B2123" s="948">
        <f t="shared" si="284"/>
        <v>1036</v>
      </c>
      <c r="C2123" s="949"/>
      <c r="D2123" s="942"/>
      <c r="E2123" s="943"/>
      <c r="F2123" s="1031" t="s">
        <v>196</v>
      </c>
      <c r="G2123" s="1152" t="s">
        <v>211</v>
      </c>
      <c r="H2123" s="1032">
        <v>43948</v>
      </c>
      <c r="I2123" s="1032"/>
      <c r="J2123" s="76" t="s">
        <v>61</v>
      </c>
      <c r="K2123" s="76"/>
      <c r="L2123" s="177" t="s">
        <v>687</v>
      </c>
      <c r="M2123" s="65" t="s">
        <v>428</v>
      </c>
      <c r="N2123" s="66" t="s">
        <v>416</v>
      </c>
      <c r="O2123" s="30"/>
    </row>
    <row r="2124" spans="2:15" ht="22.5" customHeight="1" x14ac:dyDescent="0.55000000000000004">
      <c r="B2124" s="928">
        <f t="shared" si="284"/>
        <v>1035</v>
      </c>
      <c r="C2124" s="929"/>
      <c r="D2124" s="922"/>
      <c r="E2124" s="923"/>
      <c r="F2124" s="1048" t="s">
        <v>98</v>
      </c>
      <c r="G2124" s="1154"/>
      <c r="H2124" s="1044">
        <v>43948</v>
      </c>
      <c r="I2124" s="1044"/>
      <c r="J2124" s="43" t="s">
        <v>61</v>
      </c>
      <c r="K2124" s="43"/>
      <c r="L2124" s="242" t="s">
        <v>688</v>
      </c>
      <c r="M2124" s="243" t="s">
        <v>107</v>
      </c>
      <c r="N2124" s="108" t="s">
        <v>421</v>
      </c>
      <c r="O2124" s="30"/>
    </row>
    <row r="2125" spans="2:15" ht="22.5" customHeight="1" x14ac:dyDescent="0.55000000000000004">
      <c r="B2125" s="918">
        <f t="shared" si="284"/>
        <v>1034</v>
      </c>
      <c r="C2125" s="919"/>
      <c r="D2125" s="973" t="s">
        <v>2594</v>
      </c>
      <c r="E2125" s="943"/>
      <c r="F2125" s="967" t="s">
        <v>118</v>
      </c>
      <c r="G2125" s="919"/>
      <c r="H2125" s="926">
        <v>43943</v>
      </c>
      <c r="I2125" s="927"/>
      <c r="J2125" s="31" t="s">
        <v>61</v>
      </c>
      <c r="K2125" s="31"/>
      <c r="L2125" s="239">
        <v>0.90400000000000003</v>
      </c>
      <c r="M2125" s="65">
        <v>9.48</v>
      </c>
      <c r="N2125" s="240">
        <v>10</v>
      </c>
      <c r="O2125" s="30"/>
    </row>
    <row r="2126" spans="2:15" ht="22.5" customHeight="1" x14ac:dyDescent="0.55000000000000004">
      <c r="B2126" s="948">
        <f t="shared" si="284"/>
        <v>1033</v>
      </c>
      <c r="C2126" s="949"/>
      <c r="D2126" s="973"/>
      <c r="E2126" s="943"/>
      <c r="F2126" s="965" t="s">
        <v>200</v>
      </c>
      <c r="G2126" s="949"/>
      <c r="H2126" s="1007">
        <v>43942</v>
      </c>
      <c r="I2126" s="1008"/>
      <c r="J2126" s="76" t="s">
        <v>61</v>
      </c>
      <c r="K2126" s="76"/>
      <c r="L2126" s="177" t="s">
        <v>338</v>
      </c>
      <c r="M2126" s="71" t="s">
        <v>503</v>
      </c>
      <c r="N2126" s="72" t="s">
        <v>169</v>
      </c>
      <c r="O2126" s="30"/>
    </row>
    <row r="2127" spans="2:15" ht="22.5" customHeight="1" x14ac:dyDescent="0.55000000000000004">
      <c r="B2127" s="948">
        <f t="shared" si="284"/>
        <v>1032</v>
      </c>
      <c r="C2127" s="949"/>
      <c r="D2127" s="973"/>
      <c r="E2127" s="943"/>
      <c r="F2127" s="1031" t="s">
        <v>191</v>
      </c>
      <c r="G2127" s="1031"/>
      <c r="H2127" s="1007">
        <v>43943</v>
      </c>
      <c r="I2127" s="1008"/>
      <c r="J2127" s="76" t="s">
        <v>61</v>
      </c>
      <c r="K2127" s="76"/>
      <c r="L2127" s="177" t="s">
        <v>144</v>
      </c>
      <c r="M2127" s="65">
        <v>4.0999999999999996</v>
      </c>
      <c r="N2127" s="66">
        <v>4.0999999999999996</v>
      </c>
      <c r="O2127" s="30"/>
    </row>
    <row r="2128" spans="2:15" ht="22.5" customHeight="1" x14ac:dyDescent="0.55000000000000004">
      <c r="B2128" s="948">
        <f t="shared" si="284"/>
        <v>1031</v>
      </c>
      <c r="C2128" s="949"/>
      <c r="D2128" s="973"/>
      <c r="E2128" s="943"/>
      <c r="F2128" s="1031" t="s">
        <v>437</v>
      </c>
      <c r="G2128" s="1031"/>
      <c r="H2128" s="1007">
        <v>43943</v>
      </c>
      <c r="I2128" s="1008"/>
      <c r="J2128" s="76" t="s">
        <v>61</v>
      </c>
      <c r="K2128" s="76"/>
      <c r="L2128" s="177" t="s">
        <v>503</v>
      </c>
      <c r="M2128" s="177">
        <v>2.19</v>
      </c>
      <c r="N2128" s="66">
        <v>2.2000000000000002</v>
      </c>
      <c r="O2128" s="30"/>
    </row>
    <row r="2129" spans="2:15" ht="22.5" customHeight="1" x14ac:dyDescent="0.55000000000000004">
      <c r="B2129" s="948">
        <f t="shared" si="284"/>
        <v>1030</v>
      </c>
      <c r="C2129" s="949"/>
      <c r="D2129" s="973"/>
      <c r="E2129" s="943"/>
      <c r="F2129" s="1137" t="s">
        <v>96</v>
      </c>
      <c r="G2129" s="1138"/>
      <c r="H2129" s="1007">
        <v>43943</v>
      </c>
      <c r="I2129" s="1008"/>
      <c r="J2129" s="76" t="s">
        <v>61</v>
      </c>
      <c r="K2129" s="76"/>
      <c r="L2129" s="177" t="s">
        <v>164</v>
      </c>
      <c r="M2129" s="65">
        <v>3.47</v>
      </c>
      <c r="N2129" s="66">
        <v>3.5</v>
      </c>
      <c r="O2129" s="30"/>
    </row>
    <row r="2130" spans="2:15" ht="22.5" customHeight="1" x14ac:dyDescent="0.55000000000000004">
      <c r="B2130" s="928">
        <f t="shared" si="284"/>
        <v>1029</v>
      </c>
      <c r="C2130" s="929"/>
      <c r="D2130" s="1002"/>
      <c r="E2130" s="923"/>
      <c r="F2130" s="968" t="s">
        <v>165</v>
      </c>
      <c r="G2130" s="1126"/>
      <c r="H2130" s="1009">
        <v>43943</v>
      </c>
      <c r="I2130" s="1010"/>
      <c r="J2130" s="43" t="s">
        <v>61</v>
      </c>
      <c r="K2130" s="43"/>
      <c r="L2130" s="242" t="s">
        <v>1163</v>
      </c>
      <c r="M2130" s="243" t="s">
        <v>85</v>
      </c>
      <c r="N2130" s="108" t="s">
        <v>844</v>
      </c>
      <c r="O2130" s="30"/>
    </row>
    <row r="2131" spans="2:15" ht="22.5" customHeight="1" x14ac:dyDescent="0.55000000000000004">
      <c r="B2131" s="1204">
        <f t="shared" si="284"/>
        <v>1028</v>
      </c>
      <c r="C2131" s="921"/>
      <c r="D2131" s="920" t="s">
        <v>691</v>
      </c>
      <c r="E2131" s="921"/>
      <c r="F2131" s="974" t="s">
        <v>106</v>
      </c>
      <c r="G2131" s="972"/>
      <c r="H2131" s="1014">
        <v>43941</v>
      </c>
      <c r="I2131" s="1015"/>
      <c r="J2131" s="126" t="s">
        <v>31</v>
      </c>
      <c r="K2131" s="126"/>
      <c r="L2131" s="198" t="s">
        <v>1482</v>
      </c>
      <c r="M2131" s="198" t="s">
        <v>1347</v>
      </c>
      <c r="N2131" s="199" t="s">
        <v>1563</v>
      </c>
      <c r="O2131" s="30"/>
    </row>
    <row r="2132" spans="2:15" ht="22.5" customHeight="1" x14ac:dyDescent="0.55000000000000004">
      <c r="B2132" s="1255">
        <f t="shared" si="284"/>
        <v>1027</v>
      </c>
      <c r="C2132" s="1149"/>
      <c r="D2132" s="942"/>
      <c r="E2132" s="943"/>
      <c r="F2132" s="981" t="s">
        <v>196</v>
      </c>
      <c r="G2132" s="978"/>
      <c r="H2132" s="1016">
        <v>43941</v>
      </c>
      <c r="I2132" s="1017"/>
      <c r="J2132" s="130" t="s">
        <v>31</v>
      </c>
      <c r="K2132" s="130"/>
      <c r="L2132" s="201" t="s">
        <v>2595</v>
      </c>
      <c r="M2132" s="201" t="s">
        <v>1434</v>
      </c>
      <c r="N2132" s="202" t="s">
        <v>1170</v>
      </c>
      <c r="O2132" s="30"/>
    </row>
    <row r="2133" spans="2:15" ht="22.5" customHeight="1" x14ac:dyDescent="0.55000000000000004">
      <c r="B2133" s="982">
        <f t="shared" si="284"/>
        <v>1026</v>
      </c>
      <c r="C2133" s="983"/>
      <c r="D2133" s="922"/>
      <c r="E2133" s="923"/>
      <c r="F2133" s="968" t="s">
        <v>98</v>
      </c>
      <c r="G2133" s="929"/>
      <c r="H2133" s="1003">
        <v>43941</v>
      </c>
      <c r="I2133" s="1004"/>
      <c r="J2133" s="130" t="s">
        <v>31</v>
      </c>
      <c r="K2133" s="51"/>
      <c r="L2133" s="181" t="s">
        <v>809</v>
      </c>
      <c r="M2133" s="204" t="s">
        <v>1249</v>
      </c>
      <c r="N2133" s="205" t="s">
        <v>1170</v>
      </c>
      <c r="O2133" s="30"/>
    </row>
    <row r="2134" spans="2:15" ht="22.5" customHeight="1" x14ac:dyDescent="0.55000000000000004">
      <c r="B2134" s="1209">
        <f t="shared" si="284"/>
        <v>1025</v>
      </c>
      <c r="C2134" s="1092"/>
      <c r="D2134" s="920" t="s">
        <v>694</v>
      </c>
      <c r="E2134" s="921"/>
      <c r="F2134" s="944" t="s">
        <v>444</v>
      </c>
      <c r="G2134" s="945"/>
      <c r="H2134" s="946">
        <v>43934</v>
      </c>
      <c r="I2134" s="947"/>
      <c r="J2134" s="31" t="s">
        <v>55</v>
      </c>
      <c r="K2134" s="31"/>
      <c r="L2134" s="61" t="s">
        <v>155</v>
      </c>
      <c r="M2134" s="61">
        <v>6.25</v>
      </c>
      <c r="N2134" s="273">
        <v>6.3</v>
      </c>
      <c r="O2134" s="30"/>
    </row>
    <row r="2135" spans="2:15" ht="22.5" customHeight="1" x14ac:dyDescent="0.55000000000000004">
      <c r="B2135" s="1209">
        <f t="shared" si="284"/>
        <v>1024</v>
      </c>
      <c r="C2135" s="1092"/>
      <c r="D2135" s="942"/>
      <c r="E2135" s="943"/>
      <c r="F2135" s="950" t="s">
        <v>113</v>
      </c>
      <c r="G2135" s="951"/>
      <c r="H2135" s="952">
        <v>43936</v>
      </c>
      <c r="I2135" s="953"/>
      <c r="J2135" s="76" t="s">
        <v>61</v>
      </c>
      <c r="K2135" s="76"/>
      <c r="L2135" s="64" t="s">
        <v>695</v>
      </c>
      <c r="M2135" s="64">
        <v>1</v>
      </c>
      <c r="N2135" s="245">
        <v>1</v>
      </c>
      <c r="O2135" s="30"/>
    </row>
    <row r="2136" spans="2:15" ht="22.5" customHeight="1" x14ac:dyDescent="0.55000000000000004">
      <c r="B2136" s="1209">
        <f t="shared" si="284"/>
        <v>1023</v>
      </c>
      <c r="C2136" s="1092"/>
      <c r="D2136" s="942"/>
      <c r="E2136" s="943"/>
      <c r="F2136" s="950" t="s">
        <v>191</v>
      </c>
      <c r="G2136" s="951"/>
      <c r="H2136" s="952">
        <v>43936</v>
      </c>
      <c r="I2136" s="953"/>
      <c r="J2136" s="76" t="s">
        <v>61</v>
      </c>
      <c r="K2136" s="76"/>
      <c r="L2136" s="64" t="s">
        <v>690</v>
      </c>
      <c r="M2136" s="64">
        <v>7.87</v>
      </c>
      <c r="N2136" s="245">
        <v>7.9</v>
      </c>
      <c r="O2136" s="30"/>
    </row>
    <row r="2137" spans="2:15" ht="22.5" customHeight="1" x14ac:dyDescent="0.55000000000000004">
      <c r="B2137" s="1209">
        <f t="shared" si="284"/>
        <v>1022</v>
      </c>
      <c r="C2137" s="1092"/>
      <c r="D2137" s="942"/>
      <c r="E2137" s="943"/>
      <c r="F2137" s="950" t="s">
        <v>96</v>
      </c>
      <c r="G2137" s="951"/>
      <c r="H2137" s="952">
        <v>43936</v>
      </c>
      <c r="I2137" s="953"/>
      <c r="J2137" s="76" t="s">
        <v>61</v>
      </c>
      <c r="K2137" s="76"/>
      <c r="L2137" s="64" t="s">
        <v>357</v>
      </c>
      <c r="M2137" s="64" t="s">
        <v>89</v>
      </c>
      <c r="N2137" s="246" t="s">
        <v>80</v>
      </c>
      <c r="O2137" s="30"/>
    </row>
    <row r="2138" spans="2:15" ht="22.5" customHeight="1" x14ac:dyDescent="0.55000000000000004">
      <c r="B2138" s="928">
        <f t="shared" si="284"/>
        <v>1021</v>
      </c>
      <c r="C2138" s="929"/>
      <c r="D2138" s="922"/>
      <c r="E2138" s="923"/>
      <c r="F2138" s="1005" t="s">
        <v>165</v>
      </c>
      <c r="G2138" s="1006"/>
      <c r="H2138" s="956">
        <v>43935</v>
      </c>
      <c r="I2138" s="957"/>
      <c r="J2138" s="51" t="s">
        <v>31</v>
      </c>
      <c r="K2138" s="51"/>
      <c r="L2138" s="153" t="s">
        <v>215</v>
      </c>
      <c r="M2138" s="153" t="s">
        <v>107</v>
      </c>
      <c r="N2138" s="209" t="s">
        <v>58</v>
      </c>
      <c r="O2138" s="30"/>
    </row>
    <row r="2139" spans="2:15" ht="22.5" customHeight="1" x14ac:dyDescent="0.55000000000000004">
      <c r="B2139" s="1204">
        <f t="shared" si="284"/>
        <v>1020</v>
      </c>
      <c r="C2139" s="921"/>
      <c r="D2139" s="920" t="s">
        <v>696</v>
      </c>
      <c r="E2139" s="921"/>
      <c r="F2139" s="950" t="s">
        <v>437</v>
      </c>
      <c r="G2139" s="951"/>
      <c r="H2139" s="952">
        <v>43934</v>
      </c>
      <c r="I2139" s="953"/>
      <c r="J2139" s="76" t="s">
        <v>61</v>
      </c>
      <c r="K2139" s="31"/>
      <c r="L2139" s="61" t="s">
        <v>168</v>
      </c>
      <c r="M2139" s="61">
        <v>4.6100000000000003</v>
      </c>
      <c r="N2139" s="63">
        <v>4.5999999999999996</v>
      </c>
      <c r="O2139" s="30"/>
    </row>
    <row r="2140" spans="2:15" ht="22.5" customHeight="1" x14ac:dyDescent="0.55000000000000004">
      <c r="B2140" s="1209">
        <f t="shared" si="284"/>
        <v>1019</v>
      </c>
      <c r="C2140" s="1092"/>
      <c r="D2140" s="942"/>
      <c r="E2140" s="943"/>
      <c r="F2140" s="950" t="s">
        <v>106</v>
      </c>
      <c r="G2140" s="951" t="s">
        <v>531</v>
      </c>
      <c r="H2140" s="952">
        <v>43934</v>
      </c>
      <c r="I2140" s="953"/>
      <c r="J2140" s="76" t="s">
        <v>61</v>
      </c>
      <c r="K2140" s="76"/>
      <c r="L2140" s="64" t="s">
        <v>2493</v>
      </c>
      <c r="M2140" s="64">
        <v>2.35</v>
      </c>
      <c r="N2140" s="246">
        <v>2.4</v>
      </c>
      <c r="O2140" s="30"/>
    </row>
    <row r="2141" spans="2:15" ht="22.5" customHeight="1" x14ac:dyDescent="0.55000000000000004">
      <c r="B2141" s="1209">
        <f t="shared" ref="B2141:B2161" si="285">1+B2142</f>
        <v>1018</v>
      </c>
      <c r="C2141" s="1092"/>
      <c r="D2141" s="942"/>
      <c r="E2141" s="943"/>
      <c r="F2141" s="950" t="s">
        <v>110</v>
      </c>
      <c r="G2141" s="951" t="s">
        <v>531</v>
      </c>
      <c r="H2141" s="952">
        <v>43934</v>
      </c>
      <c r="I2141" s="953"/>
      <c r="J2141" s="76" t="s">
        <v>61</v>
      </c>
      <c r="K2141" s="76"/>
      <c r="L2141" s="64" t="s">
        <v>2381</v>
      </c>
      <c r="M2141" s="64" t="s">
        <v>143</v>
      </c>
      <c r="N2141" s="246" t="s">
        <v>2596</v>
      </c>
      <c r="O2141" s="30"/>
    </row>
    <row r="2142" spans="2:15" ht="22.5" customHeight="1" x14ac:dyDescent="0.55000000000000004">
      <c r="B2142" s="928">
        <f>1+B2143</f>
        <v>1017</v>
      </c>
      <c r="C2142" s="929"/>
      <c r="D2142" s="922"/>
      <c r="E2142" s="923"/>
      <c r="F2142" s="1005" t="s">
        <v>98</v>
      </c>
      <c r="G2142" s="1006"/>
      <c r="H2142" s="952">
        <v>43934</v>
      </c>
      <c r="I2142" s="953"/>
      <c r="J2142" s="51" t="s">
        <v>31</v>
      </c>
      <c r="K2142" s="51"/>
      <c r="L2142" s="153" t="s">
        <v>2597</v>
      </c>
      <c r="M2142" s="153">
        <v>1.51</v>
      </c>
      <c r="N2142" s="209">
        <v>1.5</v>
      </c>
      <c r="O2142" s="30"/>
    </row>
    <row r="2143" spans="2:15" ht="22.5" customHeight="1" x14ac:dyDescent="0.55000000000000004">
      <c r="B2143" s="918">
        <f t="shared" si="285"/>
        <v>1016</v>
      </c>
      <c r="C2143" s="919"/>
      <c r="D2143" s="920" t="s">
        <v>2598</v>
      </c>
      <c r="E2143" s="921"/>
      <c r="F2143" s="944" t="s">
        <v>113</v>
      </c>
      <c r="G2143" s="945"/>
      <c r="H2143" s="946">
        <v>43929</v>
      </c>
      <c r="I2143" s="947"/>
      <c r="J2143" s="31" t="s">
        <v>61</v>
      </c>
      <c r="K2143" s="31"/>
      <c r="L2143" s="61" t="s">
        <v>338</v>
      </c>
      <c r="M2143" s="61">
        <v>4.47</v>
      </c>
      <c r="N2143" s="273">
        <v>4.5</v>
      </c>
      <c r="O2143" s="30"/>
    </row>
    <row r="2144" spans="2:15" ht="22.5" customHeight="1" x14ac:dyDescent="0.55000000000000004">
      <c r="B2144" s="948">
        <f t="shared" si="285"/>
        <v>1015</v>
      </c>
      <c r="C2144" s="949"/>
      <c r="D2144" s="942"/>
      <c r="E2144" s="943"/>
      <c r="F2144" s="950" t="s">
        <v>165</v>
      </c>
      <c r="G2144" s="951"/>
      <c r="H2144" s="952">
        <v>43929</v>
      </c>
      <c r="I2144" s="953"/>
      <c r="J2144" s="76" t="s">
        <v>61</v>
      </c>
      <c r="K2144" s="76"/>
      <c r="L2144" s="64" t="s">
        <v>2599</v>
      </c>
      <c r="M2144" s="64">
        <v>2.09</v>
      </c>
      <c r="N2144" s="245">
        <v>2.1</v>
      </c>
      <c r="O2144" s="30"/>
    </row>
    <row r="2145" spans="2:15" ht="22.5" customHeight="1" x14ac:dyDescent="0.55000000000000004">
      <c r="B2145" s="948">
        <f t="shared" si="285"/>
        <v>1014</v>
      </c>
      <c r="C2145" s="949"/>
      <c r="D2145" s="942"/>
      <c r="E2145" s="943"/>
      <c r="F2145" s="950" t="s">
        <v>196</v>
      </c>
      <c r="G2145" s="951"/>
      <c r="H2145" s="952">
        <v>43929</v>
      </c>
      <c r="I2145" s="953"/>
      <c r="J2145" s="76" t="s">
        <v>61</v>
      </c>
      <c r="K2145" s="76"/>
      <c r="L2145" s="64" t="s">
        <v>2600</v>
      </c>
      <c r="M2145" s="64">
        <v>5.32</v>
      </c>
      <c r="N2145" s="245">
        <v>5.3</v>
      </c>
      <c r="O2145" s="30"/>
    </row>
    <row r="2146" spans="2:15" ht="22.5" customHeight="1" x14ac:dyDescent="0.55000000000000004">
      <c r="B2146" s="948">
        <f t="shared" si="285"/>
        <v>1013</v>
      </c>
      <c r="C2146" s="949"/>
      <c r="D2146" s="942"/>
      <c r="E2146" s="943"/>
      <c r="F2146" s="950" t="s">
        <v>98</v>
      </c>
      <c r="G2146" s="951"/>
      <c r="H2146" s="952">
        <v>43929</v>
      </c>
      <c r="I2146" s="953"/>
      <c r="J2146" s="76" t="s">
        <v>61</v>
      </c>
      <c r="K2146" s="76"/>
      <c r="L2146" s="64" t="s">
        <v>2601</v>
      </c>
      <c r="M2146" s="64">
        <v>0.88900000000000001</v>
      </c>
      <c r="N2146" s="850">
        <v>0.89</v>
      </c>
      <c r="O2146" s="30"/>
    </row>
    <row r="2147" spans="2:15" ht="22.5" customHeight="1" x14ac:dyDescent="0.55000000000000004">
      <c r="B2147" s="928">
        <f t="shared" si="285"/>
        <v>1012</v>
      </c>
      <c r="C2147" s="929"/>
      <c r="D2147" s="922"/>
      <c r="E2147" s="923"/>
      <c r="F2147" s="990" t="s">
        <v>628</v>
      </c>
      <c r="G2147" s="991"/>
      <c r="H2147" s="956">
        <v>43929</v>
      </c>
      <c r="I2147" s="957"/>
      <c r="J2147" s="51" t="s">
        <v>31</v>
      </c>
      <c r="K2147" s="51"/>
      <c r="L2147" s="153" t="s">
        <v>499</v>
      </c>
      <c r="M2147" s="153" t="s">
        <v>439</v>
      </c>
      <c r="N2147" s="209" t="s">
        <v>315</v>
      </c>
      <c r="O2147" s="30"/>
    </row>
    <row r="2148" spans="2:15" ht="22.5" customHeight="1" x14ac:dyDescent="0.55000000000000004">
      <c r="B2148" s="918">
        <f t="shared" si="285"/>
        <v>1011</v>
      </c>
      <c r="C2148" s="919"/>
      <c r="D2148" s="920" t="s">
        <v>706</v>
      </c>
      <c r="E2148" s="921"/>
      <c r="F2148" s="1033" t="s">
        <v>589</v>
      </c>
      <c r="G2148" s="1033"/>
      <c r="H2148" s="1036">
        <v>43927</v>
      </c>
      <c r="I2148" s="1033"/>
      <c r="J2148" s="31" t="s">
        <v>61</v>
      </c>
      <c r="K2148" s="31"/>
      <c r="L2148" s="31" t="s">
        <v>707</v>
      </c>
      <c r="M2148" s="238" t="s">
        <v>62</v>
      </c>
      <c r="N2148" s="60" t="s">
        <v>484</v>
      </c>
      <c r="O2148" s="30"/>
    </row>
    <row r="2149" spans="2:15" ht="22.5" customHeight="1" x14ac:dyDescent="0.55000000000000004">
      <c r="B2149" s="1203">
        <f t="shared" si="285"/>
        <v>1010</v>
      </c>
      <c r="C2149" s="1019"/>
      <c r="D2149" s="942"/>
      <c r="E2149" s="943"/>
      <c r="F2149" s="1031" t="s">
        <v>118</v>
      </c>
      <c r="G2149" s="1031"/>
      <c r="H2149" s="1153">
        <v>43927</v>
      </c>
      <c r="I2149" s="1153"/>
      <c r="J2149" s="76" t="s">
        <v>61</v>
      </c>
      <c r="K2149" s="76"/>
      <c r="L2149" s="177">
        <v>1.26</v>
      </c>
      <c r="M2149" s="71">
        <v>17.8</v>
      </c>
      <c r="N2149" s="72">
        <v>19</v>
      </c>
      <c r="O2149" s="30"/>
    </row>
    <row r="2150" spans="2:15" ht="22.5" customHeight="1" x14ac:dyDescent="0.55000000000000004">
      <c r="B2150" s="948">
        <f t="shared" si="285"/>
        <v>1009</v>
      </c>
      <c r="C2150" s="949"/>
      <c r="D2150" s="942"/>
      <c r="E2150" s="943"/>
      <c r="F2150" s="1031" t="s">
        <v>191</v>
      </c>
      <c r="G2150" s="1031" t="s">
        <v>211</v>
      </c>
      <c r="H2150" s="1032">
        <v>43927</v>
      </c>
      <c r="I2150" s="1032"/>
      <c r="J2150" s="76" t="s">
        <v>61</v>
      </c>
      <c r="K2150" s="76"/>
      <c r="L2150" s="239" t="s">
        <v>708</v>
      </c>
      <c r="M2150" s="65">
        <v>2.15</v>
      </c>
      <c r="N2150" s="252">
        <v>2.2000000000000002</v>
      </c>
      <c r="O2150" s="30"/>
    </row>
    <row r="2151" spans="2:15" ht="22.5" customHeight="1" x14ac:dyDescent="0.55000000000000004">
      <c r="B2151" s="948">
        <f t="shared" si="285"/>
        <v>1008</v>
      </c>
      <c r="C2151" s="949"/>
      <c r="D2151" s="942"/>
      <c r="E2151" s="943"/>
      <c r="F2151" s="1031" t="s">
        <v>189</v>
      </c>
      <c r="G2151" s="1031" t="s">
        <v>211</v>
      </c>
      <c r="H2151" s="1032">
        <v>43927</v>
      </c>
      <c r="I2151" s="1032"/>
      <c r="J2151" s="76" t="s">
        <v>61</v>
      </c>
      <c r="K2151" s="76"/>
      <c r="L2151" s="177" t="s">
        <v>534</v>
      </c>
      <c r="M2151" s="71">
        <v>10.1</v>
      </c>
      <c r="N2151" s="72">
        <v>10</v>
      </c>
      <c r="O2151" s="30"/>
    </row>
    <row r="2152" spans="2:15" ht="22.5" customHeight="1" x14ac:dyDescent="0.55000000000000004">
      <c r="B2152" s="948">
        <f t="shared" si="285"/>
        <v>1007</v>
      </c>
      <c r="C2152" s="949"/>
      <c r="D2152" s="942"/>
      <c r="E2152" s="943"/>
      <c r="F2152" s="1031" t="s">
        <v>210</v>
      </c>
      <c r="G2152" s="1152" t="s">
        <v>211</v>
      </c>
      <c r="H2152" s="1032">
        <v>43927</v>
      </c>
      <c r="I2152" s="1032"/>
      <c r="J2152" s="76" t="s">
        <v>61</v>
      </c>
      <c r="K2152" s="76"/>
      <c r="L2152" s="177" t="s">
        <v>483</v>
      </c>
      <c r="M2152" s="65">
        <v>8.0299999999999994</v>
      </c>
      <c r="N2152" s="66">
        <v>8</v>
      </c>
      <c r="O2152" s="30"/>
    </row>
    <row r="2153" spans="2:15" ht="22.5" customHeight="1" x14ac:dyDescent="0.55000000000000004">
      <c r="B2153" s="948">
        <f t="shared" si="285"/>
        <v>1006</v>
      </c>
      <c r="C2153" s="949"/>
      <c r="D2153" s="942"/>
      <c r="E2153" s="943"/>
      <c r="F2153" s="1031" t="s">
        <v>530</v>
      </c>
      <c r="G2153" s="1152" t="s">
        <v>211</v>
      </c>
      <c r="H2153" s="1032">
        <v>43927</v>
      </c>
      <c r="I2153" s="1032"/>
      <c r="J2153" s="76" t="s">
        <v>61</v>
      </c>
      <c r="K2153" s="76"/>
      <c r="L2153" s="177" t="s">
        <v>708</v>
      </c>
      <c r="M2153" s="177">
        <v>3.98</v>
      </c>
      <c r="N2153" s="66">
        <v>4</v>
      </c>
      <c r="O2153" s="30"/>
    </row>
    <row r="2154" spans="2:15" ht="22.5" customHeight="1" x14ac:dyDescent="0.55000000000000004">
      <c r="B2154" s="948">
        <f t="shared" si="285"/>
        <v>1005</v>
      </c>
      <c r="C2154" s="949"/>
      <c r="D2154" s="942"/>
      <c r="E2154" s="943"/>
      <c r="F2154" s="1031" t="s">
        <v>709</v>
      </c>
      <c r="G2154" s="1152" t="s">
        <v>211</v>
      </c>
      <c r="H2154" s="1032">
        <v>43927</v>
      </c>
      <c r="I2154" s="1032"/>
      <c r="J2154" s="76" t="s">
        <v>61</v>
      </c>
      <c r="K2154" s="76"/>
      <c r="L2154" s="177" t="s">
        <v>109</v>
      </c>
      <c r="M2154" s="65">
        <v>2.17</v>
      </c>
      <c r="N2154" s="66">
        <v>2.2000000000000002</v>
      </c>
      <c r="O2154" s="30"/>
    </row>
    <row r="2155" spans="2:15" ht="22.5" customHeight="1" x14ac:dyDescent="0.55000000000000004">
      <c r="B2155" s="928">
        <f t="shared" si="285"/>
        <v>1004</v>
      </c>
      <c r="C2155" s="929"/>
      <c r="D2155" s="922"/>
      <c r="E2155" s="923"/>
      <c r="F2155" s="1048" t="s">
        <v>186</v>
      </c>
      <c r="G2155" s="1154"/>
      <c r="H2155" s="1044">
        <v>43927</v>
      </c>
      <c r="I2155" s="1044"/>
      <c r="J2155" s="43" t="s">
        <v>61</v>
      </c>
      <c r="K2155" s="43"/>
      <c r="L2155" s="242" t="s">
        <v>710</v>
      </c>
      <c r="M2155" s="243" t="s">
        <v>561</v>
      </c>
      <c r="N2155" s="108" t="s">
        <v>125</v>
      </c>
      <c r="O2155" s="30"/>
    </row>
    <row r="2156" spans="2:15" ht="22.5" customHeight="1" x14ac:dyDescent="0.55000000000000004">
      <c r="B2156" s="918">
        <f t="shared" si="285"/>
        <v>1003</v>
      </c>
      <c r="C2156" s="919"/>
      <c r="D2156" s="973" t="s">
        <v>2602</v>
      </c>
      <c r="E2156" s="943"/>
      <c r="F2156" s="967" t="s">
        <v>54</v>
      </c>
      <c r="G2156" s="919" t="s">
        <v>211</v>
      </c>
      <c r="H2156" s="926">
        <v>43923</v>
      </c>
      <c r="I2156" s="927"/>
      <c r="J2156" s="31" t="s">
        <v>61</v>
      </c>
      <c r="K2156" s="31"/>
      <c r="L2156" s="239" t="s">
        <v>516</v>
      </c>
      <c r="M2156" s="65">
        <v>2.4700000000000002</v>
      </c>
      <c r="N2156" s="252">
        <v>2.5</v>
      </c>
      <c r="O2156" s="30"/>
    </row>
    <row r="2157" spans="2:15" ht="22.5" customHeight="1" x14ac:dyDescent="0.55000000000000004">
      <c r="B2157" s="948">
        <f t="shared" si="285"/>
        <v>1002</v>
      </c>
      <c r="C2157" s="949"/>
      <c r="D2157" s="973"/>
      <c r="E2157" s="943"/>
      <c r="F2157" s="965" t="s">
        <v>189</v>
      </c>
      <c r="G2157" s="949" t="s">
        <v>211</v>
      </c>
      <c r="H2157" s="1007">
        <v>43923</v>
      </c>
      <c r="I2157" s="1008"/>
      <c r="J2157" s="76" t="s">
        <v>61</v>
      </c>
      <c r="K2157" s="76"/>
      <c r="L2157" s="177">
        <v>1.79</v>
      </c>
      <c r="M2157" s="71">
        <v>23.5</v>
      </c>
      <c r="N2157" s="72">
        <v>25</v>
      </c>
      <c r="O2157" s="30"/>
    </row>
    <row r="2158" spans="2:15" ht="22.5" customHeight="1" x14ac:dyDescent="0.55000000000000004">
      <c r="B2158" s="948">
        <f t="shared" si="285"/>
        <v>1001</v>
      </c>
      <c r="C2158" s="949"/>
      <c r="D2158" s="973"/>
      <c r="E2158" s="943"/>
      <c r="F2158" s="1031" t="s">
        <v>210</v>
      </c>
      <c r="G2158" s="1031" t="s">
        <v>211</v>
      </c>
      <c r="H2158" s="1007">
        <v>43923</v>
      </c>
      <c r="I2158" s="1008"/>
      <c r="J2158" s="76" t="s">
        <v>61</v>
      </c>
      <c r="K2158" s="76"/>
      <c r="L2158" s="177" t="s">
        <v>713</v>
      </c>
      <c r="M2158" s="65">
        <v>7.92</v>
      </c>
      <c r="N2158" s="66">
        <v>7.9</v>
      </c>
      <c r="O2158" s="30"/>
    </row>
    <row r="2159" spans="2:15" ht="22.5" customHeight="1" x14ac:dyDescent="0.55000000000000004">
      <c r="B2159" s="948">
        <f t="shared" si="285"/>
        <v>1000</v>
      </c>
      <c r="C2159" s="949"/>
      <c r="D2159" s="973"/>
      <c r="E2159" s="943"/>
      <c r="F2159" s="1031" t="s">
        <v>63</v>
      </c>
      <c r="G2159" s="1031" t="s">
        <v>211</v>
      </c>
      <c r="H2159" s="1007">
        <v>43923</v>
      </c>
      <c r="I2159" s="1008"/>
      <c r="J2159" s="76" t="s">
        <v>61</v>
      </c>
      <c r="K2159" s="76"/>
      <c r="L2159" s="177" t="s">
        <v>155</v>
      </c>
      <c r="M2159" s="177">
        <v>3.89</v>
      </c>
      <c r="N2159" s="66">
        <v>3.9</v>
      </c>
      <c r="O2159" s="30"/>
    </row>
    <row r="2160" spans="2:15" ht="22.5" customHeight="1" x14ac:dyDescent="0.55000000000000004">
      <c r="B2160" s="948">
        <f t="shared" si="285"/>
        <v>999</v>
      </c>
      <c r="C2160" s="949"/>
      <c r="D2160" s="973"/>
      <c r="E2160" s="943"/>
      <c r="F2160" s="1137" t="s">
        <v>98</v>
      </c>
      <c r="G2160" s="1138" t="s">
        <v>211</v>
      </c>
      <c r="H2160" s="1007">
        <v>43923</v>
      </c>
      <c r="I2160" s="1008"/>
      <c r="J2160" s="76" t="s">
        <v>61</v>
      </c>
      <c r="K2160" s="76"/>
      <c r="L2160" s="177" t="s">
        <v>456</v>
      </c>
      <c r="M2160" s="71" t="s">
        <v>161</v>
      </c>
      <c r="N2160" s="72" t="s">
        <v>484</v>
      </c>
      <c r="O2160" s="30"/>
    </row>
    <row r="2161" spans="2:15" ht="22.5" customHeight="1" x14ac:dyDescent="0.55000000000000004">
      <c r="B2161" s="928">
        <f t="shared" si="285"/>
        <v>998</v>
      </c>
      <c r="C2161" s="929"/>
      <c r="D2161" s="1002"/>
      <c r="E2161" s="923"/>
      <c r="F2161" s="968" t="s">
        <v>714</v>
      </c>
      <c r="G2161" s="1126"/>
      <c r="H2161" s="1009">
        <v>43923</v>
      </c>
      <c r="I2161" s="1010"/>
      <c r="J2161" s="43" t="s">
        <v>61</v>
      </c>
      <c r="K2161" s="43"/>
      <c r="L2161" s="242" t="s">
        <v>56</v>
      </c>
      <c r="M2161" s="243">
        <v>1.77</v>
      </c>
      <c r="N2161" s="108">
        <v>1.8</v>
      </c>
      <c r="O2161" s="30"/>
    </row>
    <row r="2162" spans="2:15" ht="22.5" customHeight="1" x14ac:dyDescent="0.55000000000000004">
      <c r="B2162" s="994">
        <f>1+B2163</f>
        <v>997</v>
      </c>
      <c r="C2162" s="937"/>
      <c r="D2162" s="936" t="s">
        <v>715</v>
      </c>
      <c r="E2162" s="937"/>
      <c r="F2162" s="936" t="s">
        <v>200</v>
      </c>
      <c r="G2162" s="937"/>
      <c r="H2162" s="940">
        <v>43921</v>
      </c>
      <c r="I2162" s="937"/>
      <c r="J2162" s="55" t="s">
        <v>31</v>
      </c>
      <c r="K2162" s="55"/>
      <c r="L2162" s="55">
        <v>1.56</v>
      </c>
      <c r="M2162" s="270">
        <v>22.5</v>
      </c>
      <c r="N2162" s="271">
        <v>24</v>
      </c>
      <c r="O2162" s="30"/>
    </row>
    <row r="2163" spans="2:15" ht="22.5" customHeight="1" x14ac:dyDescent="0.55000000000000004">
      <c r="B2163" s="918">
        <f t="shared" ref="B2163:B2226" si="286">1+B2164</f>
        <v>996</v>
      </c>
      <c r="C2163" s="919"/>
      <c r="D2163" s="973" t="s">
        <v>716</v>
      </c>
      <c r="E2163" s="943"/>
      <c r="F2163" s="967" t="s">
        <v>530</v>
      </c>
      <c r="G2163" s="919"/>
      <c r="H2163" s="926">
        <v>43920</v>
      </c>
      <c r="I2163" s="927"/>
      <c r="J2163" s="31" t="s">
        <v>61</v>
      </c>
      <c r="K2163" s="31"/>
      <c r="L2163" s="174" t="s">
        <v>717</v>
      </c>
      <c r="M2163" s="175" t="s">
        <v>718</v>
      </c>
      <c r="N2163" s="176" t="s">
        <v>719</v>
      </c>
      <c r="O2163" s="30"/>
    </row>
    <row r="2164" spans="2:15" ht="22.5" customHeight="1" x14ac:dyDescent="0.55000000000000004">
      <c r="B2164" s="948">
        <f t="shared" si="286"/>
        <v>995</v>
      </c>
      <c r="C2164" s="949"/>
      <c r="D2164" s="973"/>
      <c r="E2164" s="943"/>
      <c r="F2164" s="965" t="s">
        <v>127</v>
      </c>
      <c r="G2164" s="949"/>
      <c r="H2164" s="1007">
        <v>43920</v>
      </c>
      <c r="I2164" s="1008"/>
      <c r="J2164" s="76" t="s">
        <v>61</v>
      </c>
      <c r="K2164" s="76"/>
      <c r="L2164" s="177" t="s">
        <v>720</v>
      </c>
      <c r="M2164" s="71">
        <v>17.8</v>
      </c>
      <c r="N2164" s="72">
        <v>18</v>
      </c>
      <c r="O2164" s="30"/>
    </row>
    <row r="2165" spans="2:15" ht="22.5" customHeight="1" x14ac:dyDescent="0.55000000000000004">
      <c r="B2165" s="948">
        <f t="shared" si="286"/>
        <v>994</v>
      </c>
      <c r="C2165" s="949"/>
      <c r="D2165" s="973"/>
      <c r="E2165" s="943"/>
      <c r="F2165" s="1031" t="s">
        <v>191</v>
      </c>
      <c r="G2165" s="1031"/>
      <c r="H2165" s="1007">
        <v>43920</v>
      </c>
      <c r="I2165" s="1008"/>
      <c r="J2165" s="76" t="s">
        <v>61</v>
      </c>
      <c r="K2165" s="76"/>
      <c r="L2165" s="177" t="s">
        <v>721</v>
      </c>
      <c r="M2165" s="269">
        <v>4.38</v>
      </c>
      <c r="N2165" s="178">
        <v>4.4000000000000004</v>
      </c>
      <c r="O2165" s="30"/>
    </row>
    <row r="2166" spans="2:15" ht="22.5" customHeight="1" x14ac:dyDescent="0.55000000000000004">
      <c r="B2166" s="948">
        <f t="shared" si="286"/>
        <v>993</v>
      </c>
      <c r="C2166" s="949"/>
      <c r="D2166" s="973"/>
      <c r="E2166" s="943"/>
      <c r="F2166" s="1031" t="s">
        <v>191</v>
      </c>
      <c r="G2166" s="1031"/>
      <c r="H2166" s="1007">
        <v>43920</v>
      </c>
      <c r="I2166" s="1008"/>
      <c r="J2166" s="76" t="s">
        <v>61</v>
      </c>
      <c r="K2166" s="76"/>
      <c r="L2166" s="177" t="s">
        <v>722</v>
      </c>
      <c r="M2166" s="179">
        <v>5.58</v>
      </c>
      <c r="N2166" s="178">
        <v>5.6</v>
      </c>
      <c r="O2166" s="30"/>
    </row>
    <row r="2167" spans="2:15" ht="22.5" customHeight="1" x14ac:dyDescent="0.55000000000000004">
      <c r="B2167" s="948">
        <f t="shared" si="286"/>
        <v>992</v>
      </c>
      <c r="C2167" s="949"/>
      <c r="D2167" s="973"/>
      <c r="E2167" s="943"/>
      <c r="F2167" s="1137" t="s">
        <v>191</v>
      </c>
      <c r="G2167" s="1138"/>
      <c r="H2167" s="1007">
        <v>43920</v>
      </c>
      <c r="I2167" s="1008"/>
      <c r="J2167" s="76" t="s">
        <v>61</v>
      </c>
      <c r="K2167" s="76"/>
      <c r="L2167" s="177" t="s">
        <v>723</v>
      </c>
      <c r="M2167" s="65">
        <v>5.22</v>
      </c>
      <c r="N2167" s="66">
        <v>5.2</v>
      </c>
      <c r="O2167" s="30"/>
    </row>
    <row r="2168" spans="2:15" ht="22.5" customHeight="1" x14ac:dyDescent="0.55000000000000004">
      <c r="B2168" s="928">
        <f t="shared" si="286"/>
        <v>991</v>
      </c>
      <c r="C2168" s="929"/>
      <c r="D2168" s="1002"/>
      <c r="E2168" s="923"/>
      <c r="F2168" s="968" t="s">
        <v>724</v>
      </c>
      <c r="G2168" s="1126"/>
      <c r="H2168" s="1009">
        <v>43920</v>
      </c>
      <c r="I2168" s="1010"/>
      <c r="J2168" s="43" t="s">
        <v>61</v>
      </c>
      <c r="K2168" s="43"/>
      <c r="L2168" s="251" t="s">
        <v>725</v>
      </c>
      <c r="M2168" s="181">
        <v>4.3600000000000003</v>
      </c>
      <c r="N2168" s="182">
        <v>4.4000000000000004</v>
      </c>
      <c r="O2168" s="30"/>
    </row>
    <row r="2169" spans="2:15" ht="22.5" customHeight="1" x14ac:dyDescent="0.55000000000000004">
      <c r="B2169" s="918">
        <f t="shared" si="286"/>
        <v>990</v>
      </c>
      <c r="C2169" s="919"/>
      <c r="D2169" s="973" t="s">
        <v>726</v>
      </c>
      <c r="E2169" s="943"/>
      <c r="F2169" s="967" t="s">
        <v>727</v>
      </c>
      <c r="G2169" s="1125"/>
      <c r="H2169" s="926">
        <v>43915</v>
      </c>
      <c r="I2169" s="927"/>
      <c r="J2169" s="31" t="s">
        <v>61</v>
      </c>
      <c r="K2169" s="31"/>
      <c r="L2169" s="174" t="s">
        <v>332</v>
      </c>
      <c r="M2169" s="175">
        <v>3.08</v>
      </c>
      <c r="N2169" s="176">
        <v>3.1</v>
      </c>
      <c r="O2169" s="30"/>
    </row>
    <row r="2170" spans="2:15" ht="22.5" customHeight="1" x14ac:dyDescent="0.55000000000000004">
      <c r="B2170" s="948">
        <f t="shared" si="286"/>
        <v>989</v>
      </c>
      <c r="C2170" s="949"/>
      <c r="D2170" s="973"/>
      <c r="E2170" s="943"/>
      <c r="F2170" s="1031" t="s">
        <v>94</v>
      </c>
      <c r="G2170" s="1031"/>
      <c r="H2170" s="1007">
        <v>43916</v>
      </c>
      <c r="I2170" s="1008"/>
      <c r="J2170" s="76" t="s">
        <v>61</v>
      </c>
      <c r="K2170" s="76"/>
      <c r="L2170" s="177" t="s">
        <v>2578</v>
      </c>
      <c r="M2170" s="65">
        <v>1.39</v>
      </c>
      <c r="N2170" s="66">
        <v>1.4</v>
      </c>
      <c r="O2170" s="30"/>
    </row>
    <row r="2171" spans="2:15" ht="22.5" customHeight="1" x14ac:dyDescent="0.55000000000000004">
      <c r="B2171" s="948">
        <f t="shared" si="286"/>
        <v>988</v>
      </c>
      <c r="C2171" s="949"/>
      <c r="D2171" s="973"/>
      <c r="E2171" s="943"/>
      <c r="F2171" s="1031" t="s">
        <v>210</v>
      </c>
      <c r="G2171" s="1031"/>
      <c r="H2171" s="1007">
        <v>43916</v>
      </c>
      <c r="I2171" s="1008"/>
      <c r="J2171" s="76" t="s">
        <v>61</v>
      </c>
      <c r="K2171" s="76"/>
      <c r="L2171" s="177" t="s">
        <v>337</v>
      </c>
      <c r="M2171" s="272">
        <v>12.2</v>
      </c>
      <c r="N2171" s="178">
        <v>12</v>
      </c>
      <c r="O2171" s="30"/>
    </row>
    <row r="2172" spans="2:15" ht="22.5" customHeight="1" x14ac:dyDescent="0.55000000000000004">
      <c r="B2172" s="948">
        <f t="shared" si="286"/>
        <v>987</v>
      </c>
      <c r="C2172" s="949"/>
      <c r="D2172" s="973"/>
      <c r="E2172" s="943"/>
      <c r="F2172" s="1031" t="s">
        <v>728</v>
      </c>
      <c r="G2172" s="1031"/>
      <c r="H2172" s="1007">
        <v>43917</v>
      </c>
      <c r="I2172" s="1008"/>
      <c r="J2172" s="76" t="s">
        <v>61</v>
      </c>
      <c r="K2172" s="76"/>
      <c r="L2172" s="177" t="s">
        <v>337</v>
      </c>
      <c r="M2172" s="179">
        <v>8.4499999999999993</v>
      </c>
      <c r="N2172" s="178">
        <v>8.5</v>
      </c>
      <c r="O2172" s="30"/>
    </row>
    <row r="2173" spans="2:15" ht="22.5" customHeight="1" x14ac:dyDescent="0.55000000000000004">
      <c r="B2173" s="948">
        <f t="shared" si="286"/>
        <v>986</v>
      </c>
      <c r="C2173" s="949"/>
      <c r="D2173" s="973"/>
      <c r="E2173" s="943"/>
      <c r="F2173" s="1137" t="s">
        <v>729</v>
      </c>
      <c r="G2173" s="1138"/>
      <c r="H2173" s="1007">
        <v>43916</v>
      </c>
      <c r="I2173" s="1008"/>
      <c r="J2173" s="76" t="s">
        <v>61</v>
      </c>
      <c r="K2173" s="76"/>
      <c r="L2173" s="177" t="s">
        <v>194</v>
      </c>
      <c r="M2173" s="65">
        <v>3.36</v>
      </c>
      <c r="N2173" s="66">
        <v>3.4</v>
      </c>
      <c r="O2173" s="30"/>
    </row>
    <row r="2174" spans="2:15" ht="22.5" customHeight="1" x14ac:dyDescent="0.55000000000000004">
      <c r="B2174" s="928">
        <f t="shared" si="286"/>
        <v>985</v>
      </c>
      <c r="C2174" s="929"/>
      <c r="D2174" s="1002"/>
      <c r="E2174" s="923"/>
      <c r="F2174" s="968" t="s">
        <v>730</v>
      </c>
      <c r="G2174" s="1126"/>
      <c r="H2174" s="1009">
        <v>43916</v>
      </c>
      <c r="I2174" s="1010"/>
      <c r="J2174" s="43" t="s">
        <v>61</v>
      </c>
      <c r="K2174" s="43"/>
      <c r="L2174" s="251" t="s">
        <v>332</v>
      </c>
      <c r="M2174" s="181">
        <v>3.9</v>
      </c>
      <c r="N2174" s="182">
        <v>3.9</v>
      </c>
      <c r="O2174" s="30"/>
    </row>
    <row r="2175" spans="2:15" ht="22.5" customHeight="1" x14ac:dyDescent="0.55000000000000004">
      <c r="B2175" s="994">
        <f t="shared" si="286"/>
        <v>984</v>
      </c>
      <c r="C2175" s="937"/>
      <c r="D2175" s="936" t="s">
        <v>731</v>
      </c>
      <c r="E2175" s="937"/>
      <c r="F2175" s="936" t="s">
        <v>63</v>
      </c>
      <c r="G2175" s="937"/>
      <c r="H2175" s="940">
        <v>43915</v>
      </c>
      <c r="I2175" s="937"/>
      <c r="J2175" s="55" t="s">
        <v>31</v>
      </c>
      <c r="K2175" s="55"/>
      <c r="L2175" s="55" t="s">
        <v>383</v>
      </c>
      <c r="M2175" s="270">
        <v>10.7</v>
      </c>
      <c r="N2175" s="271">
        <v>11</v>
      </c>
      <c r="O2175" s="30"/>
    </row>
    <row r="2176" spans="2:15" ht="22.5" customHeight="1" x14ac:dyDescent="0.55000000000000004">
      <c r="B2176" s="1249">
        <f t="shared" si="286"/>
        <v>983</v>
      </c>
      <c r="C2176" s="1250"/>
      <c r="D2176" s="1250" t="s">
        <v>2603</v>
      </c>
      <c r="E2176" s="1250"/>
      <c r="F2176" s="965" t="s">
        <v>196</v>
      </c>
      <c r="G2176" s="949"/>
      <c r="H2176" s="1089">
        <v>43913</v>
      </c>
      <c r="I2176" s="1090"/>
      <c r="J2176" s="126" t="s">
        <v>61</v>
      </c>
      <c r="K2176" s="126"/>
      <c r="L2176" s="177" t="s">
        <v>131</v>
      </c>
      <c r="M2176" s="65">
        <v>4.87</v>
      </c>
      <c r="N2176" s="66">
        <v>4.9000000000000004</v>
      </c>
      <c r="O2176" s="30"/>
    </row>
    <row r="2177" spans="2:15" ht="22.5" customHeight="1" x14ac:dyDescent="0.55000000000000004">
      <c r="B2177" s="1253">
        <f t="shared" si="286"/>
        <v>982</v>
      </c>
      <c r="C2177" s="1251"/>
      <c r="D2177" s="1251"/>
      <c r="E2177" s="1251"/>
      <c r="F2177" s="1031" t="s">
        <v>493</v>
      </c>
      <c r="G2177" s="1031"/>
      <c r="H2177" s="1007">
        <v>43913</v>
      </c>
      <c r="I2177" s="1008"/>
      <c r="J2177" s="130" t="s">
        <v>31</v>
      </c>
      <c r="K2177" s="130"/>
      <c r="L2177" s="177" t="s">
        <v>406</v>
      </c>
      <c r="M2177" s="177">
        <v>4.04</v>
      </c>
      <c r="N2177" s="66">
        <v>4</v>
      </c>
      <c r="O2177" s="30"/>
    </row>
    <row r="2178" spans="2:15" ht="22.5" customHeight="1" x14ac:dyDescent="0.55000000000000004">
      <c r="B2178" s="1253">
        <f t="shared" si="286"/>
        <v>981</v>
      </c>
      <c r="C2178" s="1251"/>
      <c r="D2178" s="1251"/>
      <c r="E2178" s="1251"/>
      <c r="F2178" s="1091" t="s">
        <v>493</v>
      </c>
      <c r="G2178" s="1144" t="s">
        <v>450</v>
      </c>
      <c r="H2178" s="1089">
        <v>43913</v>
      </c>
      <c r="I2178" s="1090"/>
      <c r="J2178" s="130" t="s">
        <v>55</v>
      </c>
      <c r="K2178" s="130"/>
      <c r="L2178" s="177" t="s">
        <v>735</v>
      </c>
      <c r="M2178" s="65">
        <v>3.73</v>
      </c>
      <c r="N2178" s="66">
        <v>3.7</v>
      </c>
      <c r="O2178" s="30"/>
    </row>
    <row r="2179" spans="2:15" ht="22.5" customHeight="1" x14ac:dyDescent="0.55000000000000004">
      <c r="B2179" s="1246">
        <f t="shared" si="286"/>
        <v>980</v>
      </c>
      <c r="C2179" s="1247"/>
      <c r="D2179" s="1247"/>
      <c r="E2179" s="1247"/>
      <c r="F2179" s="968" t="s">
        <v>493</v>
      </c>
      <c r="G2179" s="1126"/>
      <c r="H2179" s="1089">
        <v>43913</v>
      </c>
      <c r="I2179" s="1090"/>
      <c r="J2179" s="203" t="s">
        <v>55</v>
      </c>
      <c r="K2179" s="203"/>
      <c r="L2179" s="251" t="s">
        <v>736</v>
      </c>
      <c r="M2179" s="181">
        <v>4.66</v>
      </c>
      <c r="N2179" s="182">
        <v>4.7</v>
      </c>
      <c r="O2179" s="30"/>
    </row>
    <row r="2180" spans="2:15" ht="22.5" customHeight="1" x14ac:dyDescent="0.55000000000000004">
      <c r="B2180" s="994">
        <f t="shared" si="286"/>
        <v>979</v>
      </c>
      <c r="C2180" s="937"/>
      <c r="D2180" s="936" t="s">
        <v>737</v>
      </c>
      <c r="E2180" s="937"/>
      <c r="F2180" s="936" t="s">
        <v>369</v>
      </c>
      <c r="G2180" s="937"/>
      <c r="H2180" s="940">
        <v>43913</v>
      </c>
      <c r="I2180" s="937"/>
      <c r="J2180" s="55" t="s">
        <v>31</v>
      </c>
      <c r="K2180" s="55"/>
      <c r="L2180" s="55" t="s">
        <v>212</v>
      </c>
      <c r="M2180" s="265">
        <v>4.01</v>
      </c>
      <c r="N2180" s="69">
        <v>4</v>
      </c>
      <c r="O2180" s="30"/>
    </row>
    <row r="2181" spans="2:15" ht="22.5" customHeight="1" x14ac:dyDescent="0.55000000000000004">
      <c r="B2181" s="1204">
        <f t="shared" si="286"/>
        <v>978</v>
      </c>
      <c r="C2181" s="921"/>
      <c r="D2181" s="920" t="s">
        <v>738</v>
      </c>
      <c r="E2181" s="921"/>
      <c r="F2181" s="944" t="s">
        <v>739</v>
      </c>
      <c r="G2181" s="945" t="s">
        <v>531</v>
      </c>
      <c r="H2181" s="946">
        <v>43909</v>
      </c>
      <c r="I2181" s="947"/>
      <c r="J2181" s="31" t="s">
        <v>61</v>
      </c>
      <c r="K2181" s="31"/>
      <c r="L2181" s="61" t="s">
        <v>107</v>
      </c>
      <c r="M2181" s="61">
        <v>4.3600000000000003</v>
      </c>
      <c r="N2181" s="63">
        <v>4.4000000000000004</v>
      </c>
      <c r="O2181" s="30"/>
    </row>
    <row r="2182" spans="2:15" ht="22.5" customHeight="1" x14ac:dyDescent="0.55000000000000004">
      <c r="B2182" s="1209">
        <f t="shared" si="286"/>
        <v>977</v>
      </c>
      <c r="C2182" s="1092"/>
      <c r="D2182" s="942"/>
      <c r="E2182" s="943"/>
      <c r="F2182" s="950" t="s">
        <v>739</v>
      </c>
      <c r="G2182" s="951" t="s">
        <v>531</v>
      </c>
      <c r="H2182" s="952">
        <v>43909</v>
      </c>
      <c r="I2182" s="953"/>
      <c r="J2182" s="76" t="s">
        <v>61</v>
      </c>
      <c r="K2182" s="76"/>
      <c r="L2182" s="64" t="s">
        <v>542</v>
      </c>
      <c r="M2182" s="64">
        <v>4.3499999999999996</v>
      </c>
      <c r="N2182" s="246">
        <v>4.4000000000000004</v>
      </c>
      <c r="O2182" s="30"/>
    </row>
    <row r="2183" spans="2:15" ht="22.5" customHeight="1" x14ac:dyDescent="0.55000000000000004">
      <c r="B2183" s="1209">
        <f t="shared" si="286"/>
        <v>976</v>
      </c>
      <c r="C2183" s="1092"/>
      <c r="D2183" s="942"/>
      <c r="E2183" s="943"/>
      <c r="F2183" s="950" t="s">
        <v>739</v>
      </c>
      <c r="G2183" s="951" t="s">
        <v>531</v>
      </c>
      <c r="H2183" s="952">
        <v>43909</v>
      </c>
      <c r="I2183" s="953"/>
      <c r="J2183" s="76" t="s">
        <v>61</v>
      </c>
      <c r="K2183" s="76"/>
      <c r="L2183" s="64" t="s">
        <v>155</v>
      </c>
      <c r="M2183" s="64">
        <v>1.81</v>
      </c>
      <c r="N2183" s="246">
        <v>1.8</v>
      </c>
      <c r="O2183" s="30"/>
    </row>
    <row r="2184" spans="2:15" ht="22.5" customHeight="1" x14ac:dyDescent="0.55000000000000004">
      <c r="B2184" s="928">
        <f t="shared" si="286"/>
        <v>975</v>
      </c>
      <c r="C2184" s="929"/>
      <c r="D2184" s="922"/>
      <c r="E2184" s="923"/>
      <c r="F2184" s="1005" t="s">
        <v>627</v>
      </c>
      <c r="G2184" s="1006" t="s">
        <v>531</v>
      </c>
      <c r="H2184" s="1003">
        <v>43913</v>
      </c>
      <c r="I2184" s="1004"/>
      <c r="J2184" s="51" t="s">
        <v>31</v>
      </c>
      <c r="K2184" s="51"/>
      <c r="L2184" s="153" t="s">
        <v>380</v>
      </c>
      <c r="M2184" s="153">
        <v>5.01</v>
      </c>
      <c r="N2184" s="209">
        <v>5</v>
      </c>
      <c r="O2184" s="30"/>
    </row>
    <row r="2185" spans="2:15" ht="22.5" customHeight="1" x14ac:dyDescent="0.55000000000000004">
      <c r="B2185" s="918">
        <f t="shared" si="286"/>
        <v>974</v>
      </c>
      <c r="C2185" s="919"/>
      <c r="D2185" s="920" t="s">
        <v>740</v>
      </c>
      <c r="E2185" s="921"/>
      <c r="F2185" s="944" t="s">
        <v>189</v>
      </c>
      <c r="G2185" s="945" t="s">
        <v>531</v>
      </c>
      <c r="H2185" s="946">
        <v>43908</v>
      </c>
      <c r="I2185" s="947"/>
      <c r="J2185" s="31" t="s">
        <v>61</v>
      </c>
      <c r="K2185" s="31"/>
      <c r="L2185" s="61">
        <v>2.34</v>
      </c>
      <c r="M2185" s="259">
        <v>31.4</v>
      </c>
      <c r="N2185" s="260">
        <v>34</v>
      </c>
      <c r="O2185" s="30"/>
    </row>
    <row r="2186" spans="2:15" ht="22.5" customHeight="1" x14ac:dyDescent="0.55000000000000004">
      <c r="B2186" s="948">
        <f t="shared" si="286"/>
        <v>973</v>
      </c>
      <c r="C2186" s="949"/>
      <c r="D2186" s="942"/>
      <c r="E2186" s="943"/>
      <c r="F2186" s="950" t="s">
        <v>63</v>
      </c>
      <c r="G2186" s="951"/>
      <c r="H2186" s="952">
        <v>43909</v>
      </c>
      <c r="I2186" s="953"/>
      <c r="J2186" s="76" t="s">
        <v>61</v>
      </c>
      <c r="K2186" s="76"/>
      <c r="L2186" s="64" t="s">
        <v>375</v>
      </c>
      <c r="M2186" s="64">
        <v>6.92</v>
      </c>
      <c r="N2186" s="245">
        <v>6.9</v>
      </c>
      <c r="O2186" s="30"/>
    </row>
    <row r="2187" spans="2:15" ht="22.5" customHeight="1" x14ac:dyDescent="0.55000000000000004">
      <c r="B2187" s="948">
        <f t="shared" si="286"/>
        <v>972</v>
      </c>
      <c r="C2187" s="949"/>
      <c r="D2187" s="942"/>
      <c r="E2187" s="943"/>
      <c r="F2187" s="950" t="s">
        <v>741</v>
      </c>
      <c r="G2187" s="951" t="s">
        <v>531</v>
      </c>
      <c r="H2187" s="952">
        <v>43908</v>
      </c>
      <c r="I2187" s="953"/>
      <c r="J2187" s="76" t="s">
        <v>61</v>
      </c>
      <c r="K2187" s="76"/>
      <c r="L2187" s="64" t="s">
        <v>159</v>
      </c>
      <c r="M2187" s="249" t="s">
        <v>107</v>
      </c>
      <c r="N2187" s="250" t="s">
        <v>58</v>
      </c>
      <c r="O2187" s="30"/>
    </row>
    <row r="2188" spans="2:15" ht="22.5" customHeight="1" x14ac:dyDescent="0.55000000000000004">
      <c r="B2188" s="948">
        <f t="shared" si="286"/>
        <v>971</v>
      </c>
      <c r="C2188" s="949"/>
      <c r="D2188" s="942"/>
      <c r="E2188" s="943"/>
      <c r="F2188" s="950" t="s">
        <v>602</v>
      </c>
      <c r="G2188" s="951" t="s">
        <v>531</v>
      </c>
      <c r="H2188" s="952">
        <v>43908</v>
      </c>
      <c r="I2188" s="953"/>
      <c r="J2188" s="76" t="s">
        <v>61</v>
      </c>
      <c r="K2188" s="76"/>
      <c r="L2188" s="64" t="s">
        <v>742</v>
      </c>
      <c r="M2188" s="64">
        <v>7.78</v>
      </c>
      <c r="N2188" s="246">
        <v>7.8</v>
      </c>
      <c r="O2188" s="30"/>
    </row>
    <row r="2189" spans="2:15" ht="22.5" customHeight="1" x14ac:dyDescent="0.55000000000000004">
      <c r="B2189" s="928">
        <f t="shared" si="286"/>
        <v>970</v>
      </c>
      <c r="C2189" s="929"/>
      <c r="D2189" s="922"/>
      <c r="E2189" s="923"/>
      <c r="F2189" s="1005" t="s">
        <v>743</v>
      </c>
      <c r="G2189" s="1006" t="s">
        <v>531</v>
      </c>
      <c r="H2189" s="1003">
        <v>43908</v>
      </c>
      <c r="I2189" s="1004"/>
      <c r="J2189" s="51" t="s">
        <v>31</v>
      </c>
      <c r="K2189" s="51"/>
      <c r="L2189" s="153" t="s">
        <v>212</v>
      </c>
      <c r="M2189" s="153">
        <v>2.84</v>
      </c>
      <c r="N2189" s="209">
        <v>2.8</v>
      </c>
      <c r="O2189" s="30"/>
    </row>
    <row r="2190" spans="2:15" ht="22.5" customHeight="1" x14ac:dyDescent="0.55000000000000004">
      <c r="B2190" s="918">
        <f t="shared" si="286"/>
        <v>969</v>
      </c>
      <c r="C2190" s="919"/>
      <c r="D2190" s="920" t="s">
        <v>2604</v>
      </c>
      <c r="E2190" s="921"/>
      <c r="F2190" s="967" t="s">
        <v>60</v>
      </c>
      <c r="G2190" s="919"/>
      <c r="H2190" s="946">
        <v>43907</v>
      </c>
      <c r="I2190" s="947"/>
      <c r="J2190" s="31" t="s">
        <v>31</v>
      </c>
      <c r="K2190" s="31"/>
      <c r="L2190" s="177" t="s">
        <v>152</v>
      </c>
      <c r="M2190" s="71">
        <v>20.2</v>
      </c>
      <c r="N2190" s="72">
        <v>20</v>
      </c>
      <c r="O2190" s="30"/>
    </row>
    <row r="2191" spans="2:15" ht="22.5" customHeight="1" x14ac:dyDescent="0.55000000000000004">
      <c r="B2191" s="948">
        <f t="shared" si="286"/>
        <v>968</v>
      </c>
      <c r="C2191" s="949"/>
      <c r="D2191" s="942"/>
      <c r="E2191" s="943"/>
      <c r="F2191" s="1031" t="s">
        <v>135</v>
      </c>
      <c r="G2191" s="1031" t="s">
        <v>211</v>
      </c>
      <c r="H2191" s="1093">
        <v>43907</v>
      </c>
      <c r="I2191" s="1094"/>
      <c r="J2191" s="102" t="s">
        <v>61</v>
      </c>
      <c r="K2191" s="76"/>
      <c r="L2191" s="239" t="s">
        <v>154</v>
      </c>
      <c r="M2191" s="65">
        <v>5.76</v>
      </c>
      <c r="N2191" s="252">
        <v>5.8</v>
      </c>
      <c r="O2191" s="30"/>
    </row>
    <row r="2192" spans="2:15" ht="22.5" customHeight="1" x14ac:dyDescent="0.55000000000000004">
      <c r="B2192" s="948">
        <f t="shared" si="286"/>
        <v>967</v>
      </c>
      <c r="C2192" s="949"/>
      <c r="D2192" s="942"/>
      <c r="E2192" s="943"/>
      <c r="F2192" s="1031" t="s">
        <v>214</v>
      </c>
      <c r="G2192" s="1031" t="s">
        <v>211</v>
      </c>
      <c r="H2192" s="1089">
        <v>43907</v>
      </c>
      <c r="I2192" s="1090"/>
      <c r="J2192" s="76" t="s">
        <v>61</v>
      </c>
      <c r="K2192" s="76"/>
      <c r="L2192" s="241" t="s">
        <v>95</v>
      </c>
      <c r="M2192" s="71">
        <v>15.2</v>
      </c>
      <c r="N2192" s="72">
        <v>15</v>
      </c>
      <c r="O2192" s="30"/>
    </row>
    <row r="2193" spans="2:15" ht="22.5" customHeight="1" x14ac:dyDescent="0.55000000000000004">
      <c r="B2193" s="948">
        <f t="shared" si="286"/>
        <v>966</v>
      </c>
      <c r="C2193" s="949"/>
      <c r="D2193" s="942"/>
      <c r="E2193" s="943"/>
      <c r="F2193" s="1031" t="s">
        <v>210</v>
      </c>
      <c r="G2193" s="1031" t="s">
        <v>211</v>
      </c>
      <c r="H2193" s="1089">
        <v>43907</v>
      </c>
      <c r="I2193" s="1090"/>
      <c r="J2193" s="76" t="s">
        <v>61</v>
      </c>
      <c r="K2193" s="76"/>
      <c r="L2193" s="177" t="s">
        <v>428</v>
      </c>
      <c r="M2193" s="71">
        <v>17.7</v>
      </c>
      <c r="N2193" s="72">
        <v>18</v>
      </c>
      <c r="O2193" s="30"/>
    </row>
    <row r="2194" spans="2:15" ht="22.5" customHeight="1" x14ac:dyDescent="0.55000000000000004">
      <c r="B2194" s="948">
        <f t="shared" si="286"/>
        <v>965</v>
      </c>
      <c r="C2194" s="949"/>
      <c r="D2194" s="942"/>
      <c r="E2194" s="943"/>
      <c r="F2194" s="1031" t="s">
        <v>210</v>
      </c>
      <c r="G2194" s="1031" t="s">
        <v>211</v>
      </c>
      <c r="H2194" s="1007">
        <v>43907</v>
      </c>
      <c r="I2194" s="1008"/>
      <c r="J2194" s="76" t="s">
        <v>61</v>
      </c>
      <c r="K2194" s="76"/>
      <c r="L2194" s="177" t="s">
        <v>618</v>
      </c>
      <c r="M2194" s="274">
        <v>11.5</v>
      </c>
      <c r="N2194" s="72">
        <v>12</v>
      </c>
      <c r="O2194" s="30"/>
    </row>
    <row r="2195" spans="2:15" ht="22.5" customHeight="1" x14ac:dyDescent="0.55000000000000004">
      <c r="B2195" s="948">
        <f t="shared" si="286"/>
        <v>964</v>
      </c>
      <c r="C2195" s="949"/>
      <c r="D2195" s="942"/>
      <c r="E2195" s="943"/>
      <c r="F2195" s="1091" t="s">
        <v>210</v>
      </c>
      <c r="G2195" s="1144" t="s">
        <v>211</v>
      </c>
      <c r="H2195" s="1089">
        <v>43907</v>
      </c>
      <c r="I2195" s="1090"/>
      <c r="J2195" s="76" t="s">
        <v>61</v>
      </c>
      <c r="K2195" s="76"/>
      <c r="L2195" s="177">
        <v>2.0099999999999998</v>
      </c>
      <c r="M2195" s="71">
        <v>24.2</v>
      </c>
      <c r="N2195" s="72">
        <v>26</v>
      </c>
      <c r="O2195" s="30"/>
    </row>
    <row r="2196" spans="2:15" ht="22.5" customHeight="1" x14ac:dyDescent="0.55000000000000004">
      <c r="B2196" s="928">
        <f t="shared" si="286"/>
        <v>963</v>
      </c>
      <c r="C2196" s="929"/>
      <c r="D2196" s="922"/>
      <c r="E2196" s="923"/>
      <c r="F2196" s="968" t="s">
        <v>586</v>
      </c>
      <c r="G2196" s="1126"/>
      <c r="H2196" s="1089">
        <v>43907</v>
      </c>
      <c r="I2196" s="1090"/>
      <c r="J2196" s="43" t="s">
        <v>61</v>
      </c>
      <c r="K2196" s="43"/>
      <c r="L2196" s="242" t="s">
        <v>301</v>
      </c>
      <c r="M2196" s="243">
        <v>1.93</v>
      </c>
      <c r="N2196" s="108">
        <v>1.9</v>
      </c>
      <c r="O2196" s="30"/>
    </row>
    <row r="2197" spans="2:15" ht="22.5" customHeight="1" x14ac:dyDescent="0.55000000000000004">
      <c r="B2197" s="1204">
        <f t="shared" si="286"/>
        <v>962</v>
      </c>
      <c r="C2197" s="921"/>
      <c r="D2197" s="920" t="s">
        <v>745</v>
      </c>
      <c r="E2197" s="921"/>
      <c r="F2197" s="974" t="s">
        <v>746</v>
      </c>
      <c r="G2197" s="972"/>
      <c r="H2197" s="1014">
        <v>43906</v>
      </c>
      <c r="I2197" s="1015"/>
      <c r="J2197" s="126" t="s">
        <v>31</v>
      </c>
      <c r="K2197" s="126"/>
      <c r="L2197" s="198" t="s">
        <v>84</v>
      </c>
      <c r="M2197" s="198" t="s">
        <v>202</v>
      </c>
      <c r="N2197" s="199" t="s">
        <v>86</v>
      </c>
      <c r="O2197" s="30"/>
    </row>
    <row r="2198" spans="2:15" ht="22.5" customHeight="1" x14ac:dyDescent="0.55000000000000004">
      <c r="B2198" s="1255">
        <f t="shared" si="286"/>
        <v>961</v>
      </c>
      <c r="C2198" s="1149"/>
      <c r="D2198" s="942"/>
      <c r="E2198" s="943"/>
      <c r="F2198" s="981" t="s">
        <v>747</v>
      </c>
      <c r="G2198" s="978"/>
      <c r="H2198" s="1016">
        <v>43906</v>
      </c>
      <c r="I2198" s="1017"/>
      <c r="J2198" s="130" t="s">
        <v>31</v>
      </c>
      <c r="K2198" s="130"/>
      <c r="L2198" s="201" t="s">
        <v>439</v>
      </c>
      <c r="M2198" s="201">
        <v>4.92</v>
      </c>
      <c r="N2198" s="202">
        <v>4.9000000000000004</v>
      </c>
      <c r="O2198" s="30"/>
    </row>
    <row r="2199" spans="2:15" ht="22.5" customHeight="1" x14ac:dyDescent="0.55000000000000004">
      <c r="B2199" s="982">
        <f t="shared" si="286"/>
        <v>960</v>
      </c>
      <c r="C2199" s="983"/>
      <c r="D2199" s="922"/>
      <c r="E2199" s="923"/>
      <c r="F2199" s="968" t="s">
        <v>641</v>
      </c>
      <c r="G2199" s="929"/>
      <c r="H2199" s="1003">
        <v>43906</v>
      </c>
      <c r="I2199" s="1004"/>
      <c r="J2199" s="130" t="s">
        <v>31</v>
      </c>
      <c r="K2199" s="51"/>
      <c r="L2199" s="181" t="s">
        <v>319</v>
      </c>
      <c r="M2199" s="204">
        <v>12.1</v>
      </c>
      <c r="N2199" s="205">
        <v>12</v>
      </c>
      <c r="O2199" s="30"/>
    </row>
    <row r="2200" spans="2:15" ht="22.5" customHeight="1" x14ac:dyDescent="0.55000000000000004">
      <c r="B2200" s="918">
        <f t="shared" si="286"/>
        <v>959</v>
      </c>
      <c r="C2200" s="919"/>
      <c r="D2200" s="920" t="s">
        <v>2605</v>
      </c>
      <c r="E2200" s="921"/>
      <c r="F2200" s="967" t="s">
        <v>382</v>
      </c>
      <c r="G2200" s="1125"/>
      <c r="H2200" s="926">
        <v>43902</v>
      </c>
      <c r="I2200" s="927"/>
      <c r="J2200" s="31" t="s">
        <v>55</v>
      </c>
      <c r="K2200" s="31"/>
      <c r="L2200" s="175" t="s">
        <v>333</v>
      </c>
      <c r="M2200" s="328" t="s">
        <v>513</v>
      </c>
      <c r="N2200" s="782" t="s">
        <v>315</v>
      </c>
      <c r="O2200" s="30"/>
    </row>
    <row r="2201" spans="2:15" ht="22.5" customHeight="1" x14ac:dyDescent="0.55000000000000004">
      <c r="B2201" s="1203">
        <f t="shared" si="286"/>
        <v>958</v>
      </c>
      <c r="C2201" s="1019"/>
      <c r="D2201" s="942"/>
      <c r="E2201" s="943"/>
      <c r="F2201" s="965" t="s">
        <v>54</v>
      </c>
      <c r="G2201" s="1136"/>
      <c r="H2201" s="1007">
        <v>43902</v>
      </c>
      <c r="I2201" s="1008"/>
      <c r="J2201" s="76" t="s">
        <v>61</v>
      </c>
      <c r="K2201" s="76"/>
      <c r="L2201" s="300" t="s">
        <v>171</v>
      </c>
      <c r="M2201" s="302">
        <v>3.71</v>
      </c>
      <c r="N2201" s="252">
        <v>3.7</v>
      </c>
      <c r="O2201" s="30"/>
    </row>
    <row r="2202" spans="2:15" ht="22.5" customHeight="1" x14ac:dyDescent="0.55000000000000004">
      <c r="B2202" s="1202">
        <f t="shared" si="286"/>
        <v>957</v>
      </c>
      <c r="C2202" s="923"/>
      <c r="D2202" s="922"/>
      <c r="E2202" s="923"/>
      <c r="F2202" s="968" t="s">
        <v>749</v>
      </c>
      <c r="G2202" s="1126"/>
      <c r="H2202" s="1009">
        <v>43902</v>
      </c>
      <c r="I2202" s="1010"/>
      <c r="J2202" s="43" t="s">
        <v>55</v>
      </c>
      <c r="K2202" s="43"/>
      <c r="L2202" s="783" t="s">
        <v>319</v>
      </c>
      <c r="M2202" s="470">
        <v>4.4800000000000004</v>
      </c>
      <c r="N2202" s="784">
        <v>4.5</v>
      </c>
      <c r="O2202" s="30"/>
    </row>
    <row r="2203" spans="2:15" ht="22.5" customHeight="1" x14ac:dyDescent="0.55000000000000004">
      <c r="B2203" s="918">
        <f t="shared" si="286"/>
        <v>956</v>
      </c>
      <c r="C2203" s="919"/>
      <c r="D2203" s="920" t="s">
        <v>750</v>
      </c>
      <c r="E2203" s="921"/>
      <c r="F2203" s="967" t="s">
        <v>127</v>
      </c>
      <c r="G2203" s="919"/>
      <c r="H2203" s="946">
        <v>43901</v>
      </c>
      <c r="I2203" s="947"/>
      <c r="J2203" s="31" t="s">
        <v>61</v>
      </c>
      <c r="K2203" s="31"/>
      <c r="L2203" s="62" t="s">
        <v>503</v>
      </c>
      <c r="M2203" s="62">
        <v>6.21</v>
      </c>
      <c r="N2203" s="63">
        <v>6.2</v>
      </c>
      <c r="O2203" s="30"/>
    </row>
    <row r="2204" spans="2:15" ht="22.5" customHeight="1" x14ac:dyDescent="0.55000000000000004">
      <c r="B2204" s="928">
        <f t="shared" si="286"/>
        <v>955</v>
      </c>
      <c r="C2204" s="929"/>
      <c r="D2204" s="922"/>
      <c r="E2204" s="923"/>
      <c r="F2204" s="922" t="s">
        <v>751</v>
      </c>
      <c r="G2204" s="923"/>
      <c r="H2204" s="1003">
        <v>43901</v>
      </c>
      <c r="I2204" s="1004"/>
      <c r="J2204" s="51" t="s">
        <v>31</v>
      </c>
      <c r="K2204" s="51"/>
      <c r="L2204" s="181" t="s">
        <v>337</v>
      </c>
      <c r="M2204" s="282" t="s">
        <v>168</v>
      </c>
      <c r="N2204" s="209" t="s">
        <v>86</v>
      </c>
      <c r="O2204" s="30"/>
    </row>
    <row r="2205" spans="2:15" ht="22.5" customHeight="1" x14ac:dyDescent="0.55000000000000004">
      <c r="B2205" s="1204">
        <f t="shared" si="286"/>
        <v>954</v>
      </c>
      <c r="C2205" s="921"/>
      <c r="D2205" s="920" t="s">
        <v>2606</v>
      </c>
      <c r="E2205" s="921"/>
      <c r="F2205" s="974" t="s">
        <v>604</v>
      </c>
      <c r="G2205" s="972" t="s">
        <v>211</v>
      </c>
      <c r="H2205" s="1014">
        <v>43900</v>
      </c>
      <c r="I2205" s="1015"/>
      <c r="J2205" s="126" t="s">
        <v>61</v>
      </c>
      <c r="K2205" s="126"/>
      <c r="L2205" s="198" t="s">
        <v>503</v>
      </c>
      <c r="M2205" s="198">
        <v>6.14</v>
      </c>
      <c r="N2205" s="199">
        <v>6.1</v>
      </c>
      <c r="O2205" s="30"/>
    </row>
    <row r="2206" spans="2:15" ht="22.5" customHeight="1" x14ac:dyDescent="0.55000000000000004">
      <c r="B2206" s="1255">
        <f t="shared" si="286"/>
        <v>953</v>
      </c>
      <c r="C2206" s="1149"/>
      <c r="D2206" s="942"/>
      <c r="E2206" s="943"/>
      <c r="F2206" s="981" t="s">
        <v>63</v>
      </c>
      <c r="G2206" s="978" t="s">
        <v>211</v>
      </c>
      <c r="H2206" s="1016">
        <v>43900</v>
      </c>
      <c r="I2206" s="1017"/>
      <c r="J2206" s="130" t="s">
        <v>31</v>
      </c>
      <c r="K2206" s="130"/>
      <c r="L2206" s="201" t="s">
        <v>337</v>
      </c>
      <c r="M2206" s="201">
        <v>7.02</v>
      </c>
      <c r="N2206" s="202">
        <v>7</v>
      </c>
      <c r="O2206" s="30"/>
    </row>
    <row r="2207" spans="2:15" ht="22.5" customHeight="1" x14ac:dyDescent="0.55000000000000004">
      <c r="B2207" s="1255">
        <f t="shared" si="286"/>
        <v>952</v>
      </c>
      <c r="C2207" s="1149"/>
      <c r="D2207" s="942"/>
      <c r="E2207" s="943"/>
      <c r="F2207" s="1148" t="s">
        <v>63</v>
      </c>
      <c r="G2207" s="1149" t="s">
        <v>211</v>
      </c>
      <c r="H2207" s="1150">
        <v>43900</v>
      </c>
      <c r="I2207" s="1151"/>
      <c r="J2207" s="130" t="s">
        <v>55</v>
      </c>
      <c r="K2207" s="130"/>
      <c r="L2207" s="201" t="s">
        <v>317</v>
      </c>
      <c r="M2207" s="201">
        <v>3.79</v>
      </c>
      <c r="N2207" s="202">
        <v>3.8</v>
      </c>
      <c r="O2207" s="30"/>
    </row>
    <row r="2208" spans="2:15" ht="22.5" customHeight="1" x14ac:dyDescent="0.55000000000000004">
      <c r="B2208" s="977">
        <f t="shared" si="286"/>
        <v>951</v>
      </c>
      <c r="C2208" s="978"/>
      <c r="D2208" s="942"/>
      <c r="E2208" s="943"/>
      <c r="F2208" s="981" t="s">
        <v>63</v>
      </c>
      <c r="G2208" s="978" t="s">
        <v>211</v>
      </c>
      <c r="H2208" s="1016">
        <v>43900</v>
      </c>
      <c r="I2208" s="1017"/>
      <c r="J2208" s="134" t="s">
        <v>31</v>
      </c>
      <c r="K2208" s="134"/>
      <c r="L2208" s="234" t="s">
        <v>503</v>
      </c>
      <c r="M2208" s="234">
        <v>2.94</v>
      </c>
      <c r="N2208" s="276">
        <v>2.9</v>
      </c>
      <c r="O2208" s="47"/>
    </row>
    <row r="2209" spans="2:15" ht="22.5" customHeight="1" x14ac:dyDescent="0.55000000000000004">
      <c r="B2209" s="982">
        <f t="shared" si="286"/>
        <v>950</v>
      </c>
      <c r="C2209" s="983"/>
      <c r="D2209" s="922"/>
      <c r="E2209" s="923"/>
      <c r="F2209" s="1024" t="s">
        <v>293</v>
      </c>
      <c r="G2209" s="983"/>
      <c r="H2209" s="1150">
        <v>43900</v>
      </c>
      <c r="I2209" s="1151"/>
      <c r="J2209" s="51" t="s">
        <v>55</v>
      </c>
      <c r="K2209" s="51"/>
      <c r="L2209" s="181" t="s">
        <v>2493</v>
      </c>
      <c r="M2209" s="181">
        <v>6.28</v>
      </c>
      <c r="N2209" s="209">
        <v>6.3</v>
      </c>
      <c r="O2209" s="30"/>
    </row>
    <row r="2210" spans="2:15" ht="22.5" customHeight="1" x14ac:dyDescent="0.55000000000000004">
      <c r="B2210" s="918">
        <f t="shared" si="286"/>
        <v>949</v>
      </c>
      <c r="C2210" s="919"/>
      <c r="D2210" s="920" t="s">
        <v>2607</v>
      </c>
      <c r="E2210" s="921"/>
      <c r="F2210" s="967" t="s">
        <v>135</v>
      </c>
      <c r="G2210" s="1125"/>
      <c r="H2210" s="926">
        <v>43899</v>
      </c>
      <c r="I2210" s="927"/>
      <c r="J2210" s="31" t="s">
        <v>55</v>
      </c>
      <c r="K2210" s="31"/>
      <c r="L2210" s="175" t="s">
        <v>497</v>
      </c>
      <c r="M2210" s="328">
        <v>1.95</v>
      </c>
      <c r="N2210" s="782">
        <v>2</v>
      </c>
      <c r="O2210" s="30"/>
    </row>
    <row r="2211" spans="2:15" ht="22.5" customHeight="1" x14ac:dyDescent="0.55000000000000004">
      <c r="B2211" s="1203">
        <f t="shared" si="286"/>
        <v>948</v>
      </c>
      <c r="C2211" s="1019"/>
      <c r="D2211" s="942"/>
      <c r="E2211" s="943"/>
      <c r="F2211" s="965" t="s">
        <v>135</v>
      </c>
      <c r="G2211" s="1136"/>
      <c r="H2211" s="1007">
        <v>43899</v>
      </c>
      <c r="I2211" s="1008"/>
      <c r="J2211" s="76" t="s">
        <v>61</v>
      </c>
      <c r="K2211" s="76"/>
      <c r="L2211" s="300" t="s">
        <v>332</v>
      </c>
      <c r="M2211" s="301">
        <v>15.1</v>
      </c>
      <c r="N2211" s="240">
        <v>15</v>
      </c>
      <c r="O2211" s="30"/>
    </row>
    <row r="2212" spans="2:15" ht="22.5" customHeight="1" x14ac:dyDescent="0.55000000000000004">
      <c r="B2212" s="1202">
        <f t="shared" si="286"/>
        <v>947</v>
      </c>
      <c r="C2212" s="923"/>
      <c r="D2212" s="922"/>
      <c r="E2212" s="923"/>
      <c r="F2212" s="968" t="s">
        <v>135</v>
      </c>
      <c r="G2212" s="1126"/>
      <c r="H2212" s="1009">
        <v>43899</v>
      </c>
      <c r="I2212" s="1010"/>
      <c r="J2212" s="43" t="s">
        <v>55</v>
      </c>
      <c r="K2212" s="43"/>
      <c r="L2212" s="783" t="s">
        <v>319</v>
      </c>
      <c r="M2212" s="467">
        <v>10.7</v>
      </c>
      <c r="N2212" s="785">
        <v>11</v>
      </c>
      <c r="O2212" s="30"/>
    </row>
    <row r="2213" spans="2:15" ht="22.5" customHeight="1" x14ac:dyDescent="0.55000000000000004">
      <c r="B2213" s="918">
        <f t="shared" si="286"/>
        <v>946</v>
      </c>
      <c r="C2213" s="919"/>
      <c r="D2213" s="920" t="s">
        <v>756</v>
      </c>
      <c r="E2213" s="921"/>
      <c r="F2213" s="967" t="s">
        <v>444</v>
      </c>
      <c r="G2213" s="919"/>
      <c r="H2213" s="946">
        <v>43895</v>
      </c>
      <c r="I2213" s="947"/>
      <c r="J2213" s="31" t="s">
        <v>61</v>
      </c>
      <c r="K2213" s="31"/>
      <c r="L2213" s="62" t="s">
        <v>1185</v>
      </c>
      <c r="M2213" s="62">
        <v>1.91</v>
      </c>
      <c r="N2213" s="63">
        <v>1.9</v>
      </c>
      <c r="O2213" s="47"/>
    </row>
    <row r="2214" spans="2:15" ht="22.5" customHeight="1" x14ac:dyDescent="0.55000000000000004">
      <c r="B2214" s="928">
        <f t="shared" si="286"/>
        <v>945</v>
      </c>
      <c r="C2214" s="929"/>
      <c r="D2214" s="922"/>
      <c r="E2214" s="923"/>
      <c r="F2214" s="922" t="s">
        <v>1183</v>
      </c>
      <c r="G2214" s="923"/>
      <c r="H2214" s="1003">
        <v>43895</v>
      </c>
      <c r="I2214" s="1004"/>
      <c r="J2214" s="51" t="s">
        <v>31</v>
      </c>
      <c r="K2214" s="51"/>
      <c r="L2214" s="181" t="s">
        <v>2608</v>
      </c>
      <c r="M2214" s="181">
        <v>9.02</v>
      </c>
      <c r="N2214" s="209">
        <v>9</v>
      </c>
      <c r="O2214" s="30"/>
    </row>
    <row r="2215" spans="2:15" ht="22.5" customHeight="1" x14ac:dyDescent="0.55000000000000004">
      <c r="B2215" s="994">
        <f t="shared" si="286"/>
        <v>944</v>
      </c>
      <c r="C2215" s="937"/>
      <c r="D2215" s="936" t="s">
        <v>757</v>
      </c>
      <c r="E2215" s="937"/>
      <c r="F2215" s="936" t="s">
        <v>644</v>
      </c>
      <c r="G2215" s="937"/>
      <c r="H2215" s="940">
        <v>43893</v>
      </c>
      <c r="I2215" s="937"/>
      <c r="J2215" s="55" t="s">
        <v>31</v>
      </c>
      <c r="K2215" s="55"/>
      <c r="L2215" s="55" t="s">
        <v>179</v>
      </c>
      <c r="M2215" s="265">
        <v>6.48</v>
      </c>
      <c r="N2215" s="275">
        <v>6.5</v>
      </c>
      <c r="O2215" s="30"/>
    </row>
    <row r="2216" spans="2:15" ht="22.5" customHeight="1" x14ac:dyDescent="0.55000000000000004">
      <c r="B2216" s="1204">
        <f t="shared" si="286"/>
        <v>943</v>
      </c>
      <c r="C2216" s="921"/>
      <c r="D2216" s="920" t="s">
        <v>758</v>
      </c>
      <c r="E2216" s="921"/>
      <c r="F2216" s="974" t="s">
        <v>127</v>
      </c>
      <c r="G2216" s="972"/>
      <c r="H2216" s="1014">
        <v>43893</v>
      </c>
      <c r="I2216" s="1015"/>
      <c r="J2216" s="126" t="s">
        <v>61</v>
      </c>
      <c r="K2216" s="126"/>
      <c r="L2216" s="198" t="s">
        <v>759</v>
      </c>
      <c r="M2216" s="198">
        <v>4.59</v>
      </c>
      <c r="N2216" s="199">
        <v>4.5999999999999996</v>
      </c>
      <c r="O2216" s="30"/>
    </row>
    <row r="2217" spans="2:15" ht="22.5" customHeight="1" x14ac:dyDescent="0.55000000000000004">
      <c r="B2217" s="1255">
        <f t="shared" si="286"/>
        <v>942</v>
      </c>
      <c r="C2217" s="1149"/>
      <c r="D2217" s="942"/>
      <c r="E2217" s="943"/>
      <c r="F2217" s="981" t="s">
        <v>94</v>
      </c>
      <c r="G2217" s="978"/>
      <c r="H2217" s="1016">
        <v>43892</v>
      </c>
      <c r="I2217" s="1017"/>
      <c r="J2217" s="130" t="s">
        <v>31</v>
      </c>
      <c r="K2217" s="130"/>
      <c r="L2217" s="201">
        <v>1.45</v>
      </c>
      <c r="M2217" s="212">
        <v>23</v>
      </c>
      <c r="N2217" s="213">
        <v>24</v>
      </c>
      <c r="O2217" s="30"/>
    </row>
    <row r="2218" spans="2:15" ht="22.5" customHeight="1" x14ac:dyDescent="0.55000000000000004">
      <c r="B2218" s="1255">
        <f t="shared" si="286"/>
        <v>941</v>
      </c>
      <c r="C2218" s="1149"/>
      <c r="D2218" s="942"/>
      <c r="E2218" s="943"/>
      <c r="F2218" s="1148" t="s">
        <v>760</v>
      </c>
      <c r="G2218" s="1149"/>
      <c r="H2218" s="1150">
        <v>43893</v>
      </c>
      <c r="I2218" s="1151"/>
      <c r="J2218" s="130" t="s">
        <v>55</v>
      </c>
      <c r="K2218" s="130"/>
      <c r="L2218" s="201" t="s">
        <v>357</v>
      </c>
      <c r="M2218" s="201" t="s">
        <v>380</v>
      </c>
      <c r="N2218" s="202" t="s">
        <v>80</v>
      </c>
      <c r="O2218" s="30"/>
    </row>
    <row r="2219" spans="2:15" ht="22.5" customHeight="1" x14ac:dyDescent="0.55000000000000004">
      <c r="B2219" s="977">
        <f t="shared" si="286"/>
        <v>940</v>
      </c>
      <c r="C2219" s="978"/>
      <c r="D2219" s="942"/>
      <c r="E2219" s="943"/>
      <c r="F2219" s="981" t="s">
        <v>339</v>
      </c>
      <c r="G2219" s="978"/>
      <c r="H2219" s="1016">
        <v>43892</v>
      </c>
      <c r="I2219" s="1017"/>
      <c r="J2219" s="134" t="s">
        <v>31</v>
      </c>
      <c r="K2219" s="134"/>
      <c r="L2219" s="234" t="s">
        <v>215</v>
      </c>
      <c r="M2219" s="234">
        <v>6.45</v>
      </c>
      <c r="N2219" s="276">
        <v>6.5</v>
      </c>
      <c r="O2219" s="30"/>
    </row>
    <row r="2220" spans="2:15" ht="22.5" customHeight="1" x14ac:dyDescent="0.55000000000000004">
      <c r="B2220" s="982">
        <f t="shared" si="286"/>
        <v>939</v>
      </c>
      <c r="C2220" s="983"/>
      <c r="D2220" s="922"/>
      <c r="E2220" s="923"/>
      <c r="F2220" s="1024" t="s">
        <v>761</v>
      </c>
      <c r="G2220" s="983"/>
      <c r="H2220" s="1150">
        <v>43893</v>
      </c>
      <c r="I2220" s="1151"/>
      <c r="J2220" s="51" t="s">
        <v>55</v>
      </c>
      <c r="K2220" s="51"/>
      <c r="L2220" s="181" t="s">
        <v>734</v>
      </c>
      <c r="M2220" s="181">
        <v>4.8</v>
      </c>
      <c r="N2220" s="209">
        <v>4.8</v>
      </c>
      <c r="O2220" s="47"/>
    </row>
    <row r="2221" spans="2:15" ht="22.5" customHeight="1" x14ac:dyDescent="0.55000000000000004">
      <c r="B2221" s="994">
        <f t="shared" si="286"/>
        <v>938</v>
      </c>
      <c r="C2221" s="937"/>
      <c r="D2221" s="936" t="s">
        <v>762</v>
      </c>
      <c r="E2221" s="937"/>
      <c r="F2221" s="936" t="s">
        <v>230</v>
      </c>
      <c r="G2221" s="937"/>
      <c r="H2221" s="940">
        <v>43889</v>
      </c>
      <c r="I2221" s="937"/>
      <c r="J2221" s="55" t="s">
        <v>31</v>
      </c>
      <c r="K2221" s="55"/>
      <c r="L2221" s="55" t="s">
        <v>2578</v>
      </c>
      <c r="M2221" s="265">
        <v>6.39</v>
      </c>
      <c r="N2221" s="275">
        <v>6.4</v>
      </c>
      <c r="O2221" s="30"/>
    </row>
    <row r="2222" spans="2:15" ht="22.5" customHeight="1" x14ac:dyDescent="0.55000000000000004">
      <c r="B2222" s="1249">
        <f t="shared" si="286"/>
        <v>937</v>
      </c>
      <c r="C2222" s="1250"/>
      <c r="D2222" s="1250" t="s">
        <v>763</v>
      </c>
      <c r="E2222" s="1250"/>
      <c r="F2222" s="1250" t="s">
        <v>54</v>
      </c>
      <c r="G2222" s="1250"/>
      <c r="H2222" s="1252">
        <v>43886</v>
      </c>
      <c r="I2222" s="1252"/>
      <c r="J2222" s="126" t="s">
        <v>61</v>
      </c>
      <c r="K2222" s="126"/>
      <c r="L2222" s="198" t="s">
        <v>152</v>
      </c>
      <c r="M2222" s="198">
        <v>2.35</v>
      </c>
      <c r="N2222" s="199">
        <v>2.4</v>
      </c>
      <c r="O2222" s="30"/>
    </row>
    <row r="2223" spans="2:15" ht="22.5" customHeight="1" x14ac:dyDescent="0.55000000000000004">
      <c r="B2223" s="1253">
        <f t="shared" si="286"/>
        <v>936</v>
      </c>
      <c r="C2223" s="1251"/>
      <c r="D2223" s="1251"/>
      <c r="E2223" s="1251"/>
      <c r="F2223" s="1251" t="s">
        <v>54</v>
      </c>
      <c r="G2223" s="1251"/>
      <c r="H2223" s="1254">
        <v>43886</v>
      </c>
      <c r="I2223" s="1254"/>
      <c r="J2223" s="130" t="s">
        <v>31</v>
      </c>
      <c r="K2223" s="130"/>
      <c r="L2223" s="201" t="s">
        <v>764</v>
      </c>
      <c r="M2223" s="201">
        <v>1.95</v>
      </c>
      <c r="N2223" s="202">
        <v>2</v>
      </c>
      <c r="O2223" s="30"/>
    </row>
    <row r="2224" spans="2:15" ht="22.5" customHeight="1" x14ac:dyDescent="0.55000000000000004">
      <c r="B2224" s="1253">
        <f t="shared" si="286"/>
        <v>935</v>
      </c>
      <c r="C2224" s="1251"/>
      <c r="D2224" s="1251"/>
      <c r="E2224" s="1251"/>
      <c r="F2224" s="1251" t="s">
        <v>54</v>
      </c>
      <c r="G2224" s="1251"/>
      <c r="H2224" s="1254">
        <v>43886</v>
      </c>
      <c r="I2224" s="1254"/>
      <c r="J2224" s="130" t="s">
        <v>55</v>
      </c>
      <c r="K2224" s="130"/>
      <c r="L2224" s="201" t="s">
        <v>212</v>
      </c>
      <c r="M2224" s="201">
        <v>2.11</v>
      </c>
      <c r="N2224" s="202">
        <v>2.1</v>
      </c>
      <c r="O2224" s="30"/>
    </row>
    <row r="2225" spans="2:15" ht="22.5" customHeight="1" x14ac:dyDescent="0.55000000000000004">
      <c r="B2225" s="1246">
        <f t="shared" si="286"/>
        <v>934</v>
      </c>
      <c r="C2225" s="1247"/>
      <c r="D2225" s="1247"/>
      <c r="E2225" s="1247"/>
      <c r="F2225" s="1247" t="s">
        <v>235</v>
      </c>
      <c r="G2225" s="1247"/>
      <c r="H2225" s="1248">
        <v>43888</v>
      </c>
      <c r="I2225" s="1248"/>
      <c r="J2225" s="203" t="s">
        <v>55</v>
      </c>
      <c r="K2225" s="203"/>
      <c r="L2225" s="778" t="s">
        <v>765</v>
      </c>
      <c r="M2225" s="778">
        <v>3.59</v>
      </c>
      <c r="N2225" s="779">
        <v>3.6</v>
      </c>
      <c r="O2225" s="30"/>
    </row>
    <row r="2226" spans="2:15" ht="22.5" customHeight="1" x14ac:dyDescent="0.55000000000000004">
      <c r="B2226" s="918">
        <f t="shared" si="286"/>
        <v>933</v>
      </c>
      <c r="C2226" s="919"/>
      <c r="D2226" s="920" t="s">
        <v>766</v>
      </c>
      <c r="E2226" s="921"/>
      <c r="F2226" s="967" t="s">
        <v>94</v>
      </c>
      <c r="G2226" s="919"/>
      <c r="H2226" s="946">
        <v>43886</v>
      </c>
      <c r="I2226" s="947"/>
      <c r="J2226" s="31" t="s">
        <v>61</v>
      </c>
      <c r="K2226" s="31"/>
      <c r="L2226" s="62" t="s">
        <v>353</v>
      </c>
      <c r="M2226" s="183">
        <v>19.600000000000001</v>
      </c>
      <c r="N2226" s="144">
        <v>20</v>
      </c>
      <c r="O2226" s="30"/>
    </row>
    <row r="2227" spans="2:15" ht="22.5" customHeight="1" x14ac:dyDescent="0.55000000000000004">
      <c r="B2227" s="928">
        <f t="shared" ref="B2227:B2253" si="287">1+B2228</f>
        <v>932</v>
      </c>
      <c r="C2227" s="929"/>
      <c r="D2227" s="922"/>
      <c r="E2227" s="923"/>
      <c r="F2227" s="922" t="s">
        <v>94</v>
      </c>
      <c r="G2227" s="923"/>
      <c r="H2227" s="1003">
        <v>43886</v>
      </c>
      <c r="I2227" s="1004"/>
      <c r="J2227" s="51" t="s">
        <v>31</v>
      </c>
      <c r="K2227" s="51"/>
      <c r="L2227" s="181">
        <v>1.44</v>
      </c>
      <c r="M2227" s="204">
        <v>26.6</v>
      </c>
      <c r="N2227" s="205">
        <v>28</v>
      </c>
      <c r="O2227" s="30"/>
    </row>
    <row r="2228" spans="2:15" ht="22.5" customHeight="1" x14ac:dyDescent="0.55000000000000004">
      <c r="B2228" s="994">
        <f t="shared" si="287"/>
        <v>931</v>
      </c>
      <c r="C2228" s="937"/>
      <c r="D2228" s="936" t="s">
        <v>767</v>
      </c>
      <c r="E2228" s="937"/>
      <c r="F2228" s="936" t="s">
        <v>255</v>
      </c>
      <c r="G2228" s="937"/>
      <c r="H2228" s="940">
        <v>43886</v>
      </c>
      <c r="I2228" s="937"/>
      <c r="J2228" s="55" t="s">
        <v>31</v>
      </c>
      <c r="K2228" s="55"/>
      <c r="L2228" s="55">
        <v>1.59</v>
      </c>
      <c r="M2228" s="270">
        <v>20.6</v>
      </c>
      <c r="N2228" s="275">
        <v>22</v>
      </c>
      <c r="O2228" s="30"/>
    </row>
    <row r="2229" spans="2:15" ht="22.5" customHeight="1" x14ac:dyDescent="0.55000000000000004">
      <c r="B2229" s="994">
        <f t="shared" si="287"/>
        <v>930</v>
      </c>
      <c r="C2229" s="937"/>
      <c r="D2229" s="936" t="s">
        <v>768</v>
      </c>
      <c r="E2229" s="937"/>
      <c r="F2229" s="936" t="s">
        <v>769</v>
      </c>
      <c r="G2229" s="937"/>
      <c r="H2229" s="940">
        <v>43881</v>
      </c>
      <c r="I2229" s="937"/>
      <c r="J2229" s="55" t="s">
        <v>55</v>
      </c>
      <c r="K2229" s="55"/>
      <c r="L2229" s="55" t="s">
        <v>107</v>
      </c>
      <c r="M2229" s="265">
        <v>3.25</v>
      </c>
      <c r="N2229" s="275">
        <v>3.3</v>
      </c>
      <c r="O2229" s="30"/>
    </row>
    <row r="2230" spans="2:15" ht="22.5" customHeight="1" x14ac:dyDescent="0.55000000000000004">
      <c r="B2230" s="918">
        <f t="shared" si="287"/>
        <v>929</v>
      </c>
      <c r="C2230" s="919"/>
      <c r="D2230" s="920" t="s">
        <v>771</v>
      </c>
      <c r="E2230" s="921"/>
      <c r="F2230" s="967" t="s">
        <v>196</v>
      </c>
      <c r="G2230" s="1125"/>
      <c r="H2230" s="926">
        <v>43879</v>
      </c>
      <c r="I2230" s="927"/>
      <c r="J2230" s="31" t="s">
        <v>55</v>
      </c>
      <c r="K2230" s="31"/>
      <c r="L2230" s="175" t="s">
        <v>238</v>
      </c>
      <c r="M2230" s="328">
        <v>4.72</v>
      </c>
      <c r="N2230" s="782">
        <v>4.7</v>
      </c>
      <c r="O2230" s="30"/>
    </row>
    <row r="2231" spans="2:15" ht="22.5" customHeight="1" x14ac:dyDescent="0.55000000000000004">
      <c r="B2231" s="1203">
        <f t="shared" si="287"/>
        <v>928</v>
      </c>
      <c r="C2231" s="1019"/>
      <c r="D2231" s="942"/>
      <c r="E2231" s="943"/>
      <c r="F2231" s="965" t="s">
        <v>196</v>
      </c>
      <c r="G2231" s="1136"/>
      <c r="H2231" s="1007">
        <v>43879</v>
      </c>
      <c r="I2231" s="1008"/>
      <c r="J2231" s="76" t="s">
        <v>61</v>
      </c>
      <c r="K2231" s="76"/>
      <c r="L2231" s="300" t="s">
        <v>473</v>
      </c>
      <c r="M2231" s="302">
        <v>5.04</v>
      </c>
      <c r="N2231" s="252">
        <v>5</v>
      </c>
      <c r="O2231" s="30"/>
    </row>
    <row r="2232" spans="2:15" ht="22.5" customHeight="1" x14ac:dyDescent="0.55000000000000004">
      <c r="B2232" s="1202">
        <f t="shared" si="287"/>
        <v>927</v>
      </c>
      <c r="C2232" s="923"/>
      <c r="D2232" s="922"/>
      <c r="E2232" s="923"/>
      <c r="F2232" s="968" t="s">
        <v>196</v>
      </c>
      <c r="G2232" s="1126"/>
      <c r="H2232" s="1009">
        <v>43879</v>
      </c>
      <c r="I2232" s="1010"/>
      <c r="J2232" s="43" t="s">
        <v>55</v>
      </c>
      <c r="K2232" s="43"/>
      <c r="L2232" s="783" t="s">
        <v>172</v>
      </c>
      <c r="M2232" s="470">
        <v>5.67</v>
      </c>
      <c r="N2232" s="784">
        <v>5.7</v>
      </c>
      <c r="O2232" s="30"/>
    </row>
    <row r="2233" spans="2:15" ht="22.5" customHeight="1" x14ac:dyDescent="0.55000000000000004">
      <c r="B2233" s="994">
        <f t="shared" si="287"/>
        <v>926</v>
      </c>
      <c r="C2233" s="937"/>
      <c r="D2233" s="936" t="s">
        <v>776</v>
      </c>
      <c r="E2233" s="937"/>
      <c r="F2233" s="936" t="s">
        <v>175</v>
      </c>
      <c r="G2233" s="937"/>
      <c r="H2233" s="940">
        <v>43865</v>
      </c>
      <c r="I2233" s="937"/>
      <c r="J2233" s="55" t="s">
        <v>55</v>
      </c>
      <c r="K2233" s="55"/>
      <c r="L2233" s="55" t="s">
        <v>152</v>
      </c>
      <c r="M2233" s="265">
        <v>5.6</v>
      </c>
      <c r="N2233" s="275">
        <v>5.6</v>
      </c>
      <c r="O2233" s="30"/>
    </row>
    <row r="2234" spans="2:15" ht="22.5" customHeight="1" x14ac:dyDescent="0.55000000000000004">
      <c r="B2234" s="994">
        <f t="shared" si="287"/>
        <v>925</v>
      </c>
      <c r="C2234" s="937"/>
      <c r="D2234" s="936" t="s">
        <v>2609</v>
      </c>
      <c r="E2234" s="937"/>
      <c r="F2234" s="936" t="s">
        <v>150</v>
      </c>
      <c r="G2234" s="937"/>
      <c r="H2234" s="940">
        <v>43853</v>
      </c>
      <c r="I2234" s="937"/>
      <c r="J2234" s="55" t="s">
        <v>55</v>
      </c>
      <c r="K2234" s="55"/>
      <c r="L2234" s="278" t="s">
        <v>783</v>
      </c>
      <c r="M2234" s="278" t="s">
        <v>435</v>
      </c>
      <c r="N2234" s="279" t="s">
        <v>784</v>
      </c>
      <c r="O2234" s="30"/>
    </row>
    <row r="2235" spans="2:15" ht="22.5" customHeight="1" x14ac:dyDescent="0.55000000000000004">
      <c r="B2235" s="994">
        <f t="shared" si="287"/>
        <v>924</v>
      </c>
      <c r="C2235" s="937"/>
      <c r="D2235" s="936" t="s">
        <v>785</v>
      </c>
      <c r="E2235" s="937"/>
      <c r="F2235" s="936" t="s">
        <v>592</v>
      </c>
      <c r="G2235" s="937"/>
      <c r="H2235" s="940">
        <v>43851</v>
      </c>
      <c r="I2235" s="937"/>
      <c r="J2235" s="55" t="s">
        <v>55</v>
      </c>
      <c r="K2235" s="55"/>
      <c r="L2235" s="55" t="s">
        <v>171</v>
      </c>
      <c r="M2235" s="270">
        <v>20.8</v>
      </c>
      <c r="N2235" s="275">
        <v>21</v>
      </c>
      <c r="O2235" s="30"/>
    </row>
    <row r="2236" spans="2:15" ht="22.5" customHeight="1" x14ac:dyDescent="0.55000000000000004">
      <c r="B2236" s="1204">
        <f t="shared" si="287"/>
        <v>923</v>
      </c>
      <c r="C2236" s="921"/>
      <c r="D2236" s="920" t="s">
        <v>2610</v>
      </c>
      <c r="E2236" s="921"/>
      <c r="F2236" s="920" t="s">
        <v>778</v>
      </c>
      <c r="G2236" s="921"/>
      <c r="H2236" s="1155">
        <v>43839</v>
      </c>
      <c r="I2236" s="972"/>
      <c r="J2236" s="126" t="s">
        <v>61</v>
      </c>
      <c r="K2236" s="126"/>
      <c r="L2236" s="198" t="s">
        <v>89</v>
      </c>
      <c r="M2236" s="198">
        <v>2.08</v>
      </c>
      <c r="N2236" s="199">
        <v>2.1</v>
      </c>
      <c r="O2236" s="30"/>
    </row>
    <row r="2237" spans="2:15" ht="22.5" customHeight="1" x14ac:dyDescent="0.55000000000000004">
      <c r="B2237" s="982">
        <f t="shared" si="287"/>
        <v>922</v>
      </c>
      <c r="C2237" s="983"/>
      <c r="D2237" s="922"/>
      <c r="E2237" s="923"/>
      <c r="F2237" s="1024" t="s">
        <v>296</v>
      </c>
      <c r="G2237" s="983"/>
      <c r="H2237" s="932">
        <v>43840</v>
      </c>
      <c r="I2237" s="923"/>
      <c r="J2237" s="51" t="s">
        <v>61</v>
      </c>
      <c r="K2237" s="51"/>
      <c r="L2237" s="104" t="s">
        <v>116</v>
      </c>
      <c r="M2237" s="104">
        <v>5.29</v>
      </c>
      <c r="N2237" s="105">
        <v>5.3</v>
      </c>
      <c r="O2237" s="30"/>
    </row>
    <row r="2238" spans="2:15" ht="22.5" customHeight="1" x14ac:dyDescent="0.55000000000000004">
      <c r="B2238" s="994">
        <f t="shared" si="287"/>
        <v>921</v>
      </c>
      <c r="C2238" s="937"/>
      <c r="D2238" s="936" t="s">
        <v>2475</v>
      </c>
      <c r="E2238" s="937"/>
      <c r="F2238" s="936" t="s">
        <v>348</v>
      </c>
      <c r="G2238" s="937"/>
      <c r="H2238" s="940">
        <v>43824</v>
      </c>
      <c r="I2238" s="937"/>
      <c r="J2238" s="55" t="s">
        <v>61</v>
      </c>
      <c r="K2238" s="55"/>
      <c r="L2238" s="219" t="s">
        <v>107</v>
      </c>
      <c r="M2238" s="219">
        <v>2.96</v>
      </c>
      <c r="N2238" s="220">
        <v>3</v>
      </c>
      <c r="O2238" s="30"/>
    </row>
    <row r="2239" spans="2:15" ht="22.5" customHeight="1" x14ac:dyDescent="0.55000000000000004">
      <c r="B2239" s="1202">
        <f t="shared" si="287"/>
        <v>920</v>
      </c>
      <c r="C2239" s="923"/>
      <c r="D2239" s="922" t="s">
        <v>2372</v>
      </c>
      <c r="E2239" s="923"/>
      <c r="F2239" s="922" t="s">
        <v>2611</v>
      </c>
      <c r="G2239" s="923"/>
      <c r="H2239" s="932">
        <v>43823</v>
      </c>
      <c r="I2239" s="923"/>
      <c r="J2239" s="51" t="s">
        <v>61</v>
      </c>
      <c r="K2239" s="51"/>
      <c r="L2239" s="51" t="s">
        <v>171</v>
      </c>
      <c r="M2239" s="294">
        <v>2.88</v>
      </c>
      <c r="N2239" s="208">
        <v>2.9</v>
      </c>
      <c r="O2239" s="30"/>
    </row>
    <row r="2240" spans="2:15" ht="22.5" customHeight="1" x14ac:dyDescent="0.55000000000000004">
      <c r="B2240" s="994">
        <f t="shared" si="287"/>
        <v>919</v>
      </c>
      <c r="C2240" s="937"/>
      <c r="D2240" s="936" t="s">
        <v>803</v>
      </c>
      <c r="E2240" s="937"/>
      <c r="F2240" s="936" t="s">
        <v>804</v>
      </c>
      <c r="G2240" s="937"/>
      <c r="H2240" s="940">
        <v>43818</v>
      </c>
      <c r="I2240" s="937"/>
      <c r="J2240" s="55" t="s">
        <v>61</v>
      </c>
      <c r="K2240" s="55"/>
      <c r="L2240" s="55" t="s">
        <v>805</v>
      </c>
      <c r="M2240" s="270" t="s">
        <v>435</v>
      </c>
      <c r="N2240" s="275" t="s">
        <v>1387</v>
      </c>
      <c r="O2240" s="30"/>
    </row>
    <row r="2241" spans="2:15" ht="22.5" customHeight="1" x14ac:dyDescent="0.55000000000000004">
      <c r="B2241" s="994">
        <f t="shared" si="287"/>
        <v>918</v>
      </c>
      <c r="C2241" s="937"/>
      <c r="D2241" s="936" t="s">
        <v>2478</v>
      </c>
      <c r="E2241" s="937"/>
      <c r="F2241" s="936" t="s">
        <v>560</v>
      </c>
      <c r="G2241" s="937"/>
      <c r="H2241" s="940">
        <v>43812</v>
      </c>
      <c r="I2241" s="937"/>
      <c r="J2241" s="55" t="s">
        <v>61</v>
      </c>
      <c r="K2241" s="55"/>
      <c r="L2241" s="55" t="s">
        <v>1388</v>
      </c>
      <c r="M2241" s="265">
        <v>3.23</v>
      </c>
      <c r="N2241" s="275">
        <v>3.2</v>
      </c>
      <c r="O2241" s="30"/>
    </row>
    <row r="2242" spans="2:15" ht="22.5" customHeight="1" x14ac:dyDescent="0.55000000000000004">
      <c r="B2242" s="994">
        <f t="shared" si="287"/>
        <v>917</v>
      </c>
      <c r="C2242" s="937"/>
      <c r="D2242" s="936" t="s">
        <v>808</v>
      </c>
      <c r="E2242" s="937"/>
      <c r="F2242" s="936" t="s">
        <v>358</v>
      </c>
      <c r="G2242" s="937"/>
      <c r="H2242" s="940">
        <v>43808</v>
      </c>
      <c r="I2242" s="937"/>
      <c r="J2242" s="55" t="s">
        <v>61</v>
      </c>
      <c r="K2242" s="55"/>
      <c r="L2242" s="55" t="s">
        <v>499</v>
      </c>
      <c r="M2242" s="270">
        <v>12.8</v>
      </c>
      <c r="N2242" s="275">
        <v>13</v>
      </c>
      <c r="O2242" s="47"/>
    </row>
    <row r="2243" spans="2:15" ht="22.5" customHeight="1" x14ac:dyDescent="0.55000000000000004">
      <c r="B2243" s="918">
        <f t="shared" si="287"/>
        <v>916</v>
      </c>
      <c r="C2243" s="919"/>
      <c r="D2243" s="936" t="s">
        <v>2612</v>
      </c>
      <c r="E2243" s="937"/>
      <c r="F2243" s="967" t="s">
        <v>311</v>
      </c>
      <c r="G2243" s="919"/>
      <c r="H2243" s="946">
        <v>43801</v>
      </c>
      <c r="I2243" s="947"/>
      <c r="J2243" s="31" t="s">
        <v>61</v>
      </c>
      <c r="K2243" s="31"/>
      <c r="L2243" s="62" t="s">
        <v>238</v>
      </c>
      <c r="M2243" s="257" t="s">
        <v>194</v>
      </c>
      <c r="N2243" s="176" t="s">
        <v>320</v>
      </c>
      <c r="O2243" s="30"/>
    </row>
    <row r="2244" spans="2:15" ht="22.5" customHeight="1" x14ac:dyDescent="0.55000000000000004">
      <c r="B2244" s="918">
        <f t="shared" si="287"/>
        <v>915</v>
      </c>
      <c r="C2244" s="919"/>
      <c r="D2244" s="920" t="s">
        <v>2613</v>
      </c>
      <c r="E2244" s="921"/>
      <c r="F2244" s="967" t="s">
        <v>54</v>
      </c>
      <c r="G2244" s="1125"/>
      <c r="H2244" s="926" t="s">
        <v>909</v>
      </c>
      <c r="I2244" s="927"/>
      <c r="J2244" s="31" t="s">
        <v>55</v>
      </c>
      <c r="K2244" s="31"/>
      <c r="L2244" s="175" t="s">
        <v>333</v>
      </c>
      <c r="M2244" s="851" t="s">
        <v>419</v>
      </c>
      <c r="N2244" s="852" t="s">
        <v>844</v>
      </c>
      <c r="O2244" s="30"/>
    </row>
    <row r="2245" spans="2:15" ht="22.5" customHeight="1" x14ac:dyDescent="0.55000000000000004">
      <c r="B2245" s="1203">
        <f t="shared" si="287"/>
        <v>914</v>
      </c>
      <c r="C2245" s="1019"/>
      <c r="D2245" s="942"/>
      <c r="E2245" s="943"/>
      <c r="F2245" s="965" t="s">
        <v>94</v>
      </c>
      <c r="G2245" s="1136"/>
      <c r="H2245" s="1007" t="s">
        <v>907</v>
      </c>
      <c r="I2245" s="1008"/>
      <c r="J2245" s="76" t="s">
        <v>61</v>
      </c>
      <c r="K2245" s="76"/>
      <c r="L2245" s="300" t="s">
        <v>1163</v>
      </c>
      <c r="M2245" s="302">
        <v>4.08</v>
      </c>
      <c r="N2245" s="252">
        <v>4.0999999999999996</v>
      </c>
      <c r="O2245" s="30"/>
    </row>
    <row r="2246" spans="2:15" ht="22.5" customHeight="1" x14ac:dyDescent="0.55000000000000004">
      <c r="B2246" s="1202">
        <f t="shared" si="287"/>
        <v>913</v>
      </c>
      <c r="C2246" s="923"/>
      <c r="D2246" s="922"/>
      <c r="E2246" s="923"/>
      <c r="F2246" s="968" t="s">
        <v>196</v>
      </c>
      <c r="G2246" s="1126"/>
      <c r="H2246" s="1009" t="s">
        <v>907</v>
      </c>
      <c r="I2246" s="1010"/>
      <c r="J2246" s="43" t="s">
        <v>55</v>
      </c>
      <c r="K2246" s="43"/>
      <c r="L2246" s="783" t="s">
        <v>2614</v>
      </c>
      <c r="M2246" s="470">
        <v>3.32</v>
      </c>
      <c r="N2246" s="784">
        <v>3.3</v>
      </c>
      <c r="O2246" s="30"/>
    </row>
    <row r="2247" spans="2:15" ht="22.5" customHeight="1" x14ac:dyDescent="0.55000000000000004">
      <c r="B2247" s="1203">
        <f t="shared" si="287"/>
        <v>912</v>
      </c>
      <c r="C2247" s="1019"/>
      <c r="D2247" s="942" t="s">
        <v>910</v>
      </c>
      <c r="E2247" s="943"/>
      <c r="F2247" s="1064" t="s">
        <v>200</v>
      </c>
      <c r="G2247" s="1064"/>
      <c r="H2247" s="1093" t="s">
        <v>911</v>
      </c>
      <c r="I2247" s="1094"/>
      <c r="J2247" s="37" t="s">
        <v>31</v>
      </c>
      <c r="K2247" s="37"/>
      <c r="L2247" s="321" t="s">
        <v>386</v>
      </c>
      <c r="M2247" s="306" t="s">
        <v>307</v>
      </c>
      <c r="N2247" s="307" t="s">
        <v>146</v>
      </c>
      <c r="O2247" s="30"/>
    </row>
    <row r="2248" spans="2:15" ht="22.5" customHeight="1" x14ac:dyDescent="0.55000000000000004">
      <c r="B2248" s="1203">
        <f t="shared" si="287"/>
        <v>911</v>
      </c>
      <c r="C2248" s="1019"/>
      <c r="D2248" s="942"/>
      <c r="E2248" s="943"/>
      <c r="F2248" s="1018" t="s">
        <v>191</v>
      </c>
      <c r="G2248" s="1134"/>
      <c r="H2248" s="1007" t="s">
        <v>913</v>
      </c>
      <c r="I2248" s="1008"/>
      <c r="J2248" s="76" t="s">
        <v>61</v>
      </c>
      <c r="K2248" s="76"/>
      <c r="L2248" s="319" t="s">
        <v>2615</v>
      </c>
      <c r="M2248" s="306" t="s">
        <v>319</v>
      </c>
      <c r="N2248" s="307" t="s">
        <v>169</v>
      </c>
      <c r="O2248" s="30"/>
    </row>
    <row r="2249" spans="2:15" ht="22.5" customHeight="1" x14ac:dyDescent="0.55000000000000004">
      <c r="B2249" s="948">
        <f t="shared" si="287"/>
        <v>910</v>
      </c>
      <c r="C2249" s="949"/>
      <c r="D2249" s="942"/>
      <c r="E2249" s="943"/>
      <c r="F2249" s="1031" t="s">
        <v>487</v>
      </c>
      <c r="G2249" s="1031"/>
      <c r="H2249" s="1007" t="s">
        <v>913</v>
      </c>
      <c r="I2249" s="1008"/>
      <c r="J2249" s="76" t="s">
        <v>61</v>
      </c>
      <c r="K2249" s="76"/>
      <c r="L2249" s="65" t="s">
        <v>2616</v>
      </c>
      <c r="M2249" s="104">
        <v>4.51</v>
      </c>
      <c r="N2249" s="252">
        <v>4.5</v>
      </c>
      <c r="O2249" s="30"/>
    </row>
    <row r="2250" spans="2:15" ht="22.5" customHeight="1" x14ac:dyDescent="0.55000000000000004">
      <c r="B2250" s="948">
        <f t="shared" si="287"/>
        <v>909</v>
      </c>
      <c r="C2250" s="949"/>
      <c r="D2250" s="942"/>
      <c r="E2250" s="943"/>
      <c r="F2250" s="1031" t="s">
        <v>96</v>
      </c>
      <c r="G2250" s="1031"/>
      <c r="H2250" s="1007" t="s">
        <v>913</v>
      </c>
      <c r="I2250" s="1008"/>
      <c r="J2250" s="76" t="s">
        <v>61</v>
      </c>
      <c r="K2250" s="76"/>
      <c r="L2250" s="65">
        <v>1.34</v>
      </c>
      <c r="M2250" s="308">
        <v>10.1</v>
      </c>
      <c r="N2250" s="309">
        <v>11</v>
      </c>
      <c r="O2250" s="30"/>
    </row>
    <row r="2251" spans="2:15" ht="22.5" customHeight="1" x14ac:dyDescent="0.55000000000000004">
      <c r="B2251" s="948">
        <f t="shared" si="287"/>
        <v>908</v>
      </c>
      <c r="C2251" s="949"/>
      <c r="D2251" s="942"/>
      <c r="E2251" s="943"/>
      <c r="F2251" s="1031" t="s">
        <v>88</v>
      </c>
      <c r="G2251" s="1031"/>
      <c r="H2251" s="1007" t="s">
        <v>913</v>
      </c>
      <c r="I2251" s="1008"/>
      <c r="J2251" s="76" t="s">
        <v>61</v>
      </c>
      <c r="K2251" s="76"/>
      <c r="L2251" s="65" t="s">
        <v>338</v>
      </c>
      <c r="M2251" s="177">
        <v>3.52</v>
      </c>
      <c r="N2251" s="310">
        <v>3.5</v>
      </c>
      <c r="O2251" s="30"/>
    </row>
    <row r="2252" spans="2:15" ht="22.5" customHeight="1" x14ac:dyDescent="0.55000000000000004">
      <c r="B2252" s="948">
        <f t="shared" si="287"/>
        <v>907</v>
      </c>
      <c r="C2252" s="949"/>
      <c r="D2252" s="942"/>
      <c r="E2252" s="943"/>
      <c r="F2252" s="1137" t="s">
        <v>196</v>
      </c>
      <c r="G2252" s="1138"/>
      <c r="H2252" s="1007" t="s">
        <v>913</v>
      </c>
      <c r="I2252" s="1008"/>
      <c r="J2252" s="76" t="s">
        <v>61</v>
      </c>
      <c r="K2252" s="76"/>
      <c r="L2252" s="65" t="s">
        <v>2453</v>
      </c>
      <c r="M2252" s="177">
        <v>2.92</v>
      </c>
      <c r="N2252" s="245">
        <v>2.9</v>
      </c>
      <c r="O2252" s="30"/>
    </row>
    <row r="2253" spans="2:15" ht="22.5" customHeight="1" x14ac:dyDescent="0.55000000000000004">
      <c r="B2253" s="928">
        <f t="shared" si="287"/>
        <v>906</v>
      </c>
      <c r="C2253" s="929"/>
      <c r="D2253" s="922"/>
      <c r="E2253" s="923"/>
      <c r="F2253" s="968" t="s">
        <v>462</v>
      </c>
      <c r="G2253" s="1126"/>
      <c r="H2253" s="1009" t="s">
        <v>915</v>
      </c>
      <c r="I2253" s="1010"/>
      <c r="J2253" s="43" t="s">
        <v>61</v>
      </c>
      <c r="K2253" s="43"/>
      <c r="L2253" s="298" t="s">
        <v>185</v>
      </c>
      <c r="M2253" s="304">
        <v>1.45</v>
      </c>
      <c r="N2253" s="305">
        <v>1.5</v>
      </c>
      <c r="O2253" s="30"/>
    </row>
    <row r="2254" spans="2:15" ht="22.5" customHeight="1" x14ac:dyDescent="0.55000000000000004">
      <c r="B2254" s="918">
        <f>1+B2255</f>
        <v>905</v>
      </c>
      <c r="C2254" s="919"/>
      <c r="D2254" s="920" t="s">
        <v>916</v>
      </c>
      <c r="E2254" s="921"/>
      <c r="F2254" s="967" t="s">
        <v>122</v>
      </c>
      <c r="G2254" s="919"/>
      <c r="H2254" s="926">
        <v>43592</v>
      </c>
      <c r="I2254" s="927"/>
      <c r="J2254" s="31" t="s">
        <v>61</v>
      </c>
      <c r="K2254" s="31"/>
      <c r="L2254" s="284" t="s">
        <v>2578</v>
      </c>
      <c r="M2254" s="257">
        <v>5.9</v>
      </c>
      <c r="N2254" s="176">
        <v>5.9</v>
      </c>
      <c r="O2254" s="30"/>
    </row>
    <row r="2255" spans="2:15" ht="22.5" customHeight="1" x14ac:dyDescent="0.55000000000000004">
      <c r="B2255" s="1202">
        <f>1+B2256</f>
        <v>904</v>
      </c>
      <c r="C2255" s="923"/>
      <c r="D2255" s="922"/>
      <c r="E2255" s="923"/>
      <c r="F2255" s="968" t="s">
        <v>135</v>
      </c>
      <c r="G2255" s="1126"/>
      <c r="H2255" s="1009">
        <v>43592</v>
      </c>
      <c r="I2255" s="1010"/>
      <c r="J2255" s="43" t="s">
        <v>61</v>
      </c>
      <c r="K2255" s="43"/>
      <c r="L2255" s="243" t="s">
        <v>2617</v>
      </c>
      <c r="M2255" s="311">
        <v>2.91</v>
      </c>
      <c r="N2255" s="297">
        <v>2.9</v>
      </c>
      <c r="O2255" s="30"/>
    </row>
    <row r="2256" spans="2:15" ht="22.5" customHeight="1" x14ac:dyDescent="0.55000000000000004">
      <c r="B2256" s="918">
        <f t="shared" ref="B2256:B2287" si="288">1+B2257</f>
        <v>903</v>
      </c>
      <c r="C2256" s="919"/>
      <c r="D2256" s="920" t="s">
        <v>918</v>
      </c>
      <c r="E2256" s="921"/>
      <c r="F2256" s="967" t="s">
        <v>122</v>
      </c>
      <c r="G2256" s="919"/>
      <c r="H2256" s="926">
        <v>43578</v>
      </c>
      <c r="I2256" s="927"/>
      <c r="J2256" s="31" t="s">
        <v>61</v>
      </c>
      <c r="K2256" s="31"/>
      <c r="L2256" s="284" t="s">
        <v>168</v>
      </c>
      <c r="M2256" s="62">
        <v>3.45</v>
      </c>
      <c r="N2256" s="63">
        <v>3.5</v>
      </c>
      <c r="O2256" s="30"/>
    </row>
    <row r="2257" spans="2:15" ht="22.5" customHeight="1" x14ac:dyDescent="0.55000000000000004">
      <c r="B2257" s="1203">
        <f t="shared" si="288"/>
        <v>902</v>
      </c>
      <c r="C2257" s="1019"/>
      <c r="D2257" s="942"/>
      <c r="E2257" s="943"/>
      <c r="F2257" s="965" t="s">
        <v>122</v>
      </c>
      <c r="G2257" s="1136"/>
      <c r="H2257" s="1007">
        <v>43578</v>
      </c>
      <c r="I2257" s="1008"/>
      <c r="J2257" s="76" t="s">
        <v>61</v>
      </c>
      <c r="K2257" s="76"/>
      <c r="L2257" s="177" t="s">
        <v>1163</v>
      </c>
      <c r="M2257" s="179">
        <v>5.41</v>
      </c>
      <c r="N2257" s="310">
        <v>5.4</v>
      </c>
      <c r="O2257" s="30"/>
    </row>
    <row r="2258" spans="2:15" ht="22.5" customHeight="1" x14ac:dyDescent="0.55000000000000004">
      <c r="B2258" s="1203">
        <f t="shared" si="288"/>
        <v>901</v>
      </c>
      <c r="C2258" s="1019"/>
      <c r="D2258" s="942"/>
      <c r="E2258" s="943"/>
      <c r="F2258" s="1018" t="s">
        <v>200</v>
      </c>
      <c r="G2258" s="1134"/>
      <c r="H2258" s="988">
        <v>43579</v>
      </c>
      <c r="I2258" s="989"/>
      <c r="J2258" s="102" t="s">
        <v>61</v>
      </c>
      <c r="K2258" s="102"/>
      <c r="L2258" s="312">
        <v>1.05</v>
      </c>
      <c r="M2258" s="251">
        <v>16.600000000000001</v>
      </c>
      <c r="N2258" s="307">
        <v>18</v>
      </c>
      <c r="O2258" s="30"/>
    </row>
    <row r="2259" spans="2:15" ht="22.5" customHeight="1" x14ac:dyDescent="0.55000000000000004">
      <c r="B2259" s="948">
        <f t="shared" si="288"/>
        <v>900</v>
      </c>
      <c r="C2259" s="949"/>
      <c r="D2259" s="942"/>
      <c r="E2259" s="943"/>
      <c r="F2259" s="1031" t="s">
        <v>191</v>
      </c>
      <c r="G2259" s="1031"/>
      <c r="H2259" s="1089">
        <v>43579</v>
      </c>
      <c r="I2259" s="1090"/>
      <c r="J2259" s="313" t="s">
        <v>61</v>
      </c>
      <c r="K2259" s="313"/>
      <c r="L2259" s="177" t="s">
        <v>2484</v>
      </c>
      <c r="M2259" s="239">
        <v>2.34</v>
      </c>
      <c r="N2259" s="252">
        <v>2.2999999999999998</v>
      </c>
      <c r="O2259" s="30"/>
    </row>
    <row r="2260" spans="2:15" ht="22.5" customHeight="1" x14ac:dyDescent="0.55000000000000004">
      <c r="B2260" s="1203">
        <f t="shared" si="288"/>
        <v>899</v>
      </c>
      <c r="C2260" s="1019"/>
      <c r="D2260" s="942"/>
      <c r="E2260" s="943"/>
      <c r="F2260" s="1018" t="s">
        <v>94</v>
      </c>
      <c r="G2260" s="1134"/>
      <c r="H2260" s="1007">
        <v>43579</v>
      </c>
      <c r="I2260" s="1008"/>
      <c r="J2260" s="76" t="s">
        <v>61</v>
      </c>
      <c r="K2260" s="76"/>
      <c r="L2260" s="104" t="s">
        <v>497</v>
      </c>
      <c r="M2260" s="306">
        <v>1.76</v>
      </c>
      <c r="N2260" s="314">
        <v>1.8</v>
      </c>
      <c r="O2260" s="30"/>
    </row>
    <row r="2261" spans="2:15" ht="22.5" customHeight="1" x14ac:dyDescent="0.55000000000000004">
      <c r="B2261" s="948">
        <f t="shared" si="288"/>
        <v>898</v>
      </c>
      <c r="C2261" s="949"/>
      <c r="D2261" s="942"/>
      <c r="E2261" s="943"/>
      <c r="F2261" s="1031" t="s">
        <v>210</v>
      </c>
      <c r="G2261" s="1031"/>
      <c r="H2261" s="1007">
        <v>43579</v>
      </c>
      <c r="I2261" s="1008"/>
      <c r="J2261" s="76" t="s">
        <v>61</v>
      </c>
      <c r="K2261" s="76"/>
      <c r="L2261" s="177" t="s">
        <v>473</v>
      </c>
      <c r="M2261" s="306">
        <v>2.64</v>
      </c>
      <c r="N2261" s="252">
        <v>2.6</v>
      </c>
      <c r="O2261" s="30"/>
    </row>
    <row r="2262" spans="2:15" ht="22.5" customHeight="1" x14ac:dyDescent="0.55000000000000004">
      <c r="B2262" s="948">
        <f t="shared" si="288"/>
        <v>897</v>
      </c>
      <c r="C2262" s="949"/>
      <c r="D2262" s="942"/>
      <c r="E2262" s="943"/>
      <c r="F2262" s="1031" t="s">
        <v>63</v>
      </c>
      <c r="G2262" s="1031"/>
      <c r="H2262" s="1007">
        <v>43579</v>
      </c>
      <c r="I2262" s="1008"/>
      <c r="J2262" s="76" t="s">
        <v>61</v>
      </c>
      <c r="K2262" s="76"/>
      <c r="L2262" s="177" t="s">
        <v>2584</v>
      </c>
      <c r="M2262" s="179">
        <v>3.27</v>
      </c>
      <c r="N2262" s="315">
        <v>3.3</v>
      </c>
      <c r="O2262" s="30"/>
    </row>
    <row r="2263" spans="2:15" ht="22.5" customHeight="1" x14ac:dyDescent="0.55000000000000004">
      <c r="B2263" s="948">
        <f t="shared" si="288"/>
        <v>896</v>
      </c>
      <c r="C2263" s="949"/>
      <c r="D2263" s="942"/>
      <c r="E2263" s="943"/>
      <c r="F2263" s="1031" t="s">
        <v>127</v>
      </c>
      <c r="G2263" s="1031"/>
      <c r="H2263" s="1007">
        <v>43579</v>
      </c>
      <c r="I2263" s="1008"/>
      <c r="J2263" s="76" t="s">
        <v>61</v>
      </c>
      <c r="K2263" s="76"/>
      <c r="L2263" s="177" t="s">
        <v>332</v>
      </c>
      <c r="M2263" s="177">
        <v>7.06</v>
      </c>
      <c r="N2263" s="310">
        <v>7.1</v>
      </c>
      <c r="O2263" s="30"/>
    </row>
    <row r="2264" spans="2:15" ht="22.5" customHeight="1" x14ac:dyDescent="0.55000000000000004">
      <c r="B2264" s="948">
        <f t="shared" si="288"/>
        <v>895</v>
      </c>
      <c r="C2264" s="949"/>
      <c r="D2264" s="942"/>
      <c r="E2264" s="943"/>
      <c r="F2264" s="1137" t="s">
        <v>462</v>
      </c>
      <c r="G2264" s="1138"/>
      <c r="H2264" s="1007">
        <v>43578</v>
      </c>
      <c r="I2264" s="1008"/>
      <c r="J2264" s="76" t="s">
        <v>61</v>
      </c>
      <c r="K2264" s="76"/>
      <c r="L2264" s="177" t="s">
        <v>172</v>
      </c>
      <c r="M2264" s="177">
        <v>3.49</v>
      </c>
      <c r="N2264" s="245">
        <v>3.5</v>
      </c>
      <c r="O2264" s="30"/>
    </row>
    <row r="2265" spans="2:15" ht="22.5" customHeight="1" x14ac:dyDescent="0.55000000000000004">
      <c r="B2265" s="928">
        <f t="shared" si="288"/>
        <v>894</v>
      </c>
      <c r="C2265" s="929"/>
      <c r="D2265" s="922"/>
      <c r="E2265" s="923"/>
      <c r="F2265" s="968" t="s">
        <v>98</v>
      </c>
      <c r="G2265" s="1126"/>
      <c r="H2265" s="1009">
        <v>43577</v>
      </c>
      <c r="I2265" s="1010"/>
      <c r="J2265" s="43" t="s">
        <v>61</v>
      </c>
      <c r="K2265" s="43"/>
      <c r="L2265" s="180" t="s">
        <v>2618</v>
      </c>
      <c r="M2265" s="304">
        <v>1.49</v>
      </c>
      <c r="N2265" s="305">
        <v>1.5</v>
      </c>
      <c r="O2265" s="30"/>
    </row>
    <row r="2266" spans="2:15" ht="22.5" customHeight="1" x14ac:dyDescent="0.55000000000000004">
      <c r="B2266" s="918">
        <f t="shared" si="288"/>
        <v>893</v>
      </c>
      <c r="C2266" s="919"/>
      <c r="D2266" s="920" t="s">
        <v>919</v>
      </c>
      <c r="E2266" s="921"/>
      <c r="F2266" s="967" t="s">
        <v>589</v>
      </c>
      <c r="G2266" s="919"/>
      <c r="H2266" s="946">
        <v>43578</v>
      </c>
      <c r="I2266" s="947"/>
      <c r="J2266" s="31" t="s">
        <v>31</v>
      </c>
      <c r="K2266" s="31"/>
      <c r="L2266" s="62" t="s">
        <v>2619</v>
      </c>
      <c r="M2266" s="257">
        <v>1.1299999999999999</v>
      </c>
      <c r="N2266" s="176">
        <v>1.1000000000000001</v>
      </c>
      <c r="O2266" s="30"/>
    </row>
    <row r="2267" spans="2:15" ht="22.5" customHeight="1" x14ac:dyDescent="0.55000000000000004">
      <c r="B2267" s="948">
        <f t="shared" si="288"/>
        <v>892</v>
      </c>
      <c r="C2267" s="949"/>
      <c r="D2267" s="942"/>
      <c r="E2267" s="943"/>
      <c r="F2267" s="1031" t="s">
        <v>200</v>
      </c>
      <c r="G2267" s="1031" t="s">
        <v>211</v>
      </c>
      <c r="H2267" s="1093">
        <v>43577</v>
      </c>
      <c r="I2267" s="1094"/>
      <c r="J2267" s="102" t="s">
        <v>61</v>
      </c>
      <c r="K2267" s="76"/>
      <c r="L2267" s="251" t="s">
        <v>536</v>
      </c>
      <c r="M2267" s="91" t="s">
        <v>874</v>
      </c>
      <c r="N2267" s="277" t="s">
        <v>416</v>
      </c>
      <c r="O2267" s="30"/>
    </row>
    <row r="2268" spans="2:15" ht="22.5" customHeight="1" x14ac:dyDescent="0.55000000000000004">
      <c r="B2268" s="948">
        <f t="shared" si="288"/>
        <v>891</v>
      </c>
      <c r="C2268" s="949"/>
      <c r="D2268" s="942"/>
      <c r="E2268" s="943"/>
      <c r="F2268" s="1031" t="s">
        <v>467</v>
      </c>
      <c r="G2268" s="1031" t="s">
        <v>211</v>
      </c>
      <c r="H2268" s="1089">
        <v>43577</v>
      </c>
      <c r="I2268" s="1090"/>
      <c r="J2268" s="76" t="s">
        <v>61</v>
      </c>
      <c r="K2268" s="76"/>
      <c r="L2268" s="241" t="s">
        <v>406</v>
      </c>
      <c r="M2268" s="65">
        <v>3.53</v>
      </c>
      <c r="N2268" s="66">
        <v>3.5</v>
      </c>
      <c r="O2268" s="30"/>
    </row>
    <row r="2269" spans="2:15" ht="22.5" customHeight="1" x14ac:dyDescent="0.55000000000000004">
      <c r="B2269" s="948">
        <f t="shared" si="288"/>
        <v>890</v>
      </c>
      <c r="C2269" s="949"/>
      <c r="D2269" s="942"/>
      <c r="E2269" s="943"/>
      <c r="F2269" s="1031" t="s">
        <v>437</v>
      </c>
      <c r="G2269" s="1031" t="s">
        <v>211</v>
      </c>
      <c r="H2269" s="1089">
        <v>43577</v>
      </c>
      <c r="I2269" s="1090"/>
      <c r="J2269" s="76" t="s">
        <v>61</v>
      </c>
      <c r="K2269" s="76"/>
      <c r="L2269" s="177" t="s">
        <v>178</v>
      </c>
      <c r="M2269" s="65">
        <v>1.71</v>
      </c>
      <c r="N2269" s="66">
        <v>1.7</v>
      </c>
      <c r="O2269" s="30"/>
    </row>
    <row r="2270" spans="2:15" ht="22.5" customHeight="1" x14ac:dyDescent="0.55000000000000004">
      <c r="B2270" s="948">
        <f t="shared" si="288"/>
        <v>889</v>
      </c>
      <c r="C2270" s="949"/>
      <c r="D2270" s="942"/>
      <c r="E2270" s="943"/>
      <c r="F2270" s="1031" t="s">
        <v>193</v>
      </c>
      <c r="G2270" s="1031"/>
      <c r="H2270" s="1007">
        <v>43577</v>
      </c>
      <c r="I2270" s="1008"/>
      <c r="J2270" s="76" t="s">
        <v>61</v>
      </c>
      <c r="K2270" s="76"/>
      <c r="L2270" s="177" t="s">
        <v>921</v>
      </c>
      <c r="M2270" s="177">
        <v>7.23</v>
      </c>
      <c r="N2270" s="66">
        <v>7.2</v>
      </c>
      <c r="O2270" s="47"/>
    </row>
    <row r="2271" spans="2:15" ht="22.5" customHeight="1" x14ac:dyDescent="0.55000000000000004">
      <c r="B2271" s="948">
        <f t="shared" si="288"/>
        <v>888</v>
      </c>
      <c r="C2271" s="949"/>
      <c r="D2271" s="942"/>
      <c r="E2271" s="943"/>
      <c r="F2271" s="1091" t="s">
        <v>165</v>
      </c>
      <c r="G2271" s="1144" t="s">
        <v>450</v>
      </c>
      <c r="H2271" s="1089">
        <v>43577</v>
      </c>
      <c r="I2271" s="1090"/>
      <c r="J2271" s="76" t="s">
        <v>61</v>
      </c>
      <c r="K2271" s="76"/>
      <c r="L2271" s="177" t="s">
        <v>922</v>
      </c>
      <c r="M2271" s="65" t="s">
        <v>178</v>
      </c>
      <c r="N2271" s="66" t="s">
        <v>80</v>
      </c>
      <c r="O2271" s="30"/>
    </row>
    <row r="2272" spans="2:15" ht="22.5" customHeight="1" x14ac:dyDescent="0.55000000000000004">
      <c r="B2272" s="928">
        <f t="shared" si="288"/>
        <v>887</v>
      </c>
      <c r="C2272" s="929"/>
      <c r="D2272" s="922"/>
      <c r="E2272" s="923"/>
      <c r="F2272" s="968" t="s">
        <v>196</v>
      </c>
      <c r="G2272" s="1126" t="s">
        <v>855</v>
      </c>
      <c r="H2272" s="1089">
        <v>43577</v>
      </c>
      <c r="I2272" s="1090"/>
      <c r="J2272" s="43" t="s">
        <v>61</v>
      </c>
      <c r="K2272" s="43"/>
      <c r="L2272" s="251" t="s">
        <v>923</v>
      </c>
      <c r="M2272" s="181" t="s">
        <v>634</v>
      </c>
      <c r="N2272" s="182" t="s">
        <v>125</v>
      </c>
      <c r="O2272" s="30"/>
    </row>
    <row r="2273" spans="2:15" ht="22.5" customHeight="1" x14ac:dyDescent="0.55000000000000004">
      <c r="B2273" s="918">
        <f t="shared" si="288"/>
        <v>886</v>
      </c>
      <c r="C2273" s="919"/>
      <c r="D2273" s="936" t="s">
        <v>2620</v>
      </c>
      <c r="E2273" s="937"/>
      <c r="F2273" s="967" t="s">
        <v>106</v>
      </c>
      <c r="G2273" s="919"/>
      <c r="H2273" s="946">
        <v>43573</v>
      </c>
      <c r="I2273" s="947"/>
      <c r="J2273" s="31" t="s">
        <v>61</v>
      </c>
      <c r="K2273" s="31"/>
      <c r="L2273" s="62" t="s">
        <v>925</v>
      </c>
      <c r="M2273" s="257">
        <v>1.34</v>
      </c>
      <c r="N2273" s="176">
        <v>1.3</v>
      </c>
      <c r="O2273" s="30"/>
    </row>
    <row r="2274" spans="2:15" ht="22.5" customHeight="1" x14ac:dyDescent="0.55000000000000004">
      <c r="B2274" s="918">
        <f t="shared" si="288"/>
        <v>885</v>
      </c>
      <c r="C2274" s="919"/>
      <c r="D2274" s="920" t="s">
        <v>926</v>
      </c>
      <c r="E2274" s="921"/>
      <c r="F2274" s="967" t="s">
        <v>60</v>
      </c>
      <c r="G2274" s="919"/>
      <c r="H2274" s="946">
        <v>43571</v>
      </c>
      <c r="I2274" s="947"/>
      <c r="J2274" s="31" t="s">
        <v>61</v>
      </c>
      <c r="K2274" s="31"/>
      <c r="L2274" s="62" t="s">
        <v>927</v>
      </c>
      <c r="M2274" s="257">
        <v>7.26</v>
      </c>
      <c r="N2274" s="176">
        <v>7.3</v>
      </c>
      <c r="O2274" s="30"/>
    </row>
    <row r="2275" spans="2:15" ht="22.5" customHeight="1" x14ac:dyDescent="0.55000000000000004">
      <c r="B2275" s="948">
        <f t="shared" si="288"/>
        <v>884</v>
      </c>
      <c r="C2275" s="949"/>
      <c r="D2275" s="942"/>
      <c r="E2275" s="943"/>
      <c r="F2275" s="1031" t="s">
        <v>449</v>
      </c>
      <c r="G2275" s="1031"/>
      <c r="H2275" s="952">
        <v>43572</v>
      </c>
      <c r="I2275" s="953"/>
      <c r="J2275" s="76" t="s">
        <v>61</v>
      </c>
      <c r="K2275" s="76"/>
      <c r="L2275" s="177" t="s">
        <v>380</v>
      </c>
      <c r="M2275" s="65">
        <v>5.36</v>
      </c>
      <c r="N2275" s="66">
        <v>5.4</v>
      </c>
      <c r="O2275" s="30"/>
    </row>
    <row r="2276" spans="2:15" ht="22.5" customHeight="1" x14ac:dyDescent="0.55000000000000004">
      <c r="B2276" s="948">
        <f t="shared" si="288"/>
        <v>883</v>
      </c>
      <c r="C2276" s="949"/>
      <c r="D2276" s="942"/>
      <c r="E2276" s="943"/>
      <c r="F2276" s="1145" t="s">
        <v>467</v>
      </c>
      <c r="G2276" s="1105"/>
      <c r="H2276" s="960">
        <v>43572</v>
      </c>
      <c r="I2276" s="964"/>
      <c r="J2276" s="76" t="s">
        <v>61</v>
      </c>
      <c r="K2276" s="76"/>
      <c r="L2276" s="177">
        <v>1.32</v>
      </c>
      <c r="M2276" s="316">
        <v>18.3</v>
      </c>
      <c r="N2276" s="317">
        <v>20</v>
      </c>
      <c r="O2276" s="30"/>
    </row>
    <row r="2277" spans="2:15" ht="22.5" customHeight="1" x14ac:dyDescent="0.55000000000000004">
      <c r="B2277" s="928">
        <f t="shared" si="288"/>
        <v>882</v>
      </c>
      <c r="C2277" s="929"/>
      <c r="D2277" s="922"/>
      <c r="E2277" s="923"/>
      <c r="F2277" s="968" t="s">
        <v>498</v>
      </c>
      <c r="G2277" s="1126"/>
      <c r="H2277" s="956">
        <v>43572</v>
      </c>
      <c r="I2277" s="957"/>
      <c r="J2277" s="43" t="s">
        <v>61</v>
      </c>
      <c r="K2277" s="43"/>
      <c r="L2277" s="180" t="s">
        <v>179</v>
      </c>
      <c r="M2277" s="204" t="s">
        <v>212</v>
      </c>
      <c r="N2277" s="318" t="s">
        <v>58</v>
      </c>
      <c r="O2277" s="30"/>
    </row>
    <row r="2278" spans="2:15" ht="22.5" customHeight="1" x14ac:dyDescent="0.55000000000000004">
      <c r="B2278" s="918">
        <f t="shared" si="288"/>
        <v>881</v>
      </c>
      <c r="C2278" s="919"/>
      <c r="D2278" s="920" t="s">
        <v>928</v>
      </c>
      <c r="E2278" s="921"/>
      <c r="F2278" s="967" t="s">
        <v>94</v>
      </c>
      <c r="G2278" s="919"/>
      <c r="H2278" s="946">
        <v>43570</v>
      </c>
      <c r="I2278" s="947"/>
      <c r="J2278" s="31" t="s">
        <v>61</v>
      </c>
      <c r="K2278" s="31"/>
      <c r="L2278" s="62" t="s">
        <v>333</v>
      </c>
      <c r="M2278" s="257">
        <v>1.91</v>
      </c>
      <c r="N2278" s="176">
        <v>1.9</v>
      </c>
      <c r="O2278" s="30"/>
    </row>
    <row r="2279" spans="2:15" ht="22.5" customHeight="1" x14ac:dyDescent="0.55000000000000004">
      <c r="B2279" s="1203">
        <f t="shared" si="288"/>
        <v>880</v>
      </c>
      <c r="C2279" s="1019"/>
      <c r="D2279" s="942"/>
      <c r="E2279" s="943"/>
      <c r="F2279" s="1031" t="s">
        <v>200</v>
      </c>
      <c r="G2279" s="1031"/>
      <c r="H2279" s="952">
        <v>43570</v>
      </c>
      <c r="I2279" s="953"/>
      <c r="J2279" s="76" t="s">
        <v>61</v>
      </c>
      <c r="K2279" s="76"/>
      <c r="L2279" s="177" t="s">
        <v>2621</v>
      </c>
      <c r="M2279" s="65">
        <v>2.89</v>
      </c>
      <c r="N2279" s="66">
        <v>2.9</v>
      </c>
      <c r="O2279" s="30"/>
    </row>
    <row r="2280" spans="2:15" ht="22.5" customHeight="1" x14ac:dyDescent="0.55000000000000004">
      <c r="B2280" s="1203">
        <f t="shared" si="288"/>
        <v>879</v>
      </c>
      <c r="C2280" s="1019"/>
      <c r="D2280" s="942"/>
      <c r="E2280" s="943"/>
      <c r="F2280" s="1137" t="s">
        <v>214</v>
      </c>
      <c r="G2280" s="1138"/>
      <c r="H2280" s="1139">
        <v>43570</v>
      </c>
      <c r="I2280" s="1140"/>
      <c r="J2280" s="76" t="s">
        <v>61</v>
      </c>
      <c r="K2280" s="76"/>
      <c r="L2280" s="241">
        <v>0.94099999999999995</v>
      </c>
      <c r="M2280" s="316">
        <v>11.7</v>
      </c>
      <c r="N2280" s="317">
        <v>13</v>
      </c>
      <c r="O2280" s="30"/>
    </row>
    <row r="2281" spans="2:15" ht="22.5" customHeight="1" x14ac:dyDescent="0.55000000000000004">
      <c r="B2281" s="1202">
        <f t="shared" si="288"/>
        <v>878</v>
      </c>
      <c r="C2281" s="923"/>
      <c r="D2281" s="922"/>
      <c r="E2281" s="923"/>
      <c r="F2281" s="968" t="s">
        <v>193</v>
      </c>
      <c r="G2281" s="1126"/>
      <c r="H2281" s="956">
        <v>43570</v>
      </c>
      <c r="I2281" s="957"/>
      <c r="J2281" s="43" t="s">
        <v>61</v>
      </c>
      <c r="K2281" s="43"/>
      <c r="L2281" s="180">
        <v>1.64</v>
      </c>
      <c r="M2281" s="204">
        <v>25.8</v>
      </c>
      <c r="N2281" s="318">
        <v>27</v>
      </c>
      <c r="O2281" s="30"/>
    </row>
    <row r="2282" spans="2:15" ht="22.5" customHeight="1" x14ac:dyDescent="0.55000000000000004">
      <c r="B2282" s="1203">
        <f t="shared" si="288"/>
        <v>877</v>
      </c>
      <c r="C2282" s="1019"/>
      <c r="D2282" s="920" t="s">
        <v>2622</v>
      </c>
      <c r="E2282" s="921"/>
      <c r="F2282" s="1018" t="s">
        <v>122</v>
      </c>
      <c r="G2282" s="1134"/>
      <c r="H2282" s="1007">
        <v>43564</v>
      </c>
      <c r="I2282" s="1008"/>
      <c r="J2282" s="76" t="s">
        <v>61</v>
      </c>
      <c r="K2282" s="76"/>
      <c r="L2282" s="306">
        <v>1.74</v>
      </c>
      <c r="M2282" s="319">
        <v>15.7</v>
      </c>
      <c r="N2282" s="320">
        <v>17</v>
      </c>
      <c r="O2282" s="30"/>
    </row>
    <row r="2283" spans="2:15" ht="22.5" customHeight="1" x14ac:dyDescent="0.55000000000000004">
      <c r="B2283" s="948">
        <f t="shared" si="288"/>
        <v>876</v>
      </c>
      <c r="C2283" s="949"/>
      <c r="D2283" s="942"/>
      <c r="E2283" s="943"/>
      <c r="F2283" s="1031" t="s">
        <v>755</v>
      </c>
      <c r="G2283" s="1031"/>
      <c r="H2283" s="1007">
        <v>43565</v>
      </c>
      <c r="I2283" s="1008"/>
      <c r="J2283" s="76" t="s">
        <v>61</v>
      </c>
      <c r="K2283" s="76"/>
      <c r="L2283" s="177" t="s">
        <v>62</v>
      </c>
      <c r="M2283" s="321">
        <v>1.6</v>
      </c>
      <c r="N2283" s="322">
        <v>1.6</v>
      </c>
      <c r="O2283" s="30"/>
    </row>
    <row r="2284" spans="2:15" ht="22.5" customHeight="1" x14ac:dyDescent="0.55000000000000004">
      <c r="B2284" s="948">
        <f t="shared" si="288"/>
        <v>875</v>
      </c>
      <c r="C2284" s="949"/>
      <c r="D2284" s="942"/>
      <c r="E2284" s="943"/>
      <c r="F2284" s="1031" t="s">
        <v>96</v>
      </c>
      <c r="G2284" s="1031"/>
      <c r="H2284" s="1007">
        <v>43564</v>
      </c>
      <c r="I2284" s="1008"/>
      <c r="J2284" s="76" t="s">
        <v>61</v>
      </c>
      <c r="K2284" s="76"/>
      <c r="L2284" s="177" t="s">
        <v>408</v>
      </c>
      <c r="M2284" s="269">
        <v>5.39</v>
      </c>
      <c r="N2284" s="323">
        <v>5.4</v>
      </c>
      <c r="O2284" s="30"/>
    </row>
    <row r="2285" spans="2:15" ht="22.5" customHeight="1" x14ac:dyDescent="0.55000000000000004">
      <c r="B2285" s="948">
        <f t="shared" si="288"/>
        <v>874</v>
      </c>
      <c r="C2285" s="949"/>
      <c r="D2285" s="942"/>
      <c r="E2285" s="943"/>
      <c r="F2285" s="1031" t="s">
        <v>931</v>
      </c>
      <c r="G2285" s="1031"/>
      <c r="H2285" s="1007">
        <v>43565</v>
      </c>
      <c r="I2285" s="1008"/>
      <c r="J2285" s="76" t="s">
        <v>61</v>
      </c>
      <c r="K2285" s="76"/>
      <c r="L2285" s="177" t="s">
        <v>213</v>
      </c>
      <c r="M2285" s="65">
        <v>3.52</v>
      </c>
      <c r="N2285" s="178">
        <v>3.5</v>
      </c>
      <c r="O2285" s="47"/>
    </row>
    <row r="2286" spans="2:15" ht="22.5" customHeight="1" x14ac:dyDescent="0.55000000000000004">
      <c r="B2286" s="948">
        <f t="shared" si="288"/>
        <v>873</v>
      </c>
      <c r="C2286" s="949"/>
      <c r="D2286" s="942"/>
      <c r="E2286" s="943"/>
      <c r="F2286" s="1091" t="s">
        <v>254</v>
      </c>
      <c r="G2286" s="1144"/>
      <c r="H2286" s="1007">
        <v>43565</v>
      </c>
      <c r="I2286" s="1008"/>
      <c r="J2286" s="76" t="s">
        <v>61</v>
      </c>
      <c r="K2286" s="76"/>
      <c r="L2286" s="177" t="s">
        <v>884</v>
      </c>
      <c r="M2286" s="65" t="s">
        <v>406</v>
      </c>
      <c r="N2286" s="245" t="s">
        <v>932</v>
      </c>
      <c r="O2286" s="30"/>
    </row>
    <row r="2287" spans="2:15" ht="22.5" customHeight="1" x14ac:dyDescent="0.55000000000000004">
      <c r="B2287" s="928">
        <f t="shared" si="288"/>
        <v>872</v>
      </c>
      <c r="C2287" s="929"/>
      <c r="D2287" s="922"/>
      <c r="E2287" s="923"/>
      <c r="F2287" s="968" t="s">
        <v>462</v>
      </c>
      <c r="G2287" s="1126"/>
      <c r="H2287" s="1009">
        <v>43565</v>
      </c>
      <c r="I2287" s="1010"/>
      <c r="J2287" s="43" t="s">
        <v>61</v>
      </c>
      <c r="K2287" s="43"/>
      <c r="L2287" s="251" t="s">
        <v>618</v>
      </c>
      <c r="M2287" s="304">
        <v>1.78</v>
      </c>
      <c r="N2287" s="324">
        <v>1.8</v>
      </c>
      <c r="O2287" s="30"/>
    </row>
    <row r="2288" spans="2:15" ht="22.5" customHeight="1" x14ac:dyDescent="0.55000000000000004">
      <c r="B2288" s="994">
        <f>1+B2289</f>
        <v>871</v>
      </c>
      <c r="C2288" s="937"/>
      <c r="D2288" s="936" t="s">
        <v>933</v>
      </c>
      <c r="E2288" s="937"/>
      <c r="F2288" s="936" t="s">
        <v>628</v>
      </c>
      <c r="G2288" s="937"/>
      <c r="H2288" s="940">
        <v>43564</v>
      </c>
      <c r="I2288" s="941"/>
      <c r="J2288" s="55" t="s">
        <v>31</v>
      </c>
      <c r="K2288" s="55"/>
      <c r="L2288" s="325" t="s">
        <v>425</v>
      </c>
      <c r="M2288" s="326">
        <v>1.56</v>
      </c>
      <c r="N2288" s="327">
        <v>1.6</v>
      </c>
      <c r="O2288" s="30"/>
    </row>
    <row r="2289" spans="2:15" ht="22.5" customHeight="1" x14ac:dyDescent="0.55000000000000004">
      <c r="B2289" s="1203">
        <f t="shared" ref="B2289:B2352" si="289">1+B2290</f>
        <v>870</v>
      </c>
      <c r="C2289" s="1019"/>
      <c r="D2289" s="942" t="s">
        <v>2623</v>
      </c>
      <c r="E2289" s="943"/>
      <c r="F2289" s="1018" t="s">
        <v>200</v>
      </c>
      <c r="G2289" s="1134"/>
      <c r="H2289" s="988">
        <v>43563</v>
      </c>
      <c r="I2289" s="989"/>
      <c r="J2289" s="102" t="s">
        <v>55</v>
      </c>
      <c r="K2289" s="102"/>
      <c r="L2289" s="319" t="s">
        <v>250</v>
      </c>
      <c r="M2289" s="312">
        <v>4.6399999999999997</v>
      </c>
      <c r="N2289" s="314">
        <v>4.5999999999999996</v>
      </c>
      <c r="O2289" s="30"/>
    </row>
    <row r="2290" spans="2:15" ht="22.5" customHeight="1" x14ac:dyDescent="0.55000000000000004">
      <c r="B2290" s="948">
        <f t="shared" si="289"/>
        <v>869</v>
      </c>
      <c r="C2290" s="949"/>
      <c r="D2290" s="942"/>
      <c r="E2290" s="943"/>
      <c r="F2290" s="965" t="s">
        <v>94</v>
      </c>
      <c r="G2290" s="1136"/>
      <c r="H2290" s="1007">
        <v>43563</v>
      </c>
      <c r="I2290" s="1008"/>
      <c r="J2290" s="76" t="s">
        <v>61</v>
      </c>
      <c r="K2290" s="76"/>
      <c r="L2290" s="300" t="s">
        <v>2624</v>
      </c>
      <c r="M2290" s="302">
        <v>1.37</v>
      </c>
      <c r="N2290" s="252">
        <v>1.4</v>
      </c>
      <c r="O2290" s="30"/>
    </row>
    <row r="2291" spans="2:15" ht="22.5" customHeight="1" x14ac:dyDescent="0.55000000000000004">
      <c r="B2291" s="948">
        <f t="shared" si="289"/>
        <v>868</v>
      </c>
      <c r="C2291" s="949"/>
      <c r="D2291" s="942"/>
      <c r="E2291" s="943"/>
      <c r="F2291" s="965" t="s">
        <v>127</v>
      </c>
      <c r="G2291" s="1136"/>
      <c r="H2291" s="1007">
        <v>43563</v>
      </c>
      <c r="I2291" s="1008"/>
      <c r="J2291" s="76" t="s">
        <v>55</v>
      </c>
      <c r="K2291" s="76"/>
      <c r="L2291" s="300" t="s">
        <v>2625</v>
      </c>
      <c r="M2291" s="302">
        <v>3.03</v>
      </c>
      <c r="N2291" s="252">
        <v>3</v>
      </c>
      <c r="O2291" s="30"/>
    </row>
    <row r="2292" spans="2:15" ht="22.5" customHeight="1" x14ac:dyDescent="0.55000000000000004">
      <c r="B2292" s="1202">
        <f t="shared" si="289"/>
        <v>867</v>
      </c>
      <c r="C2292" s="923"/>
      <c r="D2292" s="922"/>
      <c r="E2292" s="923"/>
      <c r="F2292" s="922" t="s">
        <v>939</v>
      </c>
      <c r="G2292" s="1131"/>
      <c r="H2292" s="932">
        <v>43563</v>
      </c>
      <c r="I2292" s="933"/>
      <c r="J2292" s="51" t="s">
        <v>55</v>
      </c>
      <c r="K2292" s="51"/>
      <c r="L2292" s="303" t="s">
        <v>501</v>
      </c>
      <c r="M2292" s="304">
        <v>6.42</v>
      </c>
      <c r="N2292" s="305">
        <v>6.4</v>
      </c>
      <c r="O2292" s="30"/>
    </row>
    <row r="2293" spans="2:15" ht="22.5" customHeight="1" x14ac:dyDescent="0.55000000000000004">
      <c r="B2293" s="948">
        <f t="shared" si="289"/>
        <v>866</v>
      </c>
      <c r="C2293" s="949"/>
      <c r="D2293" s="920" t="s">
        <v>2626</v>
      </c>
      <c r="E2293" s="921"/>
      <c r="F2293" s="965" t="s">
        <v>96</v>
      </c>
      <c r="G2293" s="1136"/>
      <c r="H2293" s="1007">
        <v>43560</v>
      </c>
      <c r="I2293" s="1008"/>
      <c r="J2293" s="76" t="s">
        <v>55</v>
      </c>
      <c r="K2293" s="76"/>
      <c r="L2293" s="300">
        <v>1.25</v>
      </c>
      <c r="M2293" s="301">
        <v>17.8</v>
      </c>
      <c r="N2293" s="240">
        <v>19</v>
      </c>
      <c r="O2293" s="30"/>
    </row>
    <row r="2294" spans="2:15" ht="22.5" customHeight="1" x14ac:dyDescent="0.55000000000000004">
      <c r="B2294" s="948">
        <f t="shared" si="289"/>
        <v>865</v>
      </c>
      <c r="C2294" s="949"/>
      <c r="D2294" s="942"/>
      <c r="E2294" s="943"/>
      <c r="F2294" s="965" t="s">
        <v>306</v>
      </c>
      <c r="G2294" s="1136"/>
      <c r="H2294" s="1007">
        <v>43559</v>
      </c>
      <c r="I2294" s="1008"/>
      <c r="J2294" s="76" t="s">
        <v>61</v>
      </c>
      <c r="K2294" s="76"/>
      <c r="L2294" s="300" t="s">
        <v>108</v>
      </c>
      <c r="M2294" s="302">
        <v>3.36</v>
      </c>
      <c r="N2294" s="252">
        <v>3.4</v>
      </c>
      <c r="O2294" s="30"/>
    </row>
    <row r="2295" spans="2:15" ht="22.5" customHeight="1" x14ac:dyDescent="0.55000000000000004">
      <c r="B2295" s="948">
        <f t="shared" si="289"/>
        <v>864</v>
      </c>
      <c r="C2295" s="949"/>
      <c r="D2295" s="942"/>
      <c r="E2295" s="943"/>
      <c r="F2295" s="965" t="s">
        <v>437</v>
      </c>
      <c r="G2295" s="1136"/>
      <c r="H2295" s="1007">
        <v>43559</v>
      </c>
      <c r="I2295" s="1008"/>
      <c r="J2295" s="76" t="s">
        <v>55</v>
      </c>
      <c r="K2295" s="76"/>
      <c r="L2295" s="300" t="s">
        <v>433</v>
      </c>
      <c r="M2295" s="302">
        <v>4.55</v>
      </c>
      <c r="N2295" s="252">
        <v>4.5999999999999996</v>
      </c>
      <c r="O2295" s="30"/>
    </row>
    <row r="2296" spans="2:15" ht="22.5" customHeight="1" x14ac:dyDescent="0.55000000000000004">
      <c r="B2296" s="1202">
        <f t="shared" si="289"/>
        <v>863</v>
      </c>
      <c r="C2296" s="923"/>
      <c r="D2296" s="922"/>
      <c r="E2296" s="923"/>
      <c r="F2296" s="922" t="s">
        <v>714</v>
      </c>
      <c r="G2296" s="1131"/>
      <c r="H2296" s="932">
        <v>43559</v>
      </c>
      <c r="I2296" s="933"/>
      <c r="J2296" s="51" t="s">
        <v>55</v>
      </c>
      <c r="K2296" s="51"/>
      <c r="L2296" s="303" t="s">
        <v>95</v>
      </c>
      <c r="M2296" s="304" t="s">
        <v>483</v>
      </c>
      <c r="N2296" s="305" t="s">
        <v>58</v>
      </c>
      <c r="O2296" s="30"/>
    </row>
    <row r="2297" spans="2:15" ht="22.5" customHeight="1" x14ac:dyDescent="0.55000000000000004">
      <c r="B2297" s="918">
        <f t="shared" si="289"/>
        <v>862</v>
      </c>
      <c r="C2297" s="919"/>
      <c r="D2297" s="920" t="s">
        <v>2627</v>
      </c>
      <c r="E2297" s="921"/>
      <c r="F2297" s="967" t="s">
        <v>122</v>
      </c>
      <c r="G2297" s="919"/>
      <c r="H2297" s="946">
        <v>43557</v>
      </c>
      <c r="I2297" s="947"/>
      <c r="J2297" s="31" t="s">
        <v>61</v>
      </c>
      <c r="K2297" s="31"/>
      <c r="L2297" s="65" t="s">
        <v>945</v>
      </c>
      <c r="M2297" s="308">
        <v>17.100000000000001</v>
      </c>
      <c r="N2297" s="310">
        <v>17</v>
      </c>
      <c r="O2297" s="30"/>
    </row>
    <row r="2298" spans="2:15" ht="22.5" customHeight="1" x14ac:dyDescent="0.55000000000000004">
      <c r="B2298" s="1203">
        <f t="shared" si="289"/>
        <v>861</v>
      </c>
      <c r="C2298" s="1019"/>
      <c r="D2298" s="942"/>
      <c r="E2298" s="943"/>
      <c r="F2298" s="1018" t="s">
        <v>200</v>
      </c>
      <c r="G2298" s="1019"/>
      <c r="H2298" s="988">
        <v>43558</v>
      </c>
      <c r="I2298" s="989"/>
      <c r="J2298" s="37" t="s">
        <v>31</v>
      </c>
      <c r="K2298" s="37"/>
      <c r="L2298" s="331" t="s">
        <v>180</v>
      </c>
      <c r="M2298" s="251">
        <v>8.84</v>
      </c>
      <c r="N2298" s="314">
        <v>8.8000000000000007</v>
      </c>
      <c r="O2298" s="30"/>
    </row>
    <row r="2299" spans="2:15" ht="22.5" customHeight="1" x14ac:dyDescent="0.55000000000000004">
      <c r="B2299" s="1203">
        <f t="shared" si="289"/>
        <v>860</v>
      </c>
      <c r="C2299" s="1019"/>
      <c r="D2299" s="942"/>
      <c r="E2299" s="943"/>
      <c r="F2299" s="1031" t="s">
        <v>200</v>
      </c>
      <c r="G2299" s="1031"/>
      <c r="H2299" s="952">
        <v>43558</v>
      </c>
      <c r="I2299" s="953"/>
      <c r="J2299" s="76" t="s">
        <v>61</v>
      </c>
      <c r="K2299" s="76"/>
      <c r="L2299" s="65" t="s">
        <v>180</v>
      </c>
      <c r="M2299" s="239">
        <v>5.25</v>
      </c>
      <c r="N2299" s="252">
        <v>5.3</v>
      </c>
      <c r="O2299" s="30"/>
    </row>
    <row r="2300" spans="2:15" ht="22.5" customHeight="1" x14ac:dyDescent="0.55000000000000004">
      <c r="B2300" s="1203">
        <f t="shared" si="289"/>
        <v>859</v>
      </c>
      <c r="C2300" s="1019"/>
      <c r="D2300" s="942"/>
      <c r="E2300" s="943"/>
      <c r="F2300" s="1137" t="s">
        <v>200</v>
      </c>
      <c r="G2300" s="1138"/>
      <c r="H2300" s="1139">
        <v>43558</v>
      </c>
      <c r="I2300" s="1140"/>
      <c r="J2300" s="76" t="s">
        <v>61</v>
      </c>
      <c r="K2300" s="76"/>
      <c r="L2300" s="321" t="s">
        <v>109</v>
      </c>
      <c r="M2300" s="306">
        <v>1.66</v>
      </c>
      <c r="N2300" s="314">
        <v>1.7</v>
      </c>
      <c r="O2300" s="30"/>
    </row>
    <row r="2301" spans="2:15" ht="22.5" customHeight="1" x14ac:dyDescent="0.55000000000000004">
      <c r="B2301" s="1203">
        <f t="shared" si="289"/>
        <v>858</v>
      </c>
      <c r="C2301" s="1019"/>
      <c r="D2301" s="942"/>
      <c r="E2301" s="943"/>
      <c r="F2301" s="965" t="s">
        <v>946</v>
      </c>
      <c r="G2301" s="1136"/>
      <c r="H2301" s="952">
        <v>43558</v>
      </c>
      <c r="I2301" s="953"/>
      <c r="J2301" s="76" t="s">
        <v>61</v>
      </c>
      <c r="K2301" s="76"/>
      <c r="L2301" s="65" t="s">
        <v>734</v>
      </c>
      <c r="M2301" s="306">
        <v>3.07</v>
      </c>
      <c r="N2301" s="252">
        <v>3.1</v>
      </c>
      <c r="O2301" s="30"/>
    </row>
    <row r="2302" spans="2:15" ht="22.5" customHeight="1" x14ac:dyDescent="0.55000000000000004">
      <c r="B2302" s="1203">
        <f t="shared" si="289"/>
        <v>857</v>
      </c>
      <c r="C2302" s="1019"/>
      <c r="D2302" s="942"/>
      <c r="E2302" s="943"/>
      <c r="F2302" s="1018" t="s">
        <v>952</v>
      </c>
      <c r="G2302" s="1019"/>
      <c r="H2302" s="960">
        <v>43558</v>
      </c>
      <c r="I2302" s="964"/>
      <c r="J2302" s="102" t="s">
        <v>61</v>
      </c>
      <c r="K2302" s="102"/>
      <c r="L2302" s="65" t="s">
        <v>57</v>
      </c>
      <c r="M2302" s="308">
        <v>17.5</v>
      </c>
      <c r="N2302" s="309">
        <v>18</v>
      </c>
      <c r="O2302" s="30"/>
    </row>
    <row r="2303" spans="2:15" ht="22.5" customHeight="1" x14ac:dyDescent="0.55000000000000004">
      <c r="B2303" s="1203">
        <f t="shared" si="289"/>
        <v>856</v>
      </c>
      <c r="C2303" s="1019"/>
      <c r="D2303" s="942"/>
      <c r="E2303" s="943"/>
      <c r="F2303" s="1031" t="s">
        <v>947</v>
      </c>
      <c r="G2303" s="1031"/>
      <c r="H2303" s="952">
        <v>43558</v>
      </c>
      <c r="I2303" s="953"/>
      <c r="J2303" s="76" t="s">
        <v>61</v>
      </c>
      <c r="K2303" s="76"/>
      <c r="L2303" s="65" t="s">
        <v>79</v>
      </c>
      <c r="M2303" s="177">
        <v>8.52</v>
      </c>
      <c r="N2303" s="310">
        <v>8.5</v>
      </c>
      <c r="O2303" s="30"/>
    </row>
    <row r="2304" spans="2:15" ht="22.5" customHeight="1" x14ac:dyDescent="0.55000000000000004">
      <c r="B2304" s="1203">
        <f t="shared" si="289"/>
        <v>855</v>
      </c>
      <c r="C2304" s="1019"/>
      <c r="D2304" s="942"/>
      <c r="E2304" s="943"/>
      <c r="F2304" s="1137" t="s">
        <v>196</v>
      </c>
      <c r="G2304" s="1138"/>
      <c r="H2304" s="1139">
        <v>43558</v>
      </c>
      <c r="I2304" s="1140"/>
      <c r="J2304" s="76" t="s">
        <v>61</v>
      </c>
      <c r="K2304" s="76"/>
      <c r="L2304" s="65" t="s">
        <v>686</v>
      </c>
      <c r="M2304" s="177">
        <v>3.98</v>
      </c>
      <c r="N2304" s="245">
        <v>4</v>
      </c>
      <c r="O2304" s="30"/>
    </row>
    <row r="2305" spans="2:15" ht="22.5" customHeight="1" x14ac:dyDescent="0.55000000000000004">
      <c r="B2305" s="1202">
        <f t="shared" si="289"/>
        <v>854</v>
      </c>
      <c r="C2305" s="923"/>
      <c r="D2305" s="922"/>
      <c r="E2305" s="923"/>
      <c r="F2305" s="968" t="s">
        <v>462</v>
      </c>
      <c r="G2305" s="1126"/>
      <c r="H2305" s="956">
        <v>43558</v>
      </c>
      <c r="I2305" s="957"/>
      <c r="J2305" s="43" t="s">
        <v>61</v>
      </c>
      <c r="K2305" s="43"/>
      <c r="L2305" s="303" t="s">
        <v>456</v>
      </c>
      <c r="M2305" s="304">
        <v>1.22</v>
      </c>
      <c r="N2305" s="305">
        <v>1.2</v>
      </c>
      <c r="O2305" s="30"/>
    </row>
    <row r="2306" spans="2:15" ht="22.5" customHeight="1" x14ac:dyDescent="0.55000000000000004">
      <c r="B2306" s="1203">
        <f t="shared" si="289"/>
        <v>853</v>
      </c>
      <c r="C2306" s="1019"/>
      <c r="D2306" s="922" t="s">
        <v>948</v>
      </c>
      <c r="E2306" s="923"/>
      <c r="F2306" s="1018" t="s">
        <v>949</v>
      </c>
      <c r="G2306" s="1019"/>
      <c r="H2306" s="988">
        <v>43557</v>
      </c>
      <c r="I2306" s="989"/>
      <c r="J2306" s="37" t="s">
        <v>31</v>
      </c>
      <c r="K2306" s="37"/>
      <c r="L2306" s="312" t="s">
        <v>950</v>
      </c>
      <c r="M2306" s="332">
        <v>1.68</v>
      </c>
      <c r="N2306" s="333">
        <v>1.7</v>
      </c>
      <c r="O2306" s="30"/>
    </row>
    <row r="2307" spans="2:15" ht="22.5" customHeight="1" x14ac:dyDescent="0.55000000000000004">
      <c r="B2307" s="918">
        <f t="shared" si="289"/>
        <v>852</v>
      </c>
      <c r="C2307" s="919"/>
      <c r="D2307" s="920" t="s">
        <v>951</v>
      </c>
      <c r="E2307" s="1103"/>
      <c r="F2307" s="944" t="s">
        <v>952</v>
      </c>
      <c r="G2307" s="945" t="s">
        <v>531</v>
      </c>
      <c r="H2307" s="958">
        <v>43556</v>
      </c>
      <c r="I2307" s="959"/>
      <c r="J2307" s="31" t="s">
        <v>61</v>
      </c>
      <c r="K2307" s="31"/>
      <c r="L2307" s="280">
        <v>0.997</v>
      </c>
      <c r="M2307" s="280">
        <v>7.6</v>
      </c>
      <c r="N2307" s="281">
        <v>8.6</v>
      </c>
      <c r="O2307" s="30"/>
    </row>
    <row r="2308" spans="2:15" ht="22.5" customHeight="1" x14ac:dyDescent="0.55000000000000004">
      <c r="B2308" s="948">
        <f t="shared" si="289"/>
        <v>851</v>
      </c>
      <c r="C2308" s="949"/>
      <c r="D2308" s="1104"/>
      <c r="E2308" s="1105"/>
      <c r="F2308" s="950" t="s">
        <v>792</v>
      </c>
      <c r="G2308" s="951" t="s">
        <v>800</v>
      </c>
      <c r="H2308" s="952">
        <v>43556</v>
      </c>
      <c r="I2308" s="953"/>
      <c r="J2308" s="76" t="s">
        <v>61</v>
      </c>
      <c r="K2308" s="76"/>
      <c r="L2308" s="64" t="s">
        <v>294</v>
      </c>
      <c r="M2308" s="64">
        <v>3.7</v>
      </c>
      <c r="N2308" s="245">
        <v>3.7</v>
      </c>
    </row>
    <row r="2309" spans="2:15" ht="22.5" customHeight="1" x14ac:dyDescent="0.55000000000000004">
      <c r="B2309" s="928">
        <f t="shared" si="289"/>
        <v>850</v>
      </c>
      <c r="C2309" s="929"/>
      <c r="D2309" s="1106"/>
      <c r="E2309" s="1107"/>
      <c r="F2309" s="990" t="s">
        <v>953</v>
      </c>
      <c r="G2309" s="991" t="s">
        <v>531</v>
      </c>
      <c r="H2309" s="956">
        <v>43556</v>
      </c>
      <c r="I2309" s="957"/>
      <c r="J2309" s="43" t="s">
        <v>61</v>
      </c>
      <c r="K2309" s="43"/>
      <c r="L2309" s="106" t="s">
        <v>317</v>
      </c>
      <c r="M2309" s="106" t="s">
        <v>1365</v>
      </c>
      <c r="N2309" s="334" t="s">
        <v>598</v>
      </c>
      <c r="O2309" s="30"/>
    </row>
    <row r="2310" spans="2:15" ht="22.5" customHeight="1" x14ac:dyDescent="0.55000000000000004">
      <c r="B2310" s="948">
        <f t="shared" si="289"/>
        <v>849</v>
      </c>
      <c r="C2310" s="949"/>
      <c r="D2310" s="936" t="s">
        <v>954</v>
      </c>
      <c r="E2310" s="937"/>
      <c r="F2310" s="1018" t="s">
        <v>755</v>
      </c>
      <c r="G2310" s="1019"/>
      <c r="H2310" s="988">
        <v>43552</v>
      </c>
      <c r="I2310" s="989"/>
      <c r="J2310" s="37" t="s">
        <v>31</v>
      </c>
      <c r="K2310" s="37"/>
      <c r="L2310" s="302" t="s">
        <v>955</v>
      </c>
      <c r="M2310" s="348">
        <v>8.25</v>
      </c>
      <c r="N2310" s="349">
        <v>8.3000000000000007</v>
      </c>
      <c r="O2310" s="30"/>
    </row>
    <row r="2311" spans="2:15" ht="22.5" customHeight="1" x14ac:dyDescent="0.55000000000000004">
      <c r="B2311" s="918">
        <f t="shared" si="289"/>
        <v>848</v>
      </c>
      <c r="C2311" s="919"/>
      <c r="D2311" s="920" t="s">
        <v>956</v>
      </c>
      <c r="E2311" s="921"/>
      <c r="F2311" s="967" t="s">
        <v>957</v>
      </c>
      <c r="G2311" s="919"/>
      <c r="H2311" s="926">
        <v>43551</v>
      </c>
      <c r="I2311" s="927"/>
      <c r="J2311" s="31" t="s">
        <v>61</v>
      </c>
      <c r="K2311" s="31"/>
      <c r="L2311" s="292" t="s">
        <v>178</v>
      </c>
      <c r="M2311" s="62">
        <v>8.57</v>
      </c>
      <c r="N2311" s="63">
        <v>8.6</v>
      </c>
      <c r="O2311" s="30"/>
    </row>
    <row r="2312" spans="2:15" ht="22.5" customHeight="1" x14ac:dyDescent="0.55000000000000004">
      <c r="B2312" s="1203">
        <f t="shared" si="289"/>
        <v>847</v>
      </c>
      <c r="C2312" s="1019"/>
      <c r="D2312" s="942"/>
      <c r="E2312" s="943"/>
      <c r="F2312" s="965" t="s">
        <v>958</v>
      </c>
      <c r="G2312" s="1136"/>
      <c r="H2312" s="1007">
        <v>43551</v>
      </c>
      <c r="I2312" s="1008"/>
      <c r="J2312" s="76" t="s">
        <v>61</v>
      </c>
      <c r="K2312" s="76"/>
      <c r="L2312" s="65" t="s">
        <v>229</v>
      </c>
      <c r="M2312" s="179">
        <v>5.19</v>
      </c>
      <c r="N2312" s="310">
        <v>5.2</v>
      </c>
      <c r="O2312" s="30"/>
    </row>
    <row r="2313" spans="2:15" ht="22.5" customHeight="1" x14ac:dyDescent="0.55000000000000004">
      <c r="B2313" s="1203">
        <f t="shared" si="289"/>
        <v>846</v>
      </c>
      <c r="C2313" s="1019"/>
      <c r="D2313" s="942"/>
      <c r="E2313" s="943"/>
      <c r="F2313" s="1018" t="s">
        <v>122</v>
      </c>
      <c r="G2313" s="1134"/>
      <c r="H2313" s="988">
        <v>43550</v>
      </c>
      <c r="I2313" s="989"/>
      <c r="J2313" s="102" t="s">
        <v>61</v>
      </c>
      <c r="K2313" s="102"/>
      <c r="L2313" s="331" t="s">
        <v>97</v>
      </c>
      <c r="M2313" s="251">
        <v>4.54</v>
      </c>
      <c r="N2313" s="314">
        <v>4.5</v>
      </c>
      <c r="O2313" s="30"/>
    </row>
    <row r="2314" spans="2:15" ht="22.5" customHeight="1" x14ac:dyDescent="0.55000000000000004">
      <c r="B2314" s="948">
        <f t="shared" si="289"/>
        <v>845</v>
      </c>
      <c r="C2314" s="949"/>
      <c r="D2314" s="942"/>
      <c r="E2314" s="943"/>
      <c r="F2314" s="1031" t="s">
        <v>210</v>
      </c>
      <c r="G2314" s="1031"/>
      <c r="H2314" s="1089">
        <v>43550</v>
      </c>
      <c r="I2314" s="1090"/>
      <c r="J2314" s="313" t="s">
        <v>61</v>
      </c>
      <c r="K2314" s="313"/>
      <c r="L2314" s="65">
        <v>1.55</v>
      </c>
      <c r="M2314" s="239">
        <v>18.5</v>
      </c>
      <c r="N2314" s="240">
        <v>20</v>
      </c>
      <c r="O2314" s="30"/>
    </row>
    <row r="2315" spans="2:15" ht="22.5" customHeight="1" x14ac:dyDescent="0.55000000000000004">
      <c r="B2315" s="1203">
        <f t="shared" si="289"/>
        <v>844</v>
      </c>
      <c r="C2315" s="1019"/>
      <c r="D2315" s="942"/>
      <c r="E2315" s="943"/>
      <c r="F2315" s="1018" t="s">
        <v>210</v>
      </c>
      <c r="G2315" s="1134"/>
      <c r="H2315" s="1007">
        <v>43550</v>
      </c>
      <c r="I2315" s="1008"/>
      <c r="J2315" s="76" t="s">
        <v>61</v>
      </c>
      <c r="K2315" s="76"/>
      <c r="L2315" s="321">
        <v>2</v>
      </c>
      <c r="M2315" s="306">
        <v>29.5</v>
      </c>
      <c r="N2315" s="307">
        <v>32</v>
      </c>
      <c r="O2315" s="30"/>
    </row>
    <row r="2316" spans="2:15" ht="22.5" customHeight="1" x14ac:dyDescent="0.55000000000000004">
      <c r="B2316" s="948">
        <f t="shared" si="289"/>
        <v>843</v>
      </c>
      <c r="C2316" s="949"/>
      <c r="D2316" s="942"/>
      <c r="E2316" s="943"/>
      <c r="F2316" s="1031" t="s">
        <v>210</v>
      </c>
      <c r="G2316" s="1031"/>
      <c r="H2316" s="1007">
        <v>43550</v>
      </c>
      <c r="I2316" s="1008"/>
      <c r="J2316" s="76" t="s">
        <v>61</v>
      </c>
      <c r="K2316" s="76"/>
      <c r="L2316" s="65" t="s">
        <v>159</v>
      </c>
      <c r="M2316" s="306">
        <v>15.6</v>
      </c>
      <c r="N2316" s="240">
        <v>16</v>
      </c>
      <c r="O2316" s="30"/>
    </row>
    <row r="2317" spans="2:15" ht="22.5" customHeight="1" x14ac:dyDescent="0.55000000000000004">
      <c r="B2317" s="948">
        <f t="shared" si="289"/>
        <v>842</v>
      </c>
      <c r="C2317" s="949"/>
      <c r="D2317" s="942"/>
      <c r="E2317" s="943"/>
      <c r="F2317" s="1031" t="s">
        <v>462</v>
      </c>
      <c r="G2317" s="1031"/>
      <c r="H2317" s="1007">
        <v>43550</v>
      </c>
      <c r="I2317" s="1008"/>
      <c r="J2317" s="76" t="s">
        <v>61</v>
      </c>
      <c r="K2317" s="76"/>
      <c r="L2317" s="65" t="s">
        <v>542</v>
      </c>
      <c r="M2317" s="179">
        <v>3.04</v>
      </c>
      <c r="N2317" s="315">
        <v>3</v>
      </c>
      <c r="O2317" s="30"/>
    </row>
    <row r="2318" spans="2:15" ht="22.5" customHeight="1" x14ac:dyDescent="0.55000000000000004">
      <c r="B2318" s="948">
        <f t="shared" si="289"/>
        <v>841</v>
      </c>
      <c r="C2318" s="949"/>
      <c r="D2318" s="942"/>
      <c r="E2318" s="943"/>
      <c r="F2318" s="1031" t="s">
        <v>462</v>
      </c>
      <c r="G2318" s="1031"/>
      <c r="H2318" s="1007">
        <v>43550</v>
      </c>
      <c r="I2318" s="1008"/>
      <c r="J2318" s="76" t="s">
        <v>61</v>
      </c>
      <c r="K2318" s="76"/>
      <c r="L2318" s="65" t="s">
        <v>201</v>
      </c>
      <c r="M2318" s="177">
        <v>1.41</v>
      </c>
      <c r="N2318" s="310">
        <v>1.4</v>
      </c>
      <c r="O2318" s="30"/>
    </row>
    <row r="2319" spans="2:15" ht="22.5" customHeight="1" x14ac:dyDescent="0.55000000000000004">
      <c r="B2319" s="948">
        <f t="shared" si="289"/>
        <v>840</v>
      </c>
      <c r="C2319" s="949"/>
      <c r="D2319" s="942"/>
      <c r="E2319" s="943"/>
      <c r="F2319" s="1137" t="s">
        <v>462</v>
      </c>
      <c r="G2319" s="1138"/>
      <c r="H2319" s="1007">
        <v>43550</v>
      </c>
      <c r="I2319" s="1008"/>
      <c r="J2319" s="76" t="s">
        <v>61</v>
      </c>
      <c r="K2319" s="76"/>
      <c r="L2319" s="65" t="s">
        <v>566</v>
      </c>
      <c r="M2319" s="177">
        <v>1.51</v>
      </c>
      <c r="N2319" s="245">
        <v>1.5</v>
      </c>
      <c r="O2319" s="30"/>
    </row>
    <row r="2320" spans="2:15" ht="22.5" customHeight="1" x14ac:dyDescent="0.55000000000000004">
      <c r="B2320" s="928">
        <f t="shared" si="289"/>
        <v>839</v>
      </c>
      <c r="C2320" s="929"/>
      <c r="D2320" s="922"/>
      <c r="E2320" s="923"/>
      <c r="F2320" s="968" t="s">
        <v>959</v>
      </c>
      <c r="G2320" s="1126"/>
      <c r="H2320" s="1009">
        <v>43550</v>
      </c>
      <c r="I2320" s="1010"/>
      <c r="J2320" s="43" t="s">
        <v>61</v>
      </c>
      <c r="K2320" s="43"/>
      <c r="L2320" s="303" t="s">
        <v>204</v>
      </c>
      <c r="M2320" s="304">
        <v>5.81</v>
      </c>
      <c r="N2320" s="305">
        <v>5.8</v>
      </c>
      <c r="O2320" s="30"/>
    </row>
    <row r="2321" spans="2:15" ht="22.5" customHeight="1" x14ac:dyDescent="0.55000000000000004">
      <c r="B2321" s="918">
        <f t="shared" si="289"/>
        <v>838</v>
      </c>
      <c r="C2321" s="919"/>
      <c r="D2321" s="920" t="s">
        <v>960</v>
      </c>
      <c r="E2321" s="921"/>
      <c r="F2321" s="967" t="s">
        <v>214</v>
      </c>
      <c r="G2321" s="919"/>
      <c r="H2321" s="946">
        <v>43549</v>
      </c>
      <c r="I2321" s="947"/>
      <c r="J2321" s="102" t="s">
        <v>61</v>
      </c>
      <c r="K2321" s="102"/>
      <c r="L2321" s="104" t="s">
        <v>212</v>
      </c>
      <c r="M2321" s="257">
        <v>4.25</v>
      </c>
      <c r="N2321" s="335">
        <v>4.3</v>
      </c>
      <c r="O2321" s="30"/>
    </row>
    <row r="2322" spans="2:15" ht="22.5" customHeight="1" x14ac:dyDescent="0.55000000000000004">
      <c r="B2322" s="1203">
        <f t="shared" si="289"/>
        <v>837</v>
      </c>
      <c r="C2322" s="1019"/>
      <c r="D2322" s="942"/>
      <c r="E2322" s="943"/>
      <c r="F2322" s="1031" t="s">
        <v>214</v>
      </c>
      <c r="G2322" s="1031"/>
      <c r="H2322" s="952">
        <v>43549</v>
      </c>
      <c r="I2322" s="953"/>
      <c r="J2322" s="76" t="s">
        <v>61</v>
      </c>
      <c r="K2322" s="76"/>
      <c r="L2322" s="177" t="s">
        <v>179</v>
      </c>
      <c r="M2322" s="65">
        <v>5.23</v>
      </c>
      <c r="N2322" s="66">
        <v>5.2</v>
      </c>
      <c r="O2322" s="30"/>
    </row>
    <row r="2323" spans="2:15" ht="22.5" customHeight="1" x14ac:dyDescent="0.55000000000000004">
      <c r="B2323" s="1203">
        <f t="shared" si="289"/>
        <v>836</v>
      </c>
      <c r="C2323" s="1019"/>
      <c r="D2323" s="942"/>
      <c r="E2323" s="943"/>
      <c r="F2323" s="1137" t="s">
        <v>214</v>
      </c>
      <c r="G2323" s="1138"/>
      <c r="H2323" s="1139">
        <v>43549</v>
      </c>
      <c r="I2323" s="1140"/>
      <c r="J2323" s="76" t="s">
        <v>61</v>
      </c>
      <c r="K2323" s="76"/>
      <c r="L2323" s="177" t="s">
        <v>357</v>
      </c>
      <c r="M2323" s="321">
        <v>5.84</v>
      </c>
      <c r="N2323" s="335">
        <v>5.8</v>
      </c>
      <c r="O2323" s="30"/>
    </row>
    <row r="2324" spans="2:15" ht="22.5" customHeight="1" x14ac:dyDescent="0.55000000000000004">
      <c r="B2324" s="1202">
        <f t="shared" si="289"/>
        <v>835</v>
      </c>
      <c r="C2324" s="923"/>
      <c r="D2324" s="922"/>
      <c r="E2324" s="923"/>
      <c r="F2324" s="968" t="s">
        <v>961</v>
      </c>
      <c r="G2324" s="1126"/>
      <c r="H2324" s="1139">
        <v>43549</v>
      </c>
      <c r="I2324" s="1140"/>
      <c r="J2324" s="43" t="s">
        <v>61</v>
      </c>
      <c r="K2324" s="43"/>
      <c r="L2324" s="251" t="s">
        <v>962</v>
      </c>
      <c r="M2324" s="181">
        <v>3.2</v>
      </c>
      <c r="N2324" s="182">
        <v>3.2</v>
      </c>
      <c r="O2324" s="30"/>
    </row>
    <row r="2325" spans="2:15" ht="22.5" customHeight="1" x14ac:dyDescent="0.55000000000000004">
      <c r="B2325" s="994">
        <f t="shared" si="289"/>
        <v>834</v>
      </c>
      <c r="C2325" s="937"/>
      <c r="D2325" s="936" t="s">
        <v>963</v>
      </c>
      <c r="E2325" s="937"/>
      <c r="F2325" s="936" t="s">
        <v>377</v>
      </c>
      <c r="G2325" s="937"/>
      <c r="H2325" s="940">
        <v>43546</v>
      </c>
      <c r="I2325" s="941"/>
      <c r="J2325" s="55" t="s">
        <v>61</v>
      </c>
      <c r="K2325" s="55"/>
      <c r="L2325" s="219">
        <v>1.46</v>
      </c>
      <c r="M2325" s="336">
        <v>15.4</v>
      </c>
      <c r="N2325" s="337">
        <v>17</v>
      </c>
      <c r="O2325" s="30"/>
    </row>
    <row r="2326" spans="2:15" ht="22.5" customHeight="1" x14ac:dyDescent="0.55000000000000004">
      <c r="B2326" s="918">
        <f t="shared" si="289"/>
        <v>833</v>
      </c>
      <c r="C2326" s="919"/>
      <c r="D2326" s="920" t="s">
        <v>964</v>
      </c>
      <c r="E2326" s="921"/>
      <c r="F2326" s="967" t="s">
        <v>122</v>
      </c>
      <c r="G2326" s="919"/>
      <c r="H2326" s="926">
        <v>43544</v>
      </c>
      <c r="I2326" s="927"/>
      <c r="J2326" s="31" t="s">
        <v>61</v>
      </c>
      <c r="K2326" s="31"/>
      <c r="L2326" s="284" t="s">
        <v>734</v>
      </c>
      <c r="M2326" s="257">
        <v>2.39</v>
      </c>
      <c r="N2326" s="176">
        <v>2.4</v>
      </c>
      <c r="O2326" s="30"/>
    </row>
    <row r="2327" spans="2:15" ht="22.5" customHeight="1" x14ac:dyDescent="0.55000000000000004">
      <c r="B2327" s="1202">
        <f t="shared" si="289"/>
        <v>832</v>
      </c>
      <c r="C2327" s="923"/>
      <c r="D2327" s="922"/>
      <c r="E2327" s="923"/>
      <c r="F2327" s="968" t="s">
        <v>368</v>
      </c>
      <c r="G2327" s="1126"/>
      <c r="H2327" s="1009">
        <v>43544</v>
      </c>
      <c r="I2327" s="1010"/>
      <c r="J2327" s="43" t="s">
        <v>61</v>
      </c>
      <c r="K2327" s="43"/>
      <c r="L2327" s="243" t="s">
        <v>215</v>
      </c>
      <c r="M2327" s="311">
        <v>1.42</v>
      </c>
      <c r="N2327" s="297">
        <v>1.4</v>
      </c>
      <c r="O2327" s="30"/>
    </row>
    <row r="2328" spans="2:15" ht="22.5" customHeight="1" x14ac:dyDescent="0.55000000000000004">
      <c r="B2328" s="918">
        <f t="shared" si="289"/>
        <v>831</v>
      </c>
      <c r="C2328" s="919"/>
      <c r="D2328" s="920" t="s">
        <v>965</v>
      </c>
      <c r="E2328" s="921"/>
      <c r="F2328" s="967" t="s">
        <v>437</v>
      </c>
      <c r="G2328" s="1125"/>
      <c r="H2328" s="926">
        <v>43543</v>
      </c>
      <c r="I2328" s="927"/>
      <c r="J2328" s="31" t="s">
        <v>61</v>
      </c>
      <c r="K2328" s="31"/>
      <c r="L2328" s="328">
        <v>1.4</v>
      </c>
      <c r="M2328" s="338">
        <v>18.8</v>
      </c>
      <c r="N2328" s="339">
        <v>20</v>
      </c>
      <c r="O2328" s="30"/>
    </row>
    <row r="2329" spans="2:15" ht="22.5" customHeight="1" x14ac:dyDescent="0.55000000000000004">
      <c r="B2329" s="948">
        <f t="shared" si="289"/>
        <v>830</v>
      </c>
      <c r="C2329" s="949"/>
      <c r="D2329" s="942"/>
      <c r="E2329" s="943"/>
      <c r="F2329" s="1031" t="s">
        <v>437</v>
      </c>
      <c r="G2329" s="1031"/>
      <c r="H2329" s="1089">
        <v>43543</v>
      </c>
      <c r="I2329" s="1090"/>
      <c r="J2329" s="313" t="s">
        <v>61</v>
      </c>
      <c r="K2329" s="313"/>
      <c r="L2329" s="177">
        <v>1.66</v>
      </c>
      <c r="M2329" s="300">
        <v>19.5</v>
      </c>
      <c r="N2329" s="340">
        <v>21</v>
      </c>
      <c r="O2329" s="30"/>
    </row>
    <row r="2330" spans="2:15" ht="22.5" customHeight="1" x14ac:dyDescent="0.55000000000000004">
      <c r="B2330" s="1203">
        <f t="shared" si="289"/>
        <v>829</v>
      </c>
      <c r="C2330" s="1019"/>
      <c r="D2330" s="942"/>
      <c r="E2330" s="943"/>
      <c r="F2330" s="1018" t="s">
        <v>437</v>
      </c>
      <c r="G2330" s="1134"/>
      <c r="H2330" s="1007">
        <v>43543</v>
      </c>
      <c r="I2330" s="1008"/>
      <c r="J2330" s="76" t="s">
        <v>61</v>
      </c>
      <c r="K2330" s="76"/>
      <c r="L2330" s="306">
        <v>2.2599999999999998</v>
      </c>
      <c r="M2330" s="319">
        <v>21.1</v>
      </c>
      <c r="N2330" s="320">
        <v>23</v>
      </c>
      <c r="O2330" s="30"/>
    </row>
    <row r="2331" spans="2:15" ht="22.5" customHeight="1" x14ac:dyDescent="0.55000000000000004">
      <c r="B2331" s="948">
        <f t="shared" si="289"/>
        <v>828</v>
      </c>
      <c r="C2331" s="949"/>
      <c r="D2331" s="942"/>
      <c r="E2331" s="943"/>
      <c r="F2331" s="1031" t="s">
        <v>160</v>
      </c>
      <c r="G2331" s="1031"/>
      <c r="H2331" s="1007">
        <v>43543</v>
      </c>
      <c r="I2331" s="1008"/>
      <c r="J2331" s="76" t="s">
        <v>61</v>
      </c>
      <c r="K2331" s="76"/>
      <c r="L2331" s="177" t="s">
        <v>966</v>
      </c>
      <c r="M2331" s="319">
        <v>12.4</v>
      </c>
      <c r="N2331" s="340">
        <v>12</v>
      </c>
      <c r="O2331" s="30"/>
    </row>
    <row r="2332" spans="2:15" ht="22.5" customHeight="1" x14ac:dyDescent="0.55000000000000004">
      <c r="B2332" s="948">
        <f t="shared" si="289"/>
        <v>827</v>
      </c>
      <c r="C2332" s="949"/>
      <c r="D2332" s="942"/>
      <c r="E2332" s="943"/>
      <c r="F2332" s="1031" t="s">
        <v>761</v>
      </c>
      <c r="G2332" s="1031"/>
      <c r="H2332" s="1007">
        <v>43543</v>
      </c>
      <c r="I2332" s="1008"/>
      <c r="J2332" s="76" t="s">
        <v>61</v>
      </c>
      <c r="K2332" s="76"/>
      <c r="L2332" s="177" t="s">
        <v>967</v>
      </c>
      <c r="M2332" s="272" t="s">
        <v>968</v>
      </c>
      <c r="N2332" s="323" t="s">
        <v>421</v>
      </c>
      <c r="O2332" s="30"/>
    </row>
    <row r="2333" spans="2:15" ht="22.5" customHeight="1" x14ac:dyDescent="0.55000000000000004">
      <c r="B2333" s="948">
        <f t="shared" si="289"/>
        <v>826</v>
      </c>
      <c r="C2333" s="949"/>
      <c r="D2333" s="942"/>
      <c r="E2333" s="943"/>
      <c r="F2333" s="1031" t="s">
        <v>627</v>
      </c>
      <c r="G2333" s="1031"/>
      <c r="H2333" s="1007">
        <v>43543</v>
      </c>
      <c r="I2333" s="1008"/>
      <c r="J2333" s="76" t="s">
        <v>61</v>
      </c>
      <c r="K2333" s="76"/>
      <c r="L2333" s="177" t="s">
        <v>375</v>
      </c>
      <c r="M2333" s="65">
        <v>2.15</v>
      </c>
      <c r="N2333" s="178">
        <v>2.2000000000000002</v>
      </c>
      <c r="O2333" s="30"/>
    </row>
    <row r="2334" spans="2:15" ht="22.5" customHeight="1" x14ac:dyDescent="0.55000000000000004">
      <c r="B2334" s="948">
        <f t="shared" si="289"/>
        <v>825</v>
      </c>
      <c r="C2334" s="949"/>
      <c r="D2334" s="942"/>
      <c r="E2334" s="943"/>
      <c r="F2334" s="1137" t="s">
        <v>769</v>
      </c>
      <c r="G2334" s="1138"/>
      <c r="H2334" s="1007">
        <v>43542</v>
      </c>
      <c r="I2334" s="1008"/>
      <c r="J2334" s="76" t="s">
        <v>61</v>
      </c>
      <c r="K2334" s="76"/>
      <c r="L2334" s="177" t="s">
        <v>161</v>
      </c>
      <c r="M2334" s="65">
        <v>4.1399999999999997</v>
      </c>
      <c r="N2334" s="66">
        <v>4.0999999999999996</v>
      </c>
      <c r="O2334" s="30"/>
    </row>
    <row r="2335" spans="2:15" ht="22.5" customHeight="1" x14ac:dyDescent="0.55000000000000004">
      <c r="B2335" s="928">
        <f t="shared" si="289"/>
        <v>824</v>
      </c>
      <c r="C2335" s="929"/>
      <c r="D2335" s="922"/>
      <c r="E2335" s="923"/>
      <c r="F2335" s="968" t="s">
        <v>255</v>
      </c>
      <c r="G2335" s="1126"/>
      <c r="H2335" s="1009">
        <v>43543</v>
      </c>
      <c r="I2335" s="1010"/>
      <c r="J2335" s="43" t="s">
        <v>61</v>
      </c>
      <c r="K2335" s="43"/>
      <c r="L2335" s="251" t="s">
        <v>99</v>
      </c>
      <c r="M2335" s="341">
        <v>11.3</v>
      </c>
      <c r="N2335" s="342">
        <v>11</v>
      </c>
      <c r="O2335" s="30"/>
    </row>
    <row r="2336" spans="2:15" ht="22.5" customHeight="1" x14ac:dyDescent="0.55000000000000004">
      <c r="B2336" s="918">
        <f t="shared" si="289"/>
        <v>823</v>
      </c>
      <c r="C2336" s="919"/>
      <c r="D2336" s="973" t="s">
        <v>969</v>
      </c>
      <c r="E2336" s="943"/>
      <c r="F2336" s="967" t="s">
        <v>970</v>
      </c>
      <c r="G2336" s="1125"/>
      <c r="H2336" s="926">
        <v>43542</v>
      </c>
      <c r="I2336" s="927"/>
      <c r="J2336" s="31" t="s">
        <v>61</v>
      </c>
      <c r="K2336" s="31"/>
      <c r="L2336" s="174" t="s">
        <v>93</v>
      </c>
      <c r="M2336" s="175">
        <v>4.25</v>
      </c>
      <c r="N2336" s="176">
        <v>4.3</v>
      </c>
      <c r="O2336" s="30"/>
    </row>
    <row r="2337" spans="2:15" ht="22.5" customHeight="1" x14ac:dyDescent="0.55000000000000004">
      <c r="B2337" s="948">
        <f t="shared" si="289"/>
        <v>822</v>
      </c>
      <c r="C2337" s="949"/>
      <c r="D2337" s="973"/>
      <c r="E2337" s="943"/>
      <c r="F2337" s="1031" t="s">
        <v>644</v>
      </c>
      <c r="G2337" s="1031"/>
      <c r="H2337" s="1007">
        <v>43539</v>
      </c>
      <c r="I2337" s="1008"/>
      <c r="J2337" s="76" t="s">
        <v>61</v>
      </c>
      <c r="K2337" s="76"/>
      <c r="L2337" s="177" t="s">
        <v>79</v>
      </c>
      <c r="M2337" s="65">
        <v>7.11</v>
      </c>
      <c r="N2337" s="66">
        <v>7.1</v>
      </c>
      <c r="O2337" s="30"/>
    </row>
    <row r="2338" spans="2:15" ht="22.5" customHeight="1" x14ac:dyDescent="0.55000000000000004">
      <c r="B2338" s="948">
        <f t="shared" si="289"/>
        <v>821</v>
      </c>
      <c r="C2338" s="949"/>
      <c r="D2338" s="973"/>
      <c r="E2338" s="943"/>
      <c r="F2338" s="1031" t="s">
        <v>88</v>
      </c>
      <c r="G2338" s="1031"/>
      <c r="H2338" s="1007">
        <v>43542</v>
      </c>
      <c r="I2338" s="1008"/>
      <c r="J2338" s="76" t="s">
        <v>61</v>
      </c>
      <c r="K2338" s="76"/>
      <c r="L2338" s="177" t="s">
        <v>159</v>
      </c>
      <c r="M2338" s="272">
        <v>12.8</v>
      </c>
      <c r="N2338" s="178">
        <v>13</v>
      </c>
      <c r="O2338" s="30"/>
    </row>
    <row r="2339" spans="2:15" ht="22.5" customHeight="1" x14ac:dyDescent="0.55000000000000004">
      <c r="B2339" s="948">
        <f t="shared" si="289"/>
        <v>820</v>
      </c>
      <c r="C2339" s="949"/>
      <c r="D2339" s="973"/>
      <c r="E2339" s="943"/>
      <c r="F2339" s="1031" t="s">
        <v>88</v>
      </c>
      <c r="G2339" s="1031"/>
      <c r="H2339" s="1007">
        <v>43542</v>
      </c>
      <c r="I2339" s="1008"/>
      <c r="J2339" s="76" t="s">
        <v>61</v>
      </c>
      <c r="K2339" s="76"/>
      <c r="L2339" s="177">
        <v>1.36</v>
      </c>
      <c r="M2339" s="308">
        <v>16.100000000000001</v>
      </c>
      <c r="N2339" s="178">
        <v>17</v>
      </c>
      <c r="O2339" s="30"/>
    </row>
    <row r="2340" spans="2:15" ht="22.5" customHeight="1" x14ac:dyDescent="0.55000000000000004">
      <c r="B2340" s="948">
        <f t="shared" si="289"/>
        <v>819</v>
      </c>
      <c r="C2340" s="949"/>
      <c r="D2340" s="973"/>
      <c r="E2340" s="943"/>
      <c r="F2340" s="1137" t="s">
        <v>88</v>
      </c>
      <c r="G2340" s="1138"/>
      <c r="H2340" s="1007">
        <v>43542</v>
      </c>
      <c r="I2340" s="1008"/>
      <c r="J2340" s="76" t="s">
        <v>61</v>
      </c>
      <c r="K2340" s="76"/>
      <c r="L2340" s="177" t="s">
        <v>357</v>
      </c>
      <c r="M2340" s="65">
        <v>5.52</v>
      </c>
      <c r="N2340" s="66">
        <v>5.5</v>
      </c>
      <c r="O2340" s="30"/>
    </row>
    <row r="2341" spans="2:15" ht="22.5" customHeight="1" x14ac:dyDescent="0.55000000000000004">
      <c r="B2341" s="928">
        <f t="shared" si="289"/>
        <v>818</v>
      </c>
      <c r="C2341" s="929"/>
      <c r="D2341" s="1002"/>
      <c r="E2341" s="923"/>
      <c r="F2341" s="968" t="s">
        <v>971</v>
      </c>
      <c r="G2341" s="1126"/>
      <c r="H2341" s="1009">
        <v>43539</v>
      </c>
      <c r="I2341" s="1010"/>
      <c r="J2341" s="43" t="s">
        <v>61</v>
      </c>
      <c r="K2341" s="43"/>
      <c r="L2341" s="251" t="s">
        <v>972</v>
      </c>
      <c r="M2341" s="181">
        <v>3.39</v>
      </c>
      <c r="N2341" s="182">
        <v>3.4</v>
      </c>
      <c r="O2341" s="30"/>
    </row>
    <row r="2342" spans="2:15" ht="22.5" customHeight="1" x14ac:dyDescent="0.55000000000000004">
      <c r="B2342" s="918">
        <f t="shared" si="289"/>
        <v>817</v>
      </c>
      <c r="C2342" s="919"/>
      <c r="D2342" s="920" t="s">
        <v>973</v>
      </c>
      <c r="E2342" s="921"/>
      <c r="F2342" s="967" t="s">
        <v>974</v>
      </c>
      <c r="G2342" s="919"/>
      <c r="H2342" s="926">
        <v>43539</v>
      </c>
      <c r="I2342" s="927"/>
      <c r="J2342" s="31" t="s">
        <v>61</v>
      </c>
      <c r="K2342" s="31"/>
      <c r="L2342" s="62" t="s">
        <v>975</v>
      </c>
      <c r="M2342" s="257" t="s">
        <v>976</v>
      </c>
      <c r="N2342" s="176" t="s">
        <v>101</v>
      </c>
      <c r="O2342" s="30"/>
    </row>
    <row r="2343" spans="2:15" ht="22.5" customHeight="1" x14ac:dyDescent="0.55000000000000004">
      <c r="B2343" s="1202">
        <f t="shared" si="289"/>
        <v>816</v>
      </c>
      <c r="C2343" s="923"/>
      <c r="D2343" s="922"/>
      <c r="E2343" s="923"/>
      <c r="F2343" s="968" t="s">
        <v>352</v>
      </c>
      <c r="G2343" s="1126"/>
      <c r="H2343" s="1009">
        <v>43538</v>
      </c>
      <c r="I2343" s="1010"/>
      <c r="J2343" s="43" t="s">
        <v>61</v>
      </c>
      <c r="K2343" s="43"/>
      <c r="L2343" s="180">
        <v>1.48</v>
      </c>
      <c r="M2343" s="296">
        <v>16.899999999999999</v>
      </c>
      <c r="N2343" s="297">
        <v>18</v>
      </c>
      <c r="O2343" s="30"/>
    </row>
    <row r="2344" spans="2:15" ht="22.5" customHeight="1" x14ac:dyDescent="0.55000000000000004">
      <c r="B2344" s="1203">
        <f t="shared" si="289"/>
        <v>815</v>
      </c>
      <c r="C2344" s="1019"/>
      <c r="D2344" s="942" t="s">
        <v>977</v>
      </c>
      <c r="E2344" s="943"/>
      <c r="F2344" s="1018" t="s">
        <v>63</v>
      </c>
      <c r="G2344" s="1019"/>
      <c r="H2344" s="988">
        <v>43538</v>
      </c>
      <c r="I2344" s="989"/>
      <c r="J2344" s="102" t="s">
        <v>61</v>
      </c>
      <c r="K2344" s="102"/>
      <c r="L2344" s="104" t="s">
        <v>380</v>
      </c>
      <c r="M2344" s="321">
        <v>5.37</v>
      </c>
      <c r="N2344" s="335">
        <v>5.4</v>
      </c>
      <c r="O2344" s="30"/>
    </row>
    <row r="2345" spans="2:15" ht="22.5" customHeight="1" x14ac:dyDescent="0.55000000000000004">
      <c r="B2345" s="1203">
        <f t="shared" si="289"/>
        <v>814</v>
      </c>
      <c r="C2345" s="1019"/>
      <c r="D2345" s="942"/>
      <c r="E2345" s="943"/>
      <c r="F2345" s="1031" t="s">
        <v>63</v>
      </c>
      <c r="G2345" s="1031"/>
      <c r="H2345" s="1007">
        <v>43538</v>
      </c>
      <c r="I2345" s="1008"/>
      <c r="J2345" s="76" t="s">
        <v>61</v>
      </c>
      <c r="K2345" s="76"/>
      <c r="L2345" s="177" t="s">
        <v>516</v>
      </c>
      <c r="M2345" s="65">
        <v>6.51</v>
      </c>
      <c r="N2345" s="335">
        <v>6.5</v>
      </c>
      <c r="O2345" s="30"/>
    </row>
    <row r="2346" spans="2:15" ht="22.5" customHeight="1" x14ac:dyDescent="0.55000000000000004">
      <c r="B2346" s="1203">
        <f t="shared" si="289"/>
        <v>813</v>
      </c>
      <c r="C2346" s="1019"/>
      <c r="D2346" s="942"/>
      <c r="E2346" s="943"/>
      <c r="F2346" s="1031" t="s">
        <v>63</v>
      </c>
      <c r="G2346" s="1031"/>
      <c r="H2346" s="1007">
        <v>43538</v>
      </c>
      <c r="I2346" s="1008"/>
      <c r="J2346" s="76" t="s">
        <v>31</v>
      </c>
      <c r="K2346" s="76"/>
      <c r="L2346" s="177" t="s">
        <v>62</v>
      </c>
      <c r="M2346" s="65">
        <v>4.33</v>
      </c>
      <c r="N2346" s="66">
        <v>4.3</v>
      </c>
      <c r="O2346" s="30"/>
    </row>
    <row r="2347" spans="2:15" ht="22.5" customHeight="1" x14ac:dyDescent="0.55000000000000004">
      <c r="B2347" s="1203">
        <f t="shared" si="289"/>
        <v>812</v>
      </c>
      <c r="C2347" s="1019"/>
      <c r="D2347" s="942"/>
      <c r="E2347" s="943"/>
      <c r="F2347" s="1137" t="s">
        <v>746</v>
      </c>
      <c r="G2347" s="1138"/>
      <c r="H2347" s="1089">
        <v>43537</v>
      </c>
      <c r="I2347" s="1090"/>
      <c r="J2347" s="76" t="s">
        <v>61</v>
      </c>
      <c r="K2347" s="76"/>
      <c r="L2347" s="177" t="s">
        <v>107</v>
      </c>
      <c r="M2347" s="177" t="s">
        <v>107</v>
      </c>
      <c r="N2347" s="345" t="s">
        <v>546</v>
      </c>
      <c r="O2347" s="30"/>
    </row>
    <row r="2348" spans="2:15" ht="22.5" customHeight="1" x14ac:dyDescent="0.55000000000000004">
      <c r="B2348" s="1202">
        <f t="shared" si="289"/>
        <v>811</v>
      </c>
      <c r="C2348" s="923"/>
      <c r="D2348" s="922"/>
      <c r="E2348" s="923"/>
      <c r="F2348" s="968" t="s">
        <v>235</v>
      </c>
      <c r="G2348" s="1126"/>
      <c r="H2348" s="1009">
        <v>43537</v>
      </c>
      <c r="I2348" s="1010"/>
      <c r="J2348" s="43" t="s">
        <v>61</v>
      </c>
      <c r="K2348" s="43"/>
      <c r="L2348" s="180" t="s">
        <v>159</v>
      </c>
      <c r="M2348" s="154">
        <v>4.3499999999999996</v>
      </c>
      <c r="N2348" s="108">
        <v>4.4000000000000004</v>
      </c>
      <c r="O2348" s="30"/>
    </row>
    <row r="2349" spans="2:15" ht="22.5" customHeight="1" x14ac:dyDescent="0.55000000000000004">
      <c r="B2349" s="918">
        <f t="shared" si="289"/>
        <v>810</v>
      </c>
      <c r="C2349" s="919"/>
      <c r="D2349" s="920" t="s">
        <v>978</v>
      </c>
      <c r="E2349" s="921"/>
      <c r="F2349" s="1033" t="s">
        <v>60</v>
      </c>
      <c r="G2349" s="1033"/>
      <c r="H2349" s="1095">
        <v>43536</v>
      </c>
      <c r="I2349" s="1096"/>
      <c r="J2349" s="31" t="s">
        <v>31</v>
      </c>
      <c r="K2349" s="31"/>
      <c r="L2349" s="62" t="s">
        <v>202</v>
      </c>
      <c r="M2349" s="257">
        <v>4.78</v>
      </c>
      <c r="N2349" s="176">
        <v>4.8</v>
      </c>
    </row>
    <row r="2350" spans="2:15" ht="22.5" customHeight="1" x14ac:dyDescent="0.55000000000000004">
      <c r="B2350" s="1203">
        <f t="shared" si="289"/>
        <v>809</v>
      </c>
      <c r="C2350" s="1019"/>
      <c r="D2350" s="942"/>
      <c r="E2350" s="943"/>
      <c r="F2350" s="1031" t="s">
        <v>60</v>
      </c>
      <c r="G2350" s="1031"/>
      <c r="H2350" s="1089">
        <v>43536</v>
      </c>
      <c r="I2350" s="1090"/>
      <c r="J2350" s="76" t="s">
        <v>31</v>
      </c>
      <c r="K2350" s="76"/>
      <c r="L2350" s="177" t="s">
        <v>438</v>
      </c>
      <c r="M2350" s="177">
        <v>6.02</v>
      </c>
      <c r="N2350" s="66">
        <v>6</v>
      </c>
      <c r="O2350" s="30"/>
    </row>
    <row r="2351" spans="2:15" ht="22.5" customHeight="1" x14ac:dyDescent="0.55000000000000004">
      <c r="B2351" s="1203">
        <f t="shared" si="289"/>
        <v>808</v>
      </c>
      <c r="C2351" s="1019"/>
      <c r="D2351" s="942"/>
      <c r="E2351" s="943"/>
      <c r="F2351" s="1091" t="s">
        <v>60</v>
      </c>
      <c r="G2351" s="1144"/>
      <c r="H2351" s="1089">
        <v>43536</v>
      </c>
      <c r="I2351" s="1090"/>
      <c r="J2351" s="76" t="s">
        <v>31</v>
      </c>
      <c r="K2351" s="76"/>
      <c r="L2351" s="177" t="s">
        <v>236</v>
      </c>
      <c r="M2351" s="65">
        <v>3.06</v>
      </c>
      <c r="N2351" s="66">
        <v>3.1</v>
      </c>
      <c r="O2351" s="30"/>
    </row>
    <row r="2352" spans="2:15" ht="22.5" customHeight="1" x14ac:dyDescent="0.55000000000000004">
      <c r="B2352" s="1202">
        <f t="shared" si="289"/>
        <v>807</v>
      </c>
      <c r="C2352" s="923"/>
      <c r="D2352" s="922"/>
      <c r="E2352" s="923"/>
      <c r="F2352" s="968" t="s">
        <v>479</v>
      </c>
      <c r="G2352" s="1126"/>
      <c r="H2352" s="1009">
        <v>43535</v>
      </c>
      <c r="I2352" s="1010"/>
      <c r="J2352" s="43" t="s">
        <v>31</v>
      </c>
      <c r="K2352" s="43"/>
      <c r="L2352" s="180" t="s">
        <v>2628</v>
      </c>
      <c r="M2352" s="181">
        <v>6.08</v>
      </c>
      <c r="N2352" s="182">
        <v>6.1</v>
      </c>
      <c r="O2352" s="30"/>
    </row>
    <row r="2353" spans="2:15" ht="22.5" customHeight="1" x14ac:dyDescent="0.55000000000000004">
      <c r="B2353" s="994">
        <f t="shared" ref="B2353:B2386" si="290">1+B2354</f>
        <v>806</v>
      </c>
      <c r="C2353" s="937"/>
      <c r="D2353" s="936" t="s">
        <v>2629</v>
      </c>
      <c r="E2353" s="937"/>
      <c r="F2353" s="936" t="s">
        <v>842</v>
      </c>
      <c r="G2353" s="937"/>
      <c r="H2353" s="940">
        <v>43532</v>
      </c>
      <c r="I2353" s="941"/>
      <c r="J2353" s="55" t="s">
        <v>31</v>
      </c>
      <c r="K2353" s="55"/>
      <c r="L2353" s="244" t="s">
        <v>380</v>
      </c>
      <c r="M2353" s="303" t="s">
        <v>107</v>
      </c>
      <c r="N2353" s="347" t="s">
        <v>181</v>
      </c>
      <c r="O2353" s="30"/>
    </row>
    <row r="2354" spans="2:15" ht="22.5" customHeight="1" x14ac:dyDescent="0.55000000000000004">
      <c r="B2354" s="1203">
        <f t="shared" si="290"/>
        <v>805</v>
      </c>
      <c r="C2354" s="1019"/>
      <c r="D2354" s="922" t="s">
        <v>981</v>
      </c>
      <c r="E2354" s="923"/>
      <c r="F2354" s="1018" t="s">
        <v>596</v>
      </c>
      <c r="G2354" s="1019"/>
      <c r="H2354" s="988">
        <v>43532</v>
      </c>
      <c r="I2354" s="989"/>
      <c r="J2354" s="37" t="s">
        <v>31</v>
      </c>
      <c r="K2354" s="37"/>
      <c r="L2354" s="299" t="s">
        <v>982</v>
      </c>
      <c r="M2354" s="357">
        <v>2.4300000000000002</v>
      </c>
      <c r="N2354" s="368">
        <v>2.4</v>
      </c>
      <c r="O2354" s="30"/>
    </row>
    <row r="2355" spans="2:15" ht="22.5" customHeight="1" x14ac:dyDescent="0.55000000000000004">
      <c r="B2355" s="994">
        <f t="shared" si="290"/>
        <v>804</v>
      </c>
      <c r="C2355" s="937"/>
      <c r="D2355" s="936" t="s">
        <v>2630</v>
      </c>
      <c r="E2355" s="1118"/>
      <c r="F2355" s="936" t="s">
        <v>502</v>
      </c>
      <c r="G2355" s="1119"/>
      <c r="H2355" s="940">
        <v>43530</v>
      </c>
      <c r="I2355" s="1119"/>
      <c r="J2355" s="55" t="s">
        <v>31</v>
      </c>
      <c r="K2355" s="55"/>
      <c r="L2355" s="706" t="s">
        <v>985</v>
      </c>
      <c r="M2355" s="103">
        <v>2.77</v>
      </c>
      <c r="N2355" s="220">
        <f>IF(H2355="","",IF(LEFT(M2355,1)="検","検出せず"&amp;CHAR(10)&amp;"("&amp;#REF!&amp;"Bq/kg未満)",ROUND(SUM(L2355,M2355),-INT(LOG(SUM(L2355,M2355)))-1+2)))</f>
        <v>2.8</v>
      </c>
      <c r="O2355" s="30"/>
    </row>
    <row r="2356" spans="2:15" ht="22.5" customHeight="1" x14ac:dyDescent="0.55000000000000004">
      <c r="B2356" s="994">
        <f t="shared" si="290"/>
        <v>803</v>
      </c>
      <c r="C2356" s="937"/>
      <c r="D2356" s="936" t="s">
        <v>988</v>
      </c>
      <c r="E2356" s="937"/>
      <c r="F2356" s="936" t="s">
        <v>382</v>
      </c>
      <c r="G2356" s="937"/>
      <c r="H2356" s="940">
        <v>43529</v>
      </c>
      <c r="I2356" s="941"/>
      <c r="J2356" s="55" t="s">
        <v>61</v>
      </c>
      <c r="K2356" s="55"/>
      <c r="L2356" s="219" t="s">
        <v>383</v>
      </c>
      <c r="M2356" s="68" t="s">
        <v>56</v>
      </c>
      <c r="N2356" s="295" t="s">
        <v>181</v>
      </c>
      <c r="O2356" s="30"/>
    </row>
    <row r="2357" spans="2:15" ht="22.5" customHeight="1" x14ac:dyDescent="0.55000000000000004">
      <c r="B2357" s="918">
        <f t="shared" si="290"/>
        <v>802</v>
      </c>
      <c r="C2357" s="919"/>
      <c r="D2357" s="936" t="s">
        <v>989</v>
      </c>
      <c r="E2357" s="937"/>
      <c r="F2357" s="1029" t="s">
        <v>296</v>
      </c>
      <c r="G2357" s="1029"/>
      <c r="H2357" s="940">
        <v>43528</v>
      </c>
      <c r="I2357" s="941"/>
      <c r="J2357" s="31" t="s">
        <v>31</v>
      </c>
      <c r="K2357" s="55"/>
      <c r="L2357" s="177" t="s">
        <v>516</v>
      </c>
      <c r="M2357" s="177">
        <v>8.06</v>
      </c>
      <c r="N2357" s="66">
        <v>8.1</v>
      </c>
      <c r="O2357" s="30"/>
    </row>
    <row r="2358" spans="2:15" ht="22.5" customHeight="1" x14ac:dyDescent="0.55000000000000004">
      <c r="B2358" s="918">
        <f t="shared" si="290"/>
        <v>801</v>
      </c>
      <c r="C2358" s="919"/>
      <c r="D2358" s="936" t="s">
        <v>2631</v>
      </c>
      <c r="E2358" s="937"/>
      <c r="F2358" s="1029" t="s">
        <v>225</v>
      </c>
      <c r="G2358" s="1029"/>
      <c r="H2358" s="940">
        <v>43522</v>
      </c>
      <c r="I2358" s="941"/>
      <c r="J2358" s="31" t="s">
        <v>31</v>
      </c>
      <c r="K2358" s="55"/>
      <c r="L2358" s="219" t="s">
        <v>105</v>
      </c>
      <c r="M2358" s="68" t="s">
        <v>201</v>
      </c>
      <c r="N2358" s="295" t="s">
        <v>80</v>
      </c>
      <c r="O2358" s="30"/>
    </row>
    <row r="2359" spans="2:15" ht="22.5" customHeight="1" x14ac:dyDescent="0.55000000000000004">
      <c r="B2359" s="918">
        <f t="shared" si="290"/>
        <v>800</v>
      </c>
      <c r="C2359" s="919"/>
      <c r="D2359" s="936" t="s">
        <v>2391</v>
      </c>
      <c r="E2359" s="937"/>
      <c r="F2359" s="1029" t="s">
        <v>150</v>
      </c>
      <c r="G2359" s="1029"/>
      <c r="H2359" s="940">
        <v>43509</v>
      </c>
      <c r="I2359" s="941"/>
      <c r="J2359" s="31" t="s">
        <v>31</v>
      </c>
      <c r="K2359" s="102"/>
      <c r="L2359" s="104" t="s">
        <v>178</v>
      </c>
      <c r="M2359" s="321" t="s">
        <v>215</v>
      </c>
      <c r="N2359" s="335" t="s">
        <v>156</v>
      </c>
      <c r="O2359" s="30"/>
    </row>
    <row r="2360" spans="2:15" ht="22.5" customHeight="1" x14ac:dyDescent="0.55000000000000004">
      <c r="B2360" s="918">
        <f t="shared" si="290"/>
        <v>799</v>
      </c>
      <c r="C2360" s="919"/>
      <c r="D2360" s="942" t="s">
        <v>1007</v>
      </c>
      <c r="E2360" s="943"/>
      <c r="F2360" s="942" t="s">
        <v>348</v>
      </c>
      <c r="G2360" s="943"/>
      <c r="H2360" s="988">
        <v>43459</v>
      </c>
      <c r="I2360" s="989"/>
      <c r="J2360" s="89" t="s">
        <v>31</v>
      </c>
      <c r="K2360" s="89"/>
      <c r="L2360" s="356" t="s">
        <v>84</v>
      </c>
      <c r="M2360" s="732">
        <v>1.48</v>
      </c>
      <c r="N2360" s="853">
        <v>1.5</v>
      </c>
      <c r="O2360" s="30"/>
    </row>
    <row r="2361" spans="2:15" ht="22.5" customHeight="1" x14ac:dyDescent="0.55000000000000004">
      <c r="B2361" s="1202">
        <f t="shared" si="290"/>
        <v>798</v>
      </c>
      <c r="C2361" s="923"/>
      <c r="D2361" s="922"/>
      <c r="E2361" s="923"/>
      <c r="F2361" s="1048" t="s">
        <v>778</v>
      </c>
      <c r="G2361" s="1048" t="s">
        <v>980</v>
      </c>
      <c r="H2361" s="932">
        <v>43459</v>
      </c>
      <c r="I2361" s="933"/>
      <c r="J2361" s="43" t="s">
        <v>31</v>
      </c>
      <c r="K2361" s="41"/>
      <c r="L2361" s="243" t="s">
        <v>346</v>
      </c>
      <c r="M2361" s="527">
        <v>1.52</v>
      </c>
      <c r="N2361" s="854">
        <v>1.5</v>
      </c>
      <c r="O2361" s="30"/>
    </row>
    <row r="2362" spans="2:15" ht="22.5" customHeight="1" x14ac:dyDescent="0.55000000000000004">
      <c r="B2362" s="918">
        <f t="shared" si="290"/>
        <v>797</v>
      </c>
      <c r="C2362" s="919"/>
      <c r="D2362" s="920" t="s">
        <v>2632</v>
      </c>
      <c r="E2362" s="921"/>
      <c r="F2362" s="942" t="s">
        <v>374</v>
      </c>
      <c r="G2362" s="943"/>
      <c r="H2362" s="926">
        <v>43453</v>
      </c>
      <c r="I2362" s="927"/>
      <c r="J2362" s="89" t="s">
        <v>31</v>
      </c>
      <c r="K2362" s="89"/>
      <c r="L2362" s="356" t="s">
        <v>346</v>
      </c>
      <c r="M2362" s="737" t="s">
        <v>168</v>
      </c>
      <c r="N2362" s="738" t="s">
        <v>320</v>
      </c>
      <c r="O2362" s="30"/>
    </row>
    <row r="2363" spans="2:15" ht="22.5" customHeight="1" x14ac:dyDescent="0.55000000000000004">
      <c r="B2363" s="1202">
        <f t="shared" si="290"/>
        <v>796</v>
      </c>
      <c r="C2363" s="923"/>
      <c r="D2363" s="922"/>
      <c r="E2363" s="923"/>
      <c r="F2363" s="1048" t="s">
        <v>336</v>
      </c>
      <c r="G2363" s="1048" t="s">
        <v>980</v>
      </c>
      <c r="H2363" s="932">
        <v>43452</v>
      </c>
      <c r="I2363" s="933"/>
      <c r="J2363" s="43" t="s">
        <v>31</v>
      </c>
      <c r="K2363" s="41"/>
      <c r="L2363" s="243" t="s">
        <v>73</v>
      </c>
      <c r="M2363" s="527">
        <v>1.39</v>
      </c>
      <c r="N2363" s="854">
        <v>1.4</v>
      </c>
      <c r="O2363" s="30"/>
    </row>
    <row r="2364" spans="2:15" ht="22.5" customHeight="1" x14ac:dyDescent="0.55000000000000004">
      <c r="B2364" s="918">
        <f t="shared" si="290"/>
        <v>795</v>
      </c>
      <c r="C2364" s="919"/>
      <c r="D2364" s="920" t="s">
        <v>1012</v>
      </c>
      <c r="E2364" s="921"/>
      <c r="F2364" s="1033" t="s">
        <v>807</v>
      </c>
      <c r="G2364" s="1033"/>
      <c r="H2364" s="1095">
        <v>43446</v>
      </c>
      <c r="I2364" s="1096"/>
      <c r="J2364" s="31" t="s">
        <v>31</v>
      </c>
      <c r="K2364" s="31"/>
      <c r="L2364" s="62" t="s">
        <v>435</v>
      </c>
      <c r="M2364" s="257">
        <v>8.2100000000000009</v>
      </c>
      <c r="N2364" s="176">
        <v>8.1999999999999993</v>
      </c>
      <c r="O2364" s="30"/>
    </row>
    <row r="2365" spans="2:15" ht="22.5" customHeight="1" x14ac:dyDescent="0.55000000000000004">
      <c r="B2365" s="918">
        <f t="shared" si="290"/>
        <v>794</v>
      </c>
      <c r="C2365" s="919"/>
      <c r="D2365" s="920" t="s">
        <v>2633</v>
      </c>
      <c r="E2365" s="921"/>
      <c r="F2365" s="1033" t="s">
        <v>371</v>
      </c>
      <c r="G2365" s="1033"/>
      <c r="H2365" s="1095">
        <v>43432</v>
      </c>
      <c r="I2365" s="1096"/>
      <c r="J2365" s="31" t="s">
        <v>31</v>
      </c>
      <c r="K2365" s="31"/>
      <c r="L2365" s="62" t="s">
        <v>236</v>
      </c>
      <c r="M2365" s="257">
        <v>3.36</v>
      </c>
      <c r="N2365" s="176">
        <v>3.4</v>
      </c>
      <c r="O2365" s="30"/>
    </row>
    <row r="2366" spans="2:15" ht="22.5" customHeight="1" x14ac:dyDescent="0.55000000000000004">
      <c r="B2366" s="918">
        <f t="shared" si="290"/>
        <v>793</v>
      </c>
      <c r="C2366" s="919"/>
      <c r="D2366" s="920" t="s">
        <v>1088</v>
      </c>
      <c r="E2366" s="921"/>
      <c r="F2366" s="1033" t="s">
        <v>54</v>
      </c>
      <c r="G2366" s="1033"/>
      <c r="H2366" s="926">
        <v>43221</v>
      </c>
      <c r="I2366" s="927"/>
      <c r="J2366" s="31" t="s">
        <v>31</v>
      </c>
      <c r="K2366" s="31"/>
      <c r="L2366" s="62" t="s">
        <v>234</v>
      </c>
      <c r="M2366" s="369">
        <v>0.92700000000000005</v>
      </c>
      <c r="N2366" s="258">
        <v>0.93</v>
      </c>
      <c r="O2366" s="30"/>
    </row>
    <row r="2367" spans="2:15" ht="22.5" customHeight="1" x14ac:dyDescent="0.55000000000000004">
      <c r="B2367" s="1203">
        <f t="shared" si="290"/>
        <v>792</v>
      </c>
      <c r="C2367" s="1019"/>
      <c r="D2367" s="942"/>
      <c r="E2367" s="943"/>
      <c r="F2367" s="1064" t="s">
        <v>931</v>
      </c>
      <c r="G2367" s="1064"/>
      <c r="H2367" s="1007">
        <v>43221</v>
      </c>
      <c r="I2367" s="1008"/>
      <c r="J2367" s="102" t="s">
        <v>31</v>
      </c>
      <c r="K2367" s="102"/>
      <c r="L2367" s="104" t="s">
        <v>2634</v>
      </c>
      <c r="M2367" s="321">
        <v>4.17</v>
      </c>
      <c r="N2367" s="335">
        <v>4.2</v>
      </c>
      <c r="O2367" s="30"/>
    </row>
    <row r="2368" spans="2:15" ht="22.5" customHeight="1" x14ac:dyDescent="0.55000000000000004">
      <c r="B2368" s="1203">
        <f t="shared" si="290"/>
        <v>791</v>
      </c>
      <c r="C2368" s="1019"/>
      <c r="D2368" s="942"/>
      <c r="E2368" s="943"/>
      <c r="F2368" s="1031" t="s">
        <v>96</v>
      </c>
      <c r="G2368" s="1031"/>
      <c r="H2368" s="1007">
        <v>43221</v>
      </c>
      <c r="I2368" s="1008"/>
      <c r="J2368" s="76" t="s">
        <v>31</v>
      </c>
      <c r="K2368" s="76"/>
      <c r="L2368" s="177" t="s">
        <v>2635</v>
      </c>
      <c r="M2368" s="177">
        <v>2.4700000000000002</v>
      </c>
      <c r="N2368" s="66">
        <v>2.5</v>
      </c>
      <c r="O2368" s="30"/>
    </row>
    <row r="2369" spans="2:15" ht="22.5" customHeight="1" x14ac:dyDescent="0.55000000000000004">
      <c r="B2369" s="1203">
        <f t="shared" si="290"/>
        <v>790</v>
      </c>
      <c r="C2369" s="1019"/>
      <c r="D2369" s="942"/>
      <c r="E2369" s="943"/>
      <c r="F2369" s="1091" t="s">
        <v>196</v>
      </c>
      <c r="G2369" s="1144"/>
      <c r="H2369" s="1007">
        <v>43221</v>
      </c>
      <c r="I2369" s="1008"/>
      <c r="J2369" s="76" t="s">
        <v>31</v>
      </c>
      <c r="K2369" s="76"/>
      <c r="L2369" s="177" t="s">
        <v>2636</v>
      </c>
      <c r="M2369" s="65">
        <v>1.43</v>
      </c>
      <c r="N2369" s="66">
        <v>1.4</v>
      </c>
    </row>
    <row r="2370" spans="2:15" ht="22.5" customHeight="1" x14ac:dyDescent="0.55000000000000004">
      <c r="B2370" s="1202">
        <f t="shared" si="290"/>
        <v>789</v>
      </c>
      <c r="C2370" s="923"/>
      <c r="D2370" s="922"/>
      <c r="E2370" s="923"/>
      <c r="F2370" s="968" t="s">
        <v>98</v>
      </c>
      <c r="G2370" s="1126"/>
      <c r="H2370" s="1009">
        <v>43221</v>
      </c>
      <c r="I2370" s="1010"/>
      <c r="J2370" s="43" t="s">
        <v>31</v>
      </c>
      <c r="K2370" s="43"/>
      <c r="L2370" s="180" t="s">
        <v>291</v>
      </c>
      <c r="M2370" s="181">
        <v>1.31</v>
      </c>
      <c r="N2370" s="182">
        <v>1.3</v>
      </c>
      <c r="O2370" s="30"/>
    </row>
    <row r="2371" spans="2:15" ht="22.5" customHeight="1" x14ac:dyDescent="0.55000000000000004">
      <c r="B2371" s="918">
        <f t="shared" si="290"/>
        <v>788</v>
      </c>
      <c r="C2371" s="919"/>
      <c r="D2371" s="920" t="s">
        <v>1090</v>
      </c>
      <c r="E2371" s="921"/>
      <c r="F2371" s="1033" t="s">
        <v>54</v>
      </c>
      <c r="G2371" s="1033"/>
      <c r="H2371" s="1095">
        <v>43216</v>
      </c>
      <c r="I2371" s="1096"/>
      <c r="J2371" s="31" t="s">
        <v>31</v>
      </c>
      <c r="K2371" s="31"/>
      <c r="L2371" s="62" t="s">
        <v>1091</v>
      </c>
      <c r="M2371" s="257">
        <v>3.11</v>
      </c>
      <c r="N2371" s="176">
        <v>3.1</v>
      </c>
      <c r="O2371" s="30"/>
    </row>
    <row r="2372" spans="2:15" ht="22.5" customHeight="1" x14ac:dyDescent="0.55000000000000004">
      <c r="B2372" s="918">
        <f t="shared" si="290"/>
        <v>787</v>
      </c>
      <c r="C2372" s="919"/>
      <c r="D2372" s="920" t="s">
        <v>1092</v>
      </c>
      <c r="E2372" s="921"/>
      <c r="F2372" s="1033" t="s">
        <v>94</v>
      </c>
      <c r="G2372" s="1033"/>
      <c r="H2372" s="1095">
        <v>43215</v>
      </c>
      <c r="I2372" s="1096"/>
      <c r="J2372" s="31" t="s">
        <v>31</v>
      </c>
      <c r="K2372" s="31"/>
      <c r="L2372" s="62" t="s">
        <v>2637</v>
      </c>
      <c r="M2372" s="257">
        <v>3.05</v>
      </c>
      <c r="N2372" s="176">
        <v>3.1</v>
      </c>
    </row>
    <row r="2373" spans="2:15" ht="22.5" customHeight="1" x14ac:dyDescent="0.55000000000000004">
      <c r="B2373" s="1203">
        <f t="shared" si="290"/>
        <v>786</v>
      </c>
      <c r="C2373" s="1019"/>
      <c r="D2373" s="942"/>
      <c r="E2373" s="943"/>
      <c r="F2373" s="1031" t="s">
        <v>931</v>
      </c>
      <c r="G2373" s="1031"/>
      <c r="H2373" s="1089">
        <v>43215</v>
      </c>
      <c r="I2373" s="1090"/>
      <c r="J2373" s="76" t="s">
        <v>31</v>
      </c>
      <c r="K2373" s="76"/>
      <c r="L2373" s="177" t="s">
        <v>333</v>
      </c>
      <c r="M2373" s="177">
        <v>3.62</v>
      </c>
      <c r="N2373" s="66">
        <v>3.6</v>
      </c>
    </row>
    <row r="2374" spans="2:15" ht="22.5" customHeight="1" x14ac:dyDescent="0.55000000000000004">
      <c r="B2374" s="1203">
        <f t="shared" si="290"/>
        <v>785</v>
      </c>
      <c r="C2374" s="1019"/>
      <c r="D2374" s="942"/>
      <c r="E2374" s="943"/>
      <c r="F2374" s="1091" t="s">
        <v>96</v>
      </c>
      <c r="G2374" s="1144"/>
      <c r="H2374" s="1089">
        <v>43214</v>
      </c>
      <c r="I2374" s="1090"/>
      <c r="J2374" s="76" t="s">
        <v>31</v>
      </c>
      <c r="K2374" s="76"/>
      <c r="L2374" s="177" t="s">
        <v>2614</v>
      </c>
      <c r="M2374" s="65">
        <v>2.17</v>
      </c>
      <c r="N2374" s="66">
        <v>2.2000000000000002</v>
      </c>
    </row>
    <row r="2375" spans="2:15" ht="22.5" customHeight="1" x14ac:dyDescent="0.55000000000000004">
      <c r="B2375" s="1202">
        <f t="shared" si="290"/>
        <v>784</v>
      </c>
      <c r="C2375" s="923"/>
      <c r="D2375" s="922"/>
      <c r="E2375" s="923"/>
      <c r="F2375" s="968" t="s">
        <v>377</v>
      </c>
      <c r="G2375" s="1126"/>
      <c r="H2375" s="1009">
        <v>43214</v>
      </c>
      <c r="I2375" s="1010"/>
      <c r="J2375" s="43" t="s">
        <v>31</v>
      </c>
      <c r="K2375" s="43"/>
      <c r="L2375" s="180" t="s">
        <v>514</v>
      </c>
      <c r="M2375" s="181">
        <v>5.2</v>
      </c>
      <c r="N2375" s="182">
        <v>5.2</v>
      </c>
    </row>
    <row r="2376" spans="2:15" ht="22.5" customHeight="1" x14ac:dyDescent="0.55000000000000004">
      <c r="B2376" s="1204">
        <f t="shared" si="290"/>
        <v>783</v>
      </c>
      <c r="C2376" s="921"/>
      <c r="D2376" s="920" t="s">
        <v>1095</v>
      </c>
      <c r="E2376" s="921"/>
      <c r="F2376" s="1064" t="s">
        <v>200</v>
      </c>
      <c r="G2376" s="1064"/>
      <c r="H2376" s="1012">
        <v>43213</v>
      </c>
      <c r="I2376" s="1013"/>
      <c r="J2376" s="102" t="s">
        <v>31</v>
      </c>
      <c r="K2376" s="76"/>
      <c r="L2376" s="104" t="s">
        <v>89</v>
      </c>
      <c r="M2376" s="65" t="s">
        <v>212</v>
      </c>
      <c r="N2376" s="66" t="s">
        <v>80</v>
      </c>
    </row>
    <row r="2377" spans="2:15" ht="22.5" customHeight="1" x14ac:dyDescent="0.55000000000000004">
      <c r="B2377" s="948">
        <f t="shared" si="290"/>
        <v>782</v>
      </c>
      <c r="C2377" s="949"/>
      <c r="D2377" s="942"/>
      <c r="E2377" s="943"/>
      <c r="F2377" s="1031" t="s">
        <v>110</v>
      </c>
      <c r="G2377" s="1031"/>
      <c r="H2377" s="1139">
        <v>43213</v>
      </c>
      <c r="I2377" s="1140"/>
      <c r="J2377" s="76" t="s">
        <v>31</v>
      </c>
      <c r="K2377" s="76"/>
      <c r="L2377" s="177" t="s">
        <v>1096</v>
      </c>
      <c r="M2377" s="177">
        <v>2.97</v>
      </c>
      <c r="N2377" s="66">
        <v>3</v>
      </c>
    </row>
    <row r="2378" spans="2:15" ht="22.5" customHeight="1" x14ac:dyDescent="0.55000000000000004">
      <c r="B2378" s="948">
        <f t="shared" si="290"/>
        <v>781</v>
      </c>
      <c r="C2378" s="949"/>
      <c r="D2378" s="942"/>
      <c r="E2378" s="943"/>
      <c r="F2378" s="1137" t="s">
        <v>63</v>
      </c>
      <c r="G2378" s="1138"/>
      <c r="H2378" s="1139">
        <v>43213</v>
      </c>
      <c r="I2378" s="1140"/>
      <c r="J2378" s="76" t="s">
        <v>31</v>
      </c>
      <c r="K2378" s="76"/>
      <c r="L2378" s="177" t="s">
        <v>456</v>
      </c>
      <c r="M2378" s="65">
        <v>4.7</v>
      </c>
      <c r="N2378" s="66">
        <v>4.7</v>
      </c>
    </row>
    <row r="2379" spans="2:15" ht="22.5" customHeight="1" x14ac:dyDescent="0.55000000000000004">
      <c r="B2379" s="1203">
        <f t="shared" si="290"/>
        <v>780</v>
      </c>
      <c r="C2379" s="1019"/>
      <c r="D2379" s="922"/>
      <c r="E2379" s="923"/>
      <c r="F2379" s="968" t="s">
        <v>98</v>
      </c>
      <c r="G2379" s="1126"/>
      <c r="H2379" s="1139">
        <v>43213</v>
      </c>
      <c r="I2379" s="1140"/>
      <c r="J2379" s="43" t="s">
        <v>31</v>
      </c>
      <c r="K2379" s="43"/>
      <c r="L2379" s="251" t="s">
        <v>702</v>
      </c>
      <c r="M2379" s="181">
        <v>1.87</v>
      </c>
      <c r="N2379" s="182">
        <v>1.9</v>
      </c>
    </row>
    <row r="2380" spans="2:15" ht="22.5" customHeight="1" x14ac:dyDescent="0.55000000000000004">
      <c r="B2380" s="918">
        <f t="shared" si="290"/>
        <v>779</v>
      </c>
      <c r="C2380" s="919"/>
      <c r="D2380" s="920" t="s">
        <v>1097</v>
      </c>
      <c r="E2380" s="921"/>
      <c r="F2380" s="967" t="s">
        <v>122</v>
      </c>
      <c r="G2380" s="919"/>
      <c r="H2380" s="946">
        <v>43208</v>
      </c>
      <c r="I2380" s="947"/>
      <c r="J2380" s="31" t="s">
        <v>31</v>
      </c>
      <c r="K2380" s="31"/>
      <c r="L2380" s="174" t="s">
        <v>1029</v>
      </c>
      <c r="M2380" s="175">
        <v>1.36</v>
      </c>
      <c r="N2380" s="176">
        <v>1.4</v>
      </c>
    </row>
    <row r="2381" spans="2:15" ht="22.5" customHeight="1" x14ac:dyDescent="0.55000000000000004">
      <c r="B2381" s="1203">
        <f t="shared" si="290"/>
        <v>778</v>
      </c>
      <c r="C2381" s="1019"/>
      <c r="D2381" s="942"/>
      <c r="E2381" s="943"/>
      <c r="F2381" s="1064" t="s">
        <v>200</v>
      </c>
      <c r="G2381" s="1064"/>
      <c r="H2381" s="1012">
        <v>43208</v>
      </c>
      <c r="I2381" s="1013"/>
      <c r="J2381" s="102" t="s">
        <v>31</v>
      </c>
      <c r="K2381" s="102"/>
      <c r="L2381" s="177" t="s">
        <v>1098</v>
      </c>
      <c r="M2381" s="300">
        <v>1.79</v>
      </c>
      <c r="N2381" s="289">
        <v>1.8</v>
      </c>
    </row>
    <row r="2382" spans="2:15" ht="22.5" customHeight="1" x14ac:dyDescent="0.55000000000000004">
      <c r="B2382" s="948">
        <f t="shared" si="290"/>
        <v>777</v>
      </c>
      <c r="C2382" s="949"/>
      <c r="D2382" s="942"/>
      <c r="E2382" s="943"/>
      <c r="F2382" s="1031" t="s">
        <v>931</v>
      </c>
      <c r="G2382" s="1031"/>
      <c r="H2382" s="1139">
        <v>43208</v>
      </c>
      <c r="I2382" s="1140"/>
      <c r="J2382" s="76" t="s">
        <v>31</v>
      </c>
      <c r="K2382" s="76"/>
      <c r="L2382" s="221" t="s">
        <v>155</v>
      </c>
      <c r="M2382" s="298">
        <v>1.76</v>
      </c>
      <c r="N2382" s="323">
        <v>1.8</v>
      </c>
    </row>
    <row r="2383" spans="2:15" ht="22.5" customHeight="1" x14ac:dyDescent="0.55000000000000004">
      <c r="B2383" s="948">
        <f t="shared" si="290"/>
        <v>776</v>
      </c>
      <c r="C2383" s="949"/>
      <c r="D2383" s="942"/>
      <c r="E2383" s="943"/>
      <c r="F2383" s="1031" t="s">
        <v>437</v>
      </c>
      <c r="G2383" s="1031"/>
      <c r="H2383" s="1139">
        <v>43208</v>
      </c>
      <c r="I2383" s="1140"/>
      <c r="J2383" s="76" t="s">
        <v>31</v>
      </c>
      <c r="K2383" s="76"/>
      <c r="L2383" s="177" t="s">
        <v>207</v>
      </c>
      <c r="M2383" s="65">
        <v>4.9400000000000004</v>
      </c>
      <c r="N2383" s="66">
        <v>4.9000000000000004</v>
      </c>
    </row>
    <row r="2384" spans="2:15" ht="22.5" customHeight="1" x14ac:dyDescent="0.55000000000000004">
      <c r="B2384" s="948">
        <f t="shared" si="290"/>
        <v>775</v>
      </c>
      <c r="C2384" s="949"/>
      <c r="D2384" s="942"/>
      <c r="E2384" s="943"/>
      <c r="F2384" s="1031" t="s">
        <v>104</v>
      </c>
      <c r="G2384" s="1031"/>
      <c r="H2384" s="1139">
        <v>43207</v>
      </c>
      <c r="I2384" s="1140"/>
      <c r="J2384" s="76" t="s">
        <v>31</v>
      </c>
      <c r="K2384" s="76"/>
      <c r="L2384" s="177" t="s">
        <v>126</v>
      </c>
      <c r="M2384" s="177">
        <v>3.82</v>
      </c>
      <c r="N2384" s="66">
        <v>3.8</v>
      </c>
    </row>
    <row r="2385" spans="2:14" ht="22.5" customHeight="1" x14ac:dyDescent="0.55000000000000004">
      <c r="B2385" s="948">
        <f t="shared" si="290"/>
        <v>774</v>
      </c>
      <c r="C2385" s="949"/>
      <c r="D2385" s="942"/>
      <c r="E2385" s="943"/>
      <c r="F2385" s="1137" t="s">
        <v>88</v>
      </c>
      <c r="G2385" s="1138"/>
      <c r="H2385" s="1139">
        <v>43207</v>
      </c>
      <c r="I2385" s="1140"/>
      <c r="J2385" s="76" t="s">
        <v>31</v>
      </c>
      <c r="K2385" s="76"/>
      <c r="L2385" s="177">
        <v>1.84</v>
      </c>
      <c r="M2385" s="272">
        <v>17.600000000000001</v>
      </c>
      <c r="N2385" s="370">
        <v>19</v>
      </c>
    </row>
    <row r="2386" spans="2:14" ht="22.5" customHeight="1" x14ac:dyDescent="0.55000000000000004">
      <c r="B2386" s="928">
        <f t="shared" si="290"/>
        <v>773</v>
      </c>
      <c r="C2386" s="929"/>
      <c r="D2386" s="922"/>
      <c r="E2386" s="923"/>
      <c r="F2386" s="968" t="s">
        <v>749</v>
      </c>
      <c r="G2386" s="1126"/>
      <c r="H2386" s="956">
        <v>43207</v>
      </c>
      <c r="I2386" s="957"/>
      <c r="J2386" s="43" t="s">
        <v>31</v>
      </c>
      <c r="K2386" s="43"/>
      <c r="L2386" s="180" t="s">
        <v>1099</v>
      </c>
      <c r="M2386" s="181">
        <v>2.92</v>
      </c>
      <c r="N2386" s="182">
        <v>2.9</v>
      </c>
    </row>
    <row r="2387" spans="2:14" ht="22.5" customHeight="1" x14ac:dyDescent="0.55000000000000004">
      <c r="B2387" s="1203">
        <f>1+B2388</f>
        <v>772</v>
      </c>
      <c r="C2387" s="1019"/>
      <c r="D2387" s="942" t="s">
        <v>1100</v>
      </c>
      <c r="E2387" s="943"/>
      <c r="F2387" s="1064" t="s">
        <v>165</v>
      </c>
      <c r="G2387" s="1064"/>
      <c r="H2387" s="1012">
        <v>43206</v>
      </c>
      <c r="I2387" s="1013"/>
      <c r="J2387" s="102" t="s">
        <v>31</v>
      </c>
      <c r="K2387" s="102"/>
      <c r="L2387" s="104" t="s">
        <v>319</v>
      </c>
      <c r="M2387" s="321">
        <v>7.34</v>
      </c>
      <c r="N2387" s="335">
        <v>7.3</v>
      </c>
    </row>
    <row r="2388" spans="2:14" ht="22.5" customHeight="1" x14ac:dyDescent="0.55000000000000004">
      <c r="B2388" s="1203">
        <f>1+B2389</f>
        <v>771</v>
      </c>
      <c r="C2388" s="1019"/>
      <c r="D2388" s="942"/>
      <c r="E2388" s="943"/>
      <c r="F2388" s="1031" t="s">
        <v>110</v>
      </c>
      <c r="G2388" s="1031"/>
      <c r="H2388" s="1139">
        <v>43206</v>
      </c>
      <c r="I2388" s="1140"/>
      <c r="J2388" s="76" t="s">
        <v>31</v>
      </c>
      <c r="K2388" s="76"/>
      <c r="L2388" s="177" t="s">
        <v>1983</v>
      </c>
      <c r="M2388" s="177">
        <v>2.16</v>
      </c>
      <c r="N2388" s="66">
        <v>2.2000000000000002</v>
      </c>
    </row>
    <row r="2389" spans="2:14" ht="22.5" customHeight="1" x14ac:dyDescent="0.55000000000000004">
      <c r="B2389" s="1202">
        <f>1+B2390</f>
        <v>770</v>
      </c>
      <c r="C2389" s="923"/>
      <c r="D2389" s="922"/>
      <c r="E2389" s="923"/>
      <c r="F2389" s="990" t="s">
        <v>98</v>
      </c>
      <c r="G2389" s="1121"/>
      <c r="H2389" s="1139">
        <v>43206</v>
      </c>
      <c r="I2389" s="1140"/>
      <c r="J2389" s="76" t="s">
        <v>31</v>
      </c>
      <c r="K2389" s="76"/>
      <c r="L2389" s="177" t="s">
        <v>2453</v>
      </c>
      <c r="M2389" s="65">
        <v>6.42</v>
      </c>
      <c r="N2389" s="66">
        <v>6.4</v>
      </c>
    </row>
    <row r="2390" spans="2:14" ht="22.5" customHeight="1" x14ac:dyDescent="0.55000000000000004">
      <c r="B2390" s="1203">
        <f t="shared" ref="B2390:B2406" si="291">1+B2391</f>
        <v>769</v>
      </c>
      <c r="C2390" s="1019"/>
      <c r="D2390" s="942" t="s">
        <v>1103</v>
      </c>
      <c r="E2390" s="943"/>
      <c r="F2390" s="1018" t="s">
        <v>122</v>
      </c>
      <c r="G2390" s="1134"/>
      <c r="H2390" s="946">
        <v>43201</v>
      </c>
      <c r="I2390" s="947"/>
      <c r="J2390" s="31" t="s">
        <v>31</v>
      </c>
      <c r="K2390" s="31"/>
      <c r="L2390" s="374" t="s">
        <v>2482</v>
      </c>
      <c r="M2390" s="375">
        <v>1.58</v>
      </c>
      <c r="N2390" s="376">
        <v>1.6</v>
      </c>
    </row>
    <row r="2391" spans="2:14" ht="22.5" customHeight="1" x14ac:dyDescent="0.55000000000000004">
      <c r="B2391" s="1203">
        <f t="shared" si="291"/>
        <v>768</v>
      </c>
      <c r="C2391" s="1019"/>
      <c r="D2391" s="942"/>
      <c r="E2391" s="943"/>
      <c r="F2391" s="1064" t="s">
        <v>200</v>
      </c>
      <c r="G2391" s="1064"/>
      <c r="H2391" s="1012">
        <v>43201</v>
      </c>
      <c r="I2391" s="1013"/>
      <c r="J2391" s="102" t="s">
        <v>31</v>
      </c>
      <c r="K2391" s="102"/>
      <c r="L2391" s="377" t="s">
        <v>171</v>
      </c>
      <c r="M2391" s="378">
        <v>5.56</v>
      </c>
      <c r="N2391" s="855">
        <v>5.6</v>
      </c>
    </row>
    <row r="2392" spans="2:14" ht="22.5" customHeight="1" x14ac:dyDescent="0.55000000000000004">
      <c r="B2392" s="948">
        <f t="shared" si="291"/>
        <v>767</v>
      </c>
      <c r="C2392" s="949"/>
      <c r="D2392" s="942"/>
      <c r="E2392" s="943"/>
      <c r="F2392" s="1031" t="s">
        <v>931</v>
      </c>
      <c r="G2392" s="1031"/>
      <c r="H2392" s="1139">
        <v>43200</v>
      </c>
      <c r="I2392" s="1140"/>
      <c r="J2392" s="76" t="s">
        <v>31</v>
      </c>
      <c r="K2392" s="76"/>
      <c r="L2392" s="380">
        <v>3.9</v>
      </c>
      <c r="M2392" s="381">
        <v>33</v>
      </c>
      <c r="N2392" s="382">
        <v>37</v>
      </c>
    </row>
    <row r="2393" spans="2:14" ht="22.5" customHeight="1" x14ac:dyDescent="0.55000000000000004">
      <c r="B2393" s="948">
        <f t="shared" si="291"/>
        <v>766</v>
      </c>
      <c r="C2393" s="949"/>
      <c r="D2393" s="942"/>
      <c r="E2393" s="943"/>
      <c r="F2393" s="1031" t="s">
        <v>437</v>
      </c>
      <c r="G2393" s="1031"/>
      <c r="H2393" s="1139">
        <v>43201</v>
      </c>
      <c r="I2393" s="1140"/>
      <c r="J2393" s="76" t="s">
        <v>31</v>
      </c>
      <c r="K2393" s="76"/>
      <c r="L2393" s="380" t="s">
        <v>439</v>
      </c>
      <c r="M2393" s="383">
        <v>1.51</v>
      </c>
      <c r="N2393" s="384">
        <v>1.5</v>
      </c>
    </row>
    <row r="2394" spans="2:14" ht="22.5" customHeight="1" x14ac:dyDescent="0.55000000000000004">
      <c r="B2394" s="948">
        <f t="shared" si="291"/>
        <v>765</v>
      </c>
      <c r="C2394" s="949"/>
      <c r="D2394" s="942"/>
      <c r="E2394" s="943"/>
      <c r="F2394" s="1031" t="s">
        <v>104</v>
      </c>
      <c r="G2394" s="1031"/>
      <c r="H2394" s="1139">
        <v>43200</v>
      </c>
      <c r="I2394" s="1140"/>
      <c r="J2394" s="76" t="s">
        <v>31</v>
      </c>
      <c r="K2394" s="76"/>
      <c r="L2394" s="380" t="s">
        <v>497</v>
      </c>
      <c r="M2394" s="380">
        <v>2.4500000000000002</v>
      </c>
      <c r="N2394" s="384">
        <v>2.5</v>
      </c>
    </row>
    <row r="2395" spans="2:14" ht="22.5" customHeight="1" x14ac:dyDescent="0.55000000000000004">
      <c r="B2395" s="948">
        <f t="shared" si="291"/>
        <v>764</v>
      </c>
      <c r="C2395" s="949"/>
      <c r="D2395" s="942"/>
      <c r="E2395" s="943"/>
      <c r="F2395" s="1137" t="s">
        <v>88</v>
      </c>
      <c r="G2395" s="1138"/>
      <c r="H2395" s="1139">
        <v>43200</v>
      </c>
      <c r="I2395" s="1140"/>
      <c r="J2395" s="76" t="s">
        <v>31</v>
      </c>
      <c r="K2395" s="76"/>
      <c r="L2395" s="380" t="s">
        <v>2337</v>
      </c>
      <c r="M2395" s="383">
        <v>2.81</v>
      </c>
      <c r="N2395" s="384">
        <v>2.8</v>
      </c>
    </row>
    <row r="2396" spans="2:14" ht="22.5" customHeight="1" x14ac:dyDescent="0.55000000000000004">
      <c r="B2396" s="928">
        <f t="shared" si="291"/>
        <v>763</v>
      </c>
      <c r="C2396" s="929"/>
      <c r="D2396" s="922"/>
      <c r="E2396" s="923"/>
      <c r="F2396" s="968" t="s">
        <v>749</v>
      </c>
      <c r="G2396" s="1126"/>
      <c r="H2396" s="1139">
        <v>43200</v>
      </c>
      <c r="I2396" s="1140"/>
      <c r="J2396" s="43" t="s">
        <v>31</v>
      </c>
      <c r="K2396" s="43"/>
      <c r="L2396" s="385" t="s">
        <v>353</v>
      </c>
      <c r="M2396" s="171">
        <v>5.01</v>
      </c>
      <c r="N2396" s="386">
        <v>5</v>
      </c>
    </row>
    <row r="2397" spans="2:14" ht="22.5" customHeight="1" x14ac:dyDescent="0.55000000000000004">
      <c r="B2397" s="918">
        <f t="shared" si="291"/>
        <v>762</v>
      </c>
      <c r="C2397" s="919"/>
      <c r="D2397" s="1029" t="s">
        <v>2638</v>
      </c>
      <c r="E2397" s="1029"/>
      <c r="F2397" s="1029" t="s">
        <v>462</v>
      </c>
      <c r="G2397" s="1029"/>
      <c r="H2397" s="1030">
        <v>43200</v>
      </c>
      <c r="I2397" s="1030"/>
      <c r="J2397" s="55" t="s">
        <v>31</v>
      </c>
      <c r="K2397" s="55"/>
      <c r="L2397" s="353" t="s">
        <v>1709</v>
      </c>
      <c r="M2397" s="350" t="s">
        <v>1436</v>
      </c>
      <c r="N2397" s="275" t="s">
        <v>863</v>
      </c>
    </row>
    <row r="2398" spans="2:14" ht="22.5" customHeight="1" x14ac:dyDescent="0.55000000000000004">
      <c r="B2398" s="918">
        <f t="shared" si="291"/>
        <v>761</v>
      </c>
      <c r="C2398" s="919"/>
      <c r="D2398" s="920" t="s">
        <v>1107</v>
      </c>
      <c r="E2398" s="921"/>
      <c r="F2398" s="920" t="s">
        <v>63</v>
      </c>
      <c r="G2398" s="921"/>
      <c r="H2398" s="946">
        <v>43199</v>
      </c>
      <c r="I2398" s="947"/>
      <c r="J2398" s="89" t="s">
        <v>31</v>
      </c>
      <c r="K2398" s="89"/>
      <c r="L2398" s="856">
        <v>3.35</v>
      </c>
      <c r="M2398" s="857">
        <v>25.1</v>
      </c>
      <c r="N2398" s="858">
        <v>28</v>
      </c>
    </row>
    <row r="2399" spans="2:14" ht="22.5" customHeight="1" x14ac:dyDescent="0.55000000000000004">
      <c r="B2399" s="1202">
        <f t="shared" si="291"/>
        <v>760</v>
      </c>
      <c r="C2399" s="923"/>
      <c r="D2399" s="922"/>
      <c r="E2399" s="923"/>
      <c r="F2399" s="968" t="s">
        <v>196</v>
      </c>
      <c r="G2399" s="929"/>
      <c r="H2399" s="956">
        <v>43199</v>
      </c>
      <c r="I2399" s="957"/>
      <c r="J2399" s="43" t="s">
        <v>31</v>
      </c>
      <c r="K2399" s="41"/>
      <c r="L2399" s="859">
        <v>1.39</v>
      </c>
      <c r="M2399" s="860">
        <v>12.9</v>
      </c>
      <c r="N2399" s="861">
        <v>14</v>
      </c>
    </row>
    <row r="2400" spans="2:14" ht="22.5" customHeight="1" x14ac:dyDescent="0.55000000000000004">
      <c r="B2400" s="1203">
        <f t="shared" si="291"/>
        <v>759</v>
      </c>
      <c r="C2400" s="1019"/>
      <c r="D2400" s="942" t="s">
        <v>1110</v>
      </c>
      <c r="E2400" s="943"/>
      <c r="F2400" s="1238" t="s">
        <v>200</v>
      </c>
      <c r="G2400" s="1239"/>
      <c r="H2400" s="1012">
        <v>43194</v>
      </c>
      <c r="I2400" s="1013"/>
      <c r="J2400" s="102" t="s">
        <v>31</v>
      </c>
      <c r="K2400" s="102"/>
      <c r="L2400" s="862" t="s">
        <v>73</v>
      </c>
      <c r="M2400" s="863" t="s">
        <v>419</v>
      </c>
      <c r="N2400" s="864" t="s">
        <v>315</v>
      </c>
    </row>
    <row r="2401" spans="2:14" ht="22.5" customHeight="1" x14ac:dyDescent="0.55000000000000004">
      <c r="B2401" s="1203">
        <f t="shared" si="291"/>
        <v>758</v>
      </c>
      <c r="C2401" s="1019"/>
      <c r="D2401" s="942"/>
      <c r="E2401" s="943"/>
      <c r="F2401" s="1064" t="s">
        <v>931</v>
      </c>
      <c r="G2401" s="1064"/>
      <c r="H2401" s="1139">
        <v>43193</v>
      </c>
      <c r="I2401" s="1140"/>
      <c r="J2401" s="102" t="s">
        <v>31</v>
      </c>
      <c r="K2401" s="102"/>
      <c r="L2401" s="377">
        <v>1.5</v>
      </c>
      <c r="M2401" s="378">
        <v>12.4</v>
      </c>
      <c r="N2401" s="397">
        <v>14</v>
      </c>
    </row>
    <row r="2402" spans="2:14" ht="22.5" customHeight="1" x14ac:dyDescent="0.55000000000000004">
      <c r="B2402" s="948">
        <f t="shared" si="291"/>
        <v>757</v>
      </c>
      <c r="C2402" s="949"/>
      <c r="D2402" s="942"/>
      <c r="E2402" s="943"/>
      <c r="F2402" s="1031" t="s">
        <v>96</v>
      </c>
      <c r="G2402" s="1031"/>
      <c r="H2402" s="1139">
        <v>43193</v>
      </c>
      <c r="I2402" s="1140"/>
      <c r="J2402" s="76" t="s">
        <v>31</v>
      </c>
      <c r="K2402" s="76"/>
      <c r="L2402" s="398" t="s">
        <v>2639</v>
      </c>
      <c r="M2402" s="383">
        <v>2.1800000000000002</v>
      </c>
      <c r="N2402" s="384">
        <v>2.2000000000000002</v>
      </c>
    </row>
    <row r="2403" spans="2:14" ht="22.5" customHeight="1" x14ac:dyDescent="0.55000000000000004">
      <c r="B2403" s="948">
        <f t="shared" si="291"/>
        <v>756</v>
      </c>
      <c r="C2403" s="949"/>
      <c r="D2403" s="942"/>
      <c r="E2403" s="943"/>
      <c r="F2403" s="1031" t="s">
        <v>88</v>
      </c>
      <c r="G2403" s="1031"/>
      <c r="H2403" s="1139">
        <v>43193</v>
      </c>
      <c r="I2403" s="1140"/>
      <c r="J2403" s="76" t="s">
        <v>31</v>
      </c>
      <c r="K2403" s="76"/>
      <c r="L2403" s="380" t="s">
        <v>2515</v>
      </c>
      <c r="M2403" s="383">
        <v>1.84</v>
      </c>
      <c r="N2403" s="384">
        <v>1.8</v>
      </c>
    </row>
    <row r="2404" spans="2:14" ht="22.5" customHeight="1" x14ac:dyDescent="0.55000000000000004">
      <c r="B2404" s="948">
        <f t="shared" si="291"/>
        <v>755</v>
      </c>
      <c r="C2404" s="949"/>
      <c r="D2404" s="942"/>
      <c r="E2404" s="943"/>
      <c r="F2404" s="1031" t="s">
        <v>583</v>
      </c>
      <c r="G2404" s="1031"/>
      <c r="H2404" s="1139">
        <v>43194</v>
      </c>
      <c r="I2404" s="1140"/>
      <c r="J2404" s="76" t="s">
        <v>31</v>
      </c>
      <c r="K2404" s="76"/>
      <c r="L2404" s="380" t="s">
        <v>2640</v>
      </c>
      <c r="M2404" s="380" t="s">
        <v>2641</v>
      </c>
      <c r="N2404" s="384" t="s">
        <v>138</v>
      </c>
    </row>
    <row r="2405" spans="2:14" ht="22.5" customHeight="1" x14ac:dyDescent="0.55000000000000004">
      <c r="B2405" s="948">
        <f t="shared" si="291"/>
        <v>754</v>
      </c>
      <c r="C2405" s="949"/>
      <c r="D2405" s="942"/>
      <c r="E2405" s="943"/>
      <c r="F2405" s="1137" t="s">
        <v>196</v>
      </c>
      <c r="G2405" s="1138"/>
      <c r="H2405" s="1139">
        <v>43194</v>
      </c>
      <c r="I2405" s="1140"/>
      <c r="J2405" s="76" t="s">
        <v>31</v>
      </c>
      <c r="K2405" s="76"/>
      <c r="L2405" s="380" t="s">
        <v>2625</v>
      </c>
      <c r="M2405" s="383">
        <v>5.86</v>
      </c>
      <c r="N2405" s="384">
        <v>5.9</v>
      </c>
    </row>
    <row r="2406" spans="2:14" ht="22.5" customHeight="1" x14ac:dyDescent="0.55000000000000004">
      <c r="B2406" s="928">
        <f t="shared" si="291"/>
        <v>753</v>
      </c>
      <c r="C2406" s="929"/>
      <c r="D2406" s="922"/>
      <c r="E2406" s="923"/>
      <c r="F2406" s="968" t="s">
        <v>628</v>
      </c>
      <c r="G2406" s="1126"/>
      <c r="H2406" s="1139">
        <v>43194</v>
      </c>
      <c r="I2406" s="1140"/>
      <c r="J2406" s="43" t="s">
        <v>31</v>
      </c>
      <c r="K2406" s="43"/>
      <c r="L2406" s="385" t="s">
        <v>386</v>
      </c>
      <c r="M2406" s="171" t="s">
        <v>2642</v>
      </c>
      <c r="N2406" s="386" t="s">
        <v>402</v>
      </c>
    </row>
    <row r="2407" spans="2:14" ht="22.5" customHeight="1" x14ac:dyDescent="0.55000000000000004">
      <c r="B2407" s="918">
        <f>1+B2408</f>
        <v>752</v>
      </c>
      <c r="C2407" s="919"/>
      <c r="D2407" s="920" t="s">
        <v>1114</v>
      </c>
      <c r="E2407" s="921"/>
      <c r="F2407" s="920" t="s">
        <v>462</v>
      </c>
      <c r="G2407" s="921"/>
      <c r="H2407" s="1240">
        <v>43193</v>
      </c>
      <c r="I2407" s="1241"/>
      <c r="J2407" s="36" t="s">
        <v>31</v>
      </c>
      <c r="K2407" s="37"/>
      <c r="L2407" s="399" t="s">
        <v>2643</v>
      </c>
      <c r="M2407" s="292">
        <v>2.84</v>
      </c>
      <c r="N2407" s="281">
        <v>2.8</v>
      </c>
    </row>
    <row r="2408" spans="2:14" ht="22.5" customHeight="1" x14ac:dyDescent="0.55000000000000004">
      <c r="B2408" s="1203">
        <f>1+B2409</f>
        <v>751</v>
      </c>
      <c r="C2408" s="1019"/>
      <c r="D2408" s="942"/>
      <c r="E2408" s="943"/>
      <c r="F2408" s="965" t="s">
        <v>958</v>
      </c>
      <c r="G2408" s="949"/>
      <c r="H2408" s="1242">
        <v>43193</v>
      </c>
      <c r="I2408" s="1243"/>
      <c r="J2408" s="35" t="s">
        <v>31</v>
      </c>
      <c r="K2408" s="35"/>
      <c r="L2408" s="177" t="s">
        <v>1165</v>
      </c>
      <c r="M2408" s="177">
        <v>2.48</v>
      </c>
      <c r="N2408" s="245">
        <v>2.5</v>
      </c>
    </row>
    <row r="2409" spans="2:14" ht="22.5" customHeight="1" x14ac:dyDescent="0.55000000000000004">
      <c r="B2409" s="1202">
        <f>1+B2410</f>
        <v>750</v>
      </c>
      <c r="C2409" s="923"/>
      <c r="D2409" s="922"/>
      <c r="E2409" s="923"/>
      <c r="F2409" s="922" t="s">
        <v>953</v>
      </c>
      <c r="G2409" s="923"/>
      <c r="H2409" s="1244">
        <v>43193</v>
      </c>
      <c r="I2409" s="1245"/>
      <c r="J2409" s="42" t="s">
        <v>31</v>
      </c>
      <c r="K2409" s="83"/>
      <c r="L2409" s="181" t="s">
        <v>2512</v>
      </c>
      <c r="M2409" s="244" t="s">
        <v>2512</v>
      </c>
      <c r="N2409" s="248" t="s">
        <v>138</v>
      </c>
    </row>
    <row r="2410" spans="2:14" ht="22.5" customHeight="1" x14ac:dyDescent="0.55000000000000004">
      <c r="B2410" s="1203">
        <f t="shared" ref="B2410:B2428" si="292">1+B2411</f>
        <v>749</v>
      </c>
      <c r="C2410" s="1019"/>
      <c r="D2410" s="942" t="s">
        <v>1116</v>
      </c>
      <c r="E2410" s="943"/>
      <c r="F2410" s="1064" t="s">
        <v>980</v>
      </c>
      <c r="G2410" s="1064" t="s">
        <v>980</v>
      </c>
      <c r="H2410" s="1012">
        <v>43192</v>
      </c>
      <c r="I2410" s="1013"/>
      <c r="J2410" s="102" t="s">
        <v>31</v>
      </c>
      <c r="K2410" s="102"/>
      <c r="L2410" s="400" t="s">
        <v>708</v>
      </c>
      <c r="M2410" s="401" t="s">
        <v>893</v>
      </c>
      <c r="N2410" s="402" t="s">
        <v>121</v>
      </c>
    </row>
    <row r="2411" spans="2:14" ht="22.5" customHeight="1" x14ac:dyDescent="0.55000000000000004">
      <c r="B2411" s="948">
        <f t="shared" si="292"/>
        <v>748</v>
      </c>
      <c r="C2411" s="949"/>
      <c r="D2411" s="942"/>
      <c r="E2411" s="943"/>
      <c r="F2411" s="1031" t="s">
        <v>437</v>
      </c>
      <c r="G2411" s="1031" t="s">
        <v>211</v>
      </c>
      <c r="H2411" s="1139">
        <v>43192</v>
      </c>
      <c r="I2411" s="1140"/>
      <c r="J2411" s="76" t="s">
        <v>31</v>
      </c>
      <c r="K2411" s="76"/>
      <c r="L2411" s="77" t="s">
        <v>1117</v>
      </c>
      <c r="M2411" s="78">
        <v>4</v>
      </c>
      <c r="N2411" s="403">
        <v>4</v>
      </c>
    </row>
    <row r="2412" spans="2:14" ht="22.5" customHeight="1" x14ac:dyDescent="0.55000000000000004">
      <c r="B2412" s="948">
        <f t="shared" si="292"/>
        <v>747</v>
      </c>
      <c r="C2412" s="949"/>
      <c r="D2412" s="942"/>
      <c r="E2412" s="943"/>
      <c r="F2412" s="1031" t="s">
        <v>165</v>
      </c>
      <c r="G2412" s="1031" t="s">
        <v>211</v>
      </c>
      <c r="H2412" s="1139">
        <v>43192</v>
      </c>
      <c r="I2412" s="1140"/>
      <c r="J2412" s="76" t="s">
        <v>31</v>
      </c>
      <c r="K2412" s="76"/>
      <c r="L2412" s="404" t="s">
        <v>105</v>
      </c>
      <c r="M2412" s="78">
        <v>1.73</v>
      </c>
      <c r="N2412" s="403">
        <v>1.7</v>
      </c>
    </row>
    <row r="2413" spans="2:14" ht="22.5" customHeight="1" x14ac:dyDescent="0.55000000000000004">
      <c r="B2413" s="948">
        <f t="shared" si="292"/>
        <v>746</v>
      </c>
      <c r="C2413" s="949"/>
      <c r="D2413" s="942"/>
      <c r="E2413" s="943"/>
      <c r="F2413" s="1031" t="s">
        <v>306</v>
      </c>
      <c r="G2413" s="1031" t="s">
        <v>211</v>
      </c>
      <c r="H2413" s="1139">
        <v>43192</v>
      </c>
      <c r="I2413" s="1140"/>
      <c r="J2413" s="76" t="s">
        <v>31</v>
      </c>
      <c r="K2413" s="76"/>
      <c r="L2413" s="404" t="s">
        <v>634</v>
      </c>
      <c r="M2413" s="404">
        <v>6.22</v>
      </c>
      <c r="N2413" s="403">
        <v>6.2</v>
      </c>
    </row>
    <row r="2414" spans="2:14" ht="22.5" customHeight="1" x14ac:dyDescent="0.55000000000000004">
      <c r="B2414" s="948">
        <f t="shared" si="292"/>
        <v>745</v>
      </c>
      <c r="C2414" s="949"/>
      <c r="D2414" s="942"/>
      <c r="E2414" s="943"/>
      <c r="F2414" s="1137" t="s">
        <v>254</v>
      </c>
      <c r="G2414" s="1138" t="s">
        <v>450</v>
      </c>
      <c r="H2414" s="1139">
        <v>43192</v>
      </c>
      <c r="I2414" s="1140"/>
      <c r="J2414" s="76" t="s">
        <v>31</v>
      </c>
      <c r="K2414" s="76"/>
      <c r="L2414" s="404" t="s">
        <v>1089</v>
      </c>
      <c r="M2414" s="78">
        <v>1.26</v>
      </c>
      <c r="N2414" s="403">
        <v>1.3</v>
      </c>
    </row>
    <row r="2415" spans="2:14" ht="22.5" customHeight="1" x14ac:dyDescent="0.55000000000000004">
      <c r="B2415" s="928">
        <f t="shared" si="292"/>
        <v>744</v>
      </c>
      <c r="C2415" s="929"/>
      <c r="D2415" s="1106"/>
      <c r="E2415" s="1107"/>
      <c r="F2415" s="968" t="s">
        <v>1118</v>
      </c>
      <c r="G2415" s="1126" t="s">
        <v>855</v>
      </c>
      <c r="H2415" s="1139">
        <v>43192</v>
      </c>
      <c r="I2415" s="1140"/>
      <c r="J2415" s="43" t="s">
        <v>31</v>
      </c>
      <c r="K2415" s="43"/>
      <c r="L2415" s="400" t="s">
        <v>874</v>
      </c>
      <c r="M2415" s="84">
        <v>1.53</v>
      </c>
      <c r="N2415" s="405">
        <v>1.5</v>
      </c>
    </row>
    <row r="2416" spans="2:14" ht="22.5" customHeight="1" x14ac:dyDescent="0.55000000000000004">
      <c r="B2416" s="948">
        <f t="shared" si="292"/>
        <v>743</v>
      </c>
      <c r="C2416" s="949"/>
      <c r="D2416" s="920" t="s">
        <v>1119</v>
      </c>
      <c r="E2416" s="921"/>
      <c r="F2416" s="1033" t="s">
        <v>1552</v>
      </c>
      <c r="G2416" s="1033" t="s">
        <v>980</v>
      </c>
      <c r="H2416" s="946">
        <v>43189</v>
      </c>
      <c r="I2416" s="947"/>
      <c r="J2416" s="31" t="s">
        <v>31</v>
      </c>
      <c r="K2416" s="31"/>
      <c r="L2416" s="406" t="s">
        <v>1121</v>
      </c>
      <c r="M2416" s="407">
        <v>9</v>
      </c>
      <c r="N2416" s="408">
        <v>9</v>
      </c>
    </row>
    <row r="2417" spans="2:14" ht="22.5" customHeight="1" x14ac:dyDescent="0.55000000000000004">
      <c r="B2417" s="928">
        <f t="shared" si="292"/>
        <v>742</v>
      </c>
      <c r="C2417" s="929"/>
      <c r="D2417" s="1106"/>
      <c r="E2417" s="1107"/>
      <c r="F2417" s="968" t="s">
        <v>1714</v>
      </c>
      <c r="G2417" s="1126" t="s">
        <v>855</v>
      </c>
      <c r="H2417" s="956">
        <v>43189</v>
      </c>
      <c r="I2417" s="957"/>
      <c r="J2417" s="43" t="s">
        <v>31</v>
      </c>
      <c r="K2417" s="43"/>
      <c r="L2417" s="409" t="s">
        <v>1122</v>
      </c>
      <c r="M2417" s="410">
        <v>5.32</v>
      </c>
      <c r="N2417" s="411">
        <v>5.3</v>
      </c>
    </row>
    <row r="2418" spans="2:14" ht="22.5" customHeight="1" x14ac:dyDescent="0.55000000000000004">
      <c r="B2418" s="948">
        <f t="shared" si="292"/>
        <v>741</v>
      </c>
      <c r="C2418" s="949"/>
      <c r="D2418" s="920" t="s">
        <v>1123</v>
      </c>
      <c r="E2418" s="921"/>
      <c r="F2418" s="1064" t="s">
        <v>980</v>
      </c>
      <c r="G2418" s="1064" t="s">
        <v>980</v>
      </c>
      <c r="H2418" s="1012">
        <v>43186</v>
      </c>
      <c r="I2418" s="1013"/>
      <c r="J2418" s="102" t="s">
        <v>31</v>
      </c>
      <c r="K2418" s="102"/>
      <c r="L2418" s="400">
        <v>3.93</v>
      </c>
      <c r="M2418" s="401">
        <v>41.4</v>
      </c>
      <c r="N2418" s="412">
        <v>45</v>
      </c>
    </row>
    <row r="2419" spans="2:14" ht="22.5" customHeight="1" x14ac:dyDescent="0.55000000000000004">
      <c r="B2419" s="948">
        <f t="shared" si="292"/>
        <v>740</v>
      </c>
      <c r="C2419" s="949"/>
      <c r="D2419" s="942"/>
      <c r="E2419" s="943"/>
      <c r="F2419" s="1031" t="s">
        <v>1124</v>
      </c>
      <c r="G2419" s="1031" t="s">
        <v>1124</v>
      </c>
      <c r="H2419" s="1139">
        <v>43186</v>
      </c>
      <c r="I2419" s="1140"/>
      <c r="J2419" s="76" t="s">
        <v>31</v>
      </c>
      <c r="K2419" s="76"/>
      <c r="L2419" s="77" t="s">
        <v>524</v>
      </c>
      <c r="M2419" s="78">
        <v>8.2799999999999994</v>
      </c>
      <c r="N2419" s="413">
        <v>8.3000000000000007</v>
      </c>
    </row>
    <row r="2420" spans="2:14" ht="22.5" customHeight="1" x14ac:dyDescent="0.55000000000000004">
      <c r="B2420" s="948">
        <f t="shared" si="292"/>
        <v>739</v>
      </c>
      <c r="C2420" s="949"/>
      <c r="D2420" s="942"/>
      <c r="E2420" s="943"/>
      <c r="F2420" s="1031" t="s">
        <v>1125</v>
      </c>
      <c r="G2420" s="1031" t="s">
        <v>1125</v>
      </c>
      <c r="H2420" s="1139">
        <v>43186</v>
      </c>
      <c r="I2420" s="1140"/>
      <c r="J2420" s="76" t="s">
        <v>31</v>
      </c>
      <c r="K2420" s="76"/>
      <c r="L2420" s="404">
        <v>1.19</v>
      </c>
      <c r="M2420" s="78">
        <v>8.99</v>
      </c>
      <c r="N2420" s="413">
        <v>10</v>
      </c>
    </row>
    <row r="2421" spans="2:14" ht="22.5" customHeight="1" x14ac:dyDescent="0.55000000000000004">
      <c r="B2421" s="948">
        <f t="shared" si="292"/>
        <v>738</v>
      </c>
      <c r="C2421" s="949"/>
      <c r="D2421" s="942"/>
      <c r="E2421" s="943"/>
      <c r="F2421" s="1031" t="s">
        <v>1126</v>
      </c>
      <c r="G2421" s="1031" t="s">
        <v>1126</v>
      </c>
      <c r="H2421" s="1139">
        <v>43186</v>
      </c>
      <c r="I2421" s="1140"/>
      <c r="J2421" s="76" t="s">
        <v>31</v>
      </c>
      <c r="K2421" s="76"/>
      <c r="L2421" s="414" t="s">
        <v>89</v>
      </c>
      <c r="M2421" s="404">
        <v>8.4</v>
      </c>
      <c r="N2421" s="79">
        <v>8.4</v>
      </c>
    </row>
    <row r="2422" spans="2:14" ht="22.5" customHeight="1" x14ac:dyDescent="0.55000000000000004">
      <c r="B2422" s="948">
        <f t="shared" si="292"/>
        <v>737</v>
      </c>
      <c r="C2422" s="949"/>
      <c r="D2422" s="942"/>
      <c r="E2422" s="943"/>
      <c r="F2422" s="1031" t="s">
        <v>952</v>
      </c>
      <c r="G2422" s="1031" t="s">
        <v>952</v>
      </c>
      <c r="H2422" s="1139">
        <v>43186</v>
      </c>
      <c r="I2422" s="1140"/>
      <c r="J2422" s="76" t="s">
        <v>31</v>
      </c>
      <c r="K2422" s="76"/>
      <c r="L2422" s="404">
        <v>2.36</v>
      </c>
      <c r="M2422" s="414">
        <v>15.7</v>
      </c>
      <c r="N2422" s="79">
        <v>18</v>
      </c>
    </row>
    <row r="2423" spans="2:14" ht="22.5" customHeight="1" x14ac:dyDescent="0.55000000000000004">
      <c r="B2423" s="948">
        <f t="shared" si="292"/>
        <v>736</v>
      </c>
      <c r="C2423" s="949"/>
      <c r="D2423" s="942"/>
      <c r="E2423" s="943"/>
      <c r="F2423" s="1031" t="s">
        <v>952</v>
      </c>
      <c r="G2423" s="1031" t="s">
        <v>952</v>
      </c>
      <c r="H2423" s="1139">
        <v>43186</v>
      </c>
      <c r="I2423" s="1140"/>
      <c r="J2423" s="76" t="s">
        <v>31</v>
      </c>
      <c r="K2423" s="76"/>
      <c r="L2423" s="404" t="s">
        <v>1064</v>
      </c>
      <c r="M2423" s="414">
        <v>7.22</v>
      </c>
      <c r="N2423" s="79">
        <v>7.2</v>
      </c>
    </row>
    <row r="2424" spans="2:14" ht="22.5" customHeight="1" x14ac:dyDescent="0.55000000000000004">
      <c r="B2424" s="948">
        <f t="shared" si="292"/>
        <v>735</v>
      </c>
      <c r="C2424" s="949"/>
      <c r="D2424" s="942"/>
      <c r="E2424" s="943"/>
      <c r="F2424" s="1031" t="s">
        <v>952</v>
      </c>
      <c r="G2424" s="1031" t="s">
        <v>952</v>
      </c>
      <c r="H2424" s="1139">
        <v>43186</v>
      </c>
      <c r="I2424" s="1140"/>
      <c r="J2424" s="76" t="s">
        <v>31</v>
      </c>
      <c r="K2424" s="76"/>
      <c r="L2424" s="404">
        <v>1.41</v>
      </c>
      <c r="M2424" s="415">
        <v>12.6</v>
      </c>
      <c r="N2424" s="413">
        <v>14</v>
      </c>
    </row>
    <row r="2425" spans="2:14" ht="22.5" customHeight="1" x14ac:dyDescent="0.55000000000000004">
      <c r="B2425" s="948">
        <f t="shared" si="292"/>
        <v>734</v>
      </c>
      <c r="C2425" s="949"/>
      <c r="D2425" s="942"/>
      <c r="E2425" s="943"/>
      <c r="F2425" s="1031" t="s">
        <v>211</v>
      </c>
      <c r="G2425" s="1031" t="s">
        <v>211</v>
      </c>
      <c r="H2425" s="1139">
        <v>43186</v>
      </c>
      <c r="I2425" s="1140"/>
      <c r="J2425" s="76" t="s">
        <v>31</v>
      </c>
      <c r="K2425" s="76"/>
      <c r="L2425" s="77" t="s">
        <v>212</v>
      </c>
      <c r="M2425" s="78">
        <v>7.4</v>
      </c>
      <c r="N2425" s="403">
        <v>7.4</v>
      </c>
    </row>
    <row r="2426" spans="2:14" ht="22.5" customHeight="1" x14ac:dyDescent="0.55000000000000004">
      <c r="B2426" s="948">
        <f t="shared" si="292"/>
        <v>733</v>
      </c>
      <c r="C2426" s="949"/>
      <c r="D2426" s="942"/>
      <c r="E2426" s="943"/>
      <c r="F2426" s="1031" t="s">
        <v>211</v>
      </c>
      <c r="G2426" s="1031" t="s">
        <v>211</v>
      </c>
      <c r="H2426" s="1139">
        <v>43186</v>
      </c>
      <c r="I2426" s="1140"/>
      <c r="J2426" s="76" t="s">
        <v>31</v>
      </c>
      <c r="K2426" s="76"/>
      <c r="L2426" s="404">
        <v>2</v>
      </c>
      <c r="M2426" s="415">
        <v>18.7</v>
      </c>
      <c r="N2426" s="416">
        <v>21</v>
      </c>
    </row>
    <row r="2427" spans="2:14" ht="22.5" customHeight="1" x14ac:dyDescent="0.55000000000000004">
      <c r="B2427" s="948">
        <f t="shared" si="292"/>
        <v>732</v>
      </c>
      <c r="C2427" s="949"/>
      <c r="D2427" s="942"/>
      <c r="E2427" s="943"/>
      <c r="F2427" s="1031" t="s">
        <v>211</v>
      </c>
      <c r="G2427" s="1031" t="s">
        <v>211</v>
      </c>
      <c r="H2427" s="1139">
        <v>43186</v>
      </c>
      <c r="I2427" s="1140"/>
      <c r="J2427" s="76" t="s">
        <v>31</v>
      </c>
      <c r="K2427" s="76"/>
      <c r="L2427" s="404" t="s">
        <v>975</v>
      </c>
      <c r="M2427" s="404">
        <v>3.29</v>
      </c>
      <c r="N2427" s="413">
        <v>3.3</v>
      </c>
    </row>
    <row r="2428" spans="2:14" ht="22.5" customHeight="1" x14ac:dyDescent="0.55000000000000004">
      <c r="B2428" s="948">
        <f t="shared" si="292"/>
        <v>731</v>
      </c>
      <c r="C2428" s="949"/>
      <c r="D2428" s="942"/>
      <c r="E2428" s="943"/>
      <c r="F2428" s="1137" t="s">
        <v>450</v>
      </c>
      <c r="G2428" s="1138" t="s">
        <v>450</v>
      </c>
      <c r="H2428" s="1139">
        <v>43186</v>
      </c>
      <c r="I2428" s="1140"/>
      <c r="J2428" s="76" t="s">
        <v>31</v>
      </c>
      <c r="K2428" s="76"/>
      <c r="L2428" s="404" t="s">
        <v>131</v>
      </c>
      <c r="M2428" s="415" t="s">
        <v>152</v>
      </c>
      <c r="N2428" s="413" t="s">
        <v>421</v>
      </c>
    </row>
    <row r="2429" spans="2:14" ht="22.5" customHeight="1" x14ac:dyDescent="0.55000000000000004">
      <c r="B2429" s="928">
        <f>1+B2430</f>
        <v>730</v>
      </c>
      <c r="C2429" s="929"/>
      <c r="D2429" s="1106"/>
      <c r="E2429" s="1107"/>
      <c r="F2429" s="968" t="s">
        <v>855</v>
      </c>
      <c r="G2429" s="1126" t="s">
        <v>855</v>
      </c>
      <c r="H2429" s="1139">
        <v>43186</v>
      </c>
      <c r="I2429" s="1140"/>
      <c r="J2429" s="43" t="s">
        <v>31</v>
      </c>
      <c r="K2429" s="43"/>
      <c r="L2429" s="409" t="s">
        <v>1127</v>
      </c>
      <c r="M2429" s="84" t="s">
        <v>115</v>
      </c>
      <c r="N2429" s="405" t="s">
        <v>101</v>
      </c>
    </row>
    <row r="2430" spans="2:14" ht="22.5" customHeight="1" x14ac:dyDescent="0.55000000000000004">
      <c r="B2430" s="1203">
        <f t="shared" ref="B2430:B2443" si="293">1+B2431</f>
        <v>729</v>
      </c>
      <c r="C2430" s="1019"/>
      <c r="D2430" s="920" t="s">
        <v>1128</v>
      </c>
      <c r="E2430" s="921"/>
      <c r="F2430" s="944" t="s">
        <v>1129</v>
      </c>
      <c r="G2430" s="945"/>
      <c r="H2430" s="946">
        <v>43185</v>
      </c>
      <c r="I2430" s="947"/>
      <c r="J2430" s="37" t="s">
        <v>31</v>
      </c>
      <c r="K2430" s="37"/>
      <c r="L2430" s="417" t="s">
        <v>578</v>
      </c>
      <c r="M2430" s="418">
        <v>1.64</v>
      </c>
      <c r="N2430" s="419">
        <v>1.6</v>
      </c>
    </row>
    <row r="2431" spans="2:14" ht="22.5" customHeight="1" x14ac:dyDescent="0.55000000000000004">
      <c r="B2431" s="1210">
        <f t="shared" si="293"/>
        <v>728</v>
      </c>
      <c r="C2431" s="943"/>
      <c r="D2431" s="942"/>
      <c r="E2431" s="943"/>
      <c r="F2431" s="1137" t="s">
        <v>1130</v>
      </c>
      <c r="G2431" s="1237"/>
      <c r="H2431" s="952">
        <v>43185</v>
      </c>
      <c r="I2431" s="953"/>
      <c r="J2431" s="76" t="s">
        <v>31</v>
      </c>
      <c r="K2431" s="76"/>
      <c r="L2431" s="420" t="s">
        <v>1131</v>
      </c>
      <c r="M2431" s="421">
        <v>4.47</v>
      </c>
      <c r="N2431" s="422">
        <v>4.5</v>
      </c>
    </row>
    <row r="2432" spans="2:14" ht="22.5" customHeight="1" x14ac:dyDescent="0.55000000000000004">
      <c r="B2432" s="948">
        <f t="shared" si="293"/>
        <v>727</v>
      </c>
      <c r="C2432" s="949"/>
      <c r="D2432" s="942"/>
      <c r="E2432" s="943"/>
      <c r="F2432" s="950" t="s">
        <v>368</v>
      </c>
      <c r="G2432" s="951"/>
      <c r="H2432" s="952">
        <v>43185</v>
      </c>
      <c r="I2432" s="953"/>
      <c r="J2432" s="102" t="s">
        <v>31</v>
      </c>
      <c r="K2432" s="102"/>
      <c r="L2432" s="423" t="s">
        <v>540</v>
      </c>
      <c r="M2432" s="424">
        <v>1.83</v>
      </c>
      <c r="N2432" s="425">
        <v>1.8</v>
      </c>
    </row>
    <row r="2433" spans="2:14" ht="22.5" customHeight="1" x14ac:dyDescent="0.55000000000000004">
      <c r="B2433" s="928">
        <f t="shared" si="293"/>
        <v>726</v>
      </c>
      <c r="C2433" s="929"/>
      <c r="D2433" s="922"/>
      <c r="E2433" s="923"/>
      <c r="F2433" s="968" t="s">
        <v>462</v>
      </c>
      <c r="G2433" s="929" t="s">
        <v>813</v>
      </c>
      <c r="H2433" s="956">
        <v>43185</v>
      </c>
      <c r="I2433" s="957"/>
      <c r="J2433" s="43" t="s">
        <v>31</v>
      </c>
      <c r="K2433" s="43"/>
      <c r="L2433" s="426" t="s">
        <v>686</v>
      </c>
      <c r="M2433" s="427">
        <v>2.54</v>
      </c>
      <c r="N2433" s="428">
        <v>2.5</v>
      </c>
    </row>
    <row r="2434" spans="2:14" ht="22.5" customHeight="1" x14ac:dyDescent="0.55000000000000004">
      <c r="B2434" s="918">
        <f t="shared" si="293"/>
        <v>725</v>
      </c>
      <c r="C2434" s="919"/>
      <c r="D2434" s="920" t="s">
        <v>1132</v>
      </c>
      <c r="E2434" s="921"/>
      <c r="F2434" s="965" t="s">
        <v>193</v>
      </c>
      <c r="G2434" s="949"/>
      <c r="H2434" s="1012">
        <v>43182</v>
      </c>
      <c r="I2434" s="1013"/>
      <c r="J2434" s="31" t="s">
        <v>31</v>
      </c>
      <c r="K2434" s="31"/>
      <c r="L2434" s="177">
        <v>2.68</v>
      </c>
      <c r="M2434" s="390">
        <v>19.3</v>
      </c>
      <c r="N2434" s="391">
        <v>22</v>
      </c>
    </row>
    <row r="2435" spans="2:14" ht="22.5" customHeight="1" x14ac:dyDescent="0.55000000000000004">
      <c r="B2435" s="928">
        <f t="shared" si="293"/>
        <v>724</v>
      </c>
      <c r="C2435" s="929"/>
      <c r="D2435" s="922"/>
      <c r="E2435" s="923"/>
      <c r="F2435" s="922" t="s">
        <v>193</v>
      </c>
      <c r="G2435" s="923"/>
      <c r="H2435" s="956">
        <v>43182</v>
      </c>
      <c r="I2435" s="957"/>
      <c r="J2435" s="43" t="s">
        <v>31</v>
      </c>
      <c r="K2435" s="496"/>
      <c r="L2435" s="181">
        <v>4.01</v>
      </c>
      <c r="M2435" s="392">
        <v>26.6</v>
      </c>
      <c r="N2435" s="393">
        <v>31</v>
      </c>
    </row>
    <row r="2436" spans="2:14" ht="22.5" customHeight="1" x14ac:dyDescent="0.55000000000000004">
      <c r="B2436" s="948">
        <f t="shared" si="293"/>
        <v>723</v>
      </c>
      <c r="C2436" s="949"/>
      <c r="D2436" s="920" t="s">
        <v>1134</v>
      </c>
      <c r="E2436" s="921"/>
      <c r="F2436" s="1091" t="s">
        <v>749</v>
      </c>
      <c r="G2436" s="1092"/>
      <c r="H2436" s="1012">
        <v>43182</v>
      </c>
      <c r="I2436" s="1013"/>
      <c r="J2436" s="37" t="s">
        <v>31</v>
      </c>
      <c r="K2436" s="37"/>
      <c r="L2436" s="399" t="s">
        <v>414</v>
      </c>
      <c r="M2436" s="292">
        <v>2.6</v>
      </c>
      <c r="N2436" s="281">
        <v>2.6</v>
      </c>
    </row>
    <row r="2437" spans="2:14" ht="22.5" customHeight="1" x14ac:dyDescent="0.55000000000000004">
      <c r="B2437" s="948">
        <f t="shared" si="293"/>
        <v>722</v>
      </c>
      <c r="C2437" s="949"/>
      <c r="D2437" s="942"/>
      <c r="E2437" s="943"/>
      <c r="F2437" s="965" t="s">
        <v>749</v>
      </c>
      <c r="G2437" s="949"/>
      <c r="H2437" s="952">
        <v>43182</v>
      </c>
      <c r="I2437" s="953"/>
      <c r="J2437" s="76" t="s">
        <v>31</v>
      </c>
      <c r="K2437" s="35"/>
      <c r="L2437" s="177" t="s">
        <v>180</v>
      </c>
      <c r="M2437" s="274">
        <v>11.6</v>
      </c>
      <c r="N2437" s="250">
        <v>12</v>
      </c>
    </row>
    <row r="2438" spans="2:14" ht="22.5" customHeight="1" x14ac:dyDescent="0.55000000000000004">
      <c r="B2438" s="928">
        <f>1+B2439</f>
        <v>721</v>
      </c>
      <c r="C2438" s="929"/>
      <c r="D2438" s="922"/>
      <c r="E2438" s="923"/>
      <c r="F2438" s="922" t="s">
        <v>749</v>
      </c>
      <c r="G2438" s="923"/>
      <c r="H2438" s="956">
        <v>43182</v>
      </c>
      <c r="I2438" s="957"/>
      <c r="J2438" s="51" t="s">
        <v>31</v>
      </c>
      <c r="K2438" s="83"/>
      <c r="L2438" s="181" t="s">
        <v>1135</v>
      </c>
      <c r="M2438" s="244">
        <v>0.9</v>
      </c>
      <c r="N2438" s="248">
        <v>0.9</v>
      </c>
    </row>
    <row r="2439" spans="2:14" ht="22.5" customHeight="1" x14ac:dyDescent="0.55000000000000004">
      <c r="B2439" s="948">
        <f t="shared" si="293"/>
        <v>720</v>
      </c>
      <c r="C2439" s="949"/>
      <c r="D2439" s="920" t="s">
        <v>1136</v>
      </c>
      <c r="E2439" s="921"/>
      <c r="F2439" s="1091" t="s">
        <v>747</v>
      </c>
      <c r="G2439" s="1092"/>
      <c r="H2439" s="1012">
        <v>43179</v>
      </c>
      <c r="I2439" s="1013"/>
      <c r="J2439" s="37" t="s">
        <v>31</v>
      </c>
      <c r="K2439" s="37"/>
      <c r="L2439" s="73" t="s">
        <v>57</v>
      </c>
      <c r="M2439" s="431">
        <v>6.73</v>
      </c>
      <c r="N2439" s="432">
        <v>6.7</v>
      </c>
    </row>
    <row r="2440" spans="2:14" ht="22.5" customHeight="1" x14ac:dyDescent="0.55000000000000004">
      <c r="B2440" s="948">
        <f t="shared" si="293"/>
        <v>719</v>
      </c>
      <c r="C2440" s="949"/>
      <c r="D2440" s="942"/>
      <c r="E2440" s="943"/>
      <c r="F2440" s="965" t="s">
        <v>1137</v>
      </c>
      <c r="G2440" s="949"/>
      <c r="H2440" s="952">
        <v>43179</v>
      </c>
      <c r="I2440" s="953"/>
      <c r="J2440" s="76" t="s">
        <v>31</v>
      </c>
      <c r="K2440" s="35"/>
      <c r="L2440" s="76">
        <v>1.63</v>
      </c>
      <c r="M2440" s="76">
        <v>15.9</v>
      </c>
      <c r="N2440" s="433">
        <v>18</v>
      </c>
    </row>
    <row r="2441" spans="2:14" ht="22.5" customHeight="1" x14ac:dyDescent="0.55000000000000004">
      <c r="B2441" s="948">
        <f t="shared" si="293"/>
        <v>718</v>
      </c>
      <c r="C2441" s="949"/>
      <c r="D2441" s="942"/>
      <c r="E2441" s="943"/>
      <c r="F2441" s="965" t="s">
        <v>88</v>
      </c>
      <c r="G2441" s="949"/>
      <c r="H2441" s="952">
        <v>43179</v>
      </c>
      <c r="I2441" s="953"/>
      <c r="J2441" s="76" t="s">
        <v>31</v>
      </c>
      <c r="K2441" s="35"/>
      <c r="L2441" s="76">
        <v>1.42</v>
      </c>
      <c r="M2441" s="434">
        <v>14</v>
      </c>
      <c r="N2441" s="433">
        <v>15</v>
      </c>
    </row>
    <row r="2442" spans="2:14" ht="22.5" customHeight="1" x14ac:dyDescent="0.55000000000000004">
      <c r="B2442" s="948">
        <f t="shared" si="293"/>
        <v>717</v>
      </c>
      <c r="C2442" s="949"/>
      <c r="D2442" s="942"/>
      <c r="E2442" s="943"/>
      <c r="F2442" s="965" t="s">
        <v>88</v>
      </c>
      <c r="G2442" s="949"/>
      <c r="H2442" s="952">
        <v>43179</v>
      </c>
      <c r="I2442" s="953"/>
      <c r="J2442" s="76" t="s">
        <v>31</v>
      </c>
      <c r="K2442" s="35"/>
      <c r="L2442" s="404">
        <v>1.62</v>
      </c>
      <c r="M2442" s="415">
        <v>17</v>
      </c>
      <c r="N2442" s="79">
        <v>19</v>
      </c>
    </row>
    <row r="2443" spans="2:14" ht="22.5" customHeight="1" x14ac:dyDescent="0.55000000000000004">
      <c r="B2443" s="948">
        <f t="shared" si="293"/>
        <v>716</v>
      </c>
      <c r="C2443" s="949"/>
      <c r="D2443" s="942"/>
      <c r="E2443" s="943"/>
      <c r="F2443" s="965" t="s">
        <v>88</v>
      </c>
      <c r="G2443" s="949"/>
      <c r="H2443" s="952">
        <v>43179</v>
      </c>
      <c r="I2443" s="953"/>
      <c r="J2443" s="76" t="s">
        <v>31</v>
      </c>
      <c r="K2443" s="35"/>
      <c r="L2443" s="404">
        <v>1.88</v>
      </c>
      <c r="M2443" s="81">
        <v>16.5</v>
      </c>
      <c r="N2443" s="82">
        <v>18</v>
      </c>
    </row>
    <row r="2444" spans="2:14" ht="22.5" customHeight="1" x14ac:dyDescent="0.55000000000000004">
      <c r="B2444" s="928">
        <f>1+B2445</f>
        <v>715</v>
      </c>
      <c r="C2444" s="929"/>
      <c r="D2444" s="922"/>
      <c r="E2444" s="923"/>
      <c r="F2444" s="922" t="s">
        <v>1138</v>
      </c>
      <c r="G2444" s="923"/>
      <c r="H2444" s="956">
        <v>43179</v>
      </c>
      <c r="I2444" s="957"/>
      <c r="J2444" s="51" t="s">
        <v>31</v>
      </c>
      <c r="K2444" s="83"/>
      <c r="L2444" s="84" t="s">
        <v>534</v>
      </c>
      <c r="M2444" s="435">
        <v>12</v>
      </c>
      <c r="N2444" s="436">
        <v>12</v>
      </c>
    </row>
    <row r="2445" spans="2:14" ht="22.5" customHeight="1" x14ac:dyDescent="0.55000000000000004">
      <c r="B2445" s="948">
        <f t="shared" ref="B2445:B2504" si="294">1+B2446</f>
        <v>714</v>
      </c>
      <c r="C2445" s="949"/>
      <c r="D2445" s="920" t="s">
        <v>1139</v>
      </c>
      <c r="E2445" s="921"/>
      <c r="F2445" s="967" t="s">
        <v>1140</v>
      </c>
      <c r="G2445" s="919" t="s">
        <v>1141</v>
      </c>
      <c r="H2445" s="958">
        <v>43178</v>
      </c>
      <c r="I2445" s="959">
        <v>43173</v>
      </c>
      <c r="J2445" s="37" t="s">
        <v>61</v>
      </c>
      <c r="K2445" s="37"/>
      <c r="L2445" s="73" t="s">
        <v>57</v>
      </c>
      <c r="M2445" s="74">
        <v>11.9</v>
      </c>
      <c r="N2445" s="75">
        <v>12</v>
      </c>
    </row>
    <row r="2446" spans="2:14" ht="22.5" customHeight="1" x14ac:dyDescent="0.55000000000000004">
      <c r="B2446" s="948">
        <f t="shared" si="294"/>
        <v>713</v>
      </c>
      <c r="C2446" s="966"/>
      <c r="D2446" s="942"/>
      <c r="E2446" s="943"/>
      <c r="F2446" s="965" t="s">
        <v>196</v>
      </c>
      <c r="G2446" s="966"/>
      <c r="H2446" s="952">
        <v>43178</v>
      </c>
      <c r="I2446" s="953">
        <v>43173</v>
      </c>
      <c r="J2446" s="76" t="s">
        <v>61</v>
      </c>
      <c r="K2446" s="76"/>
      <c r="L2446" s="77" t="s">
        <v>201</v>
      </c>
      <c r="M2446" s="78">
        <v>5.35</v>
      </c>
      <c r="N2446" s="79">
        <v>5.4</v>
      </c>
    </row>
    <row r="2447" spans="2:14" ht="22.5" customHeight="1" x14ac:dyDescent="0.55000000000000004">
      <c r="B2447" s="948">
        <f t="shared" si="294"/>
        <v>712</v>
      </c>
      <c r="C2447" s="966"/>
      <c r="D2447" s="942"/>
      <c r="E2447" s="943"/>
      <c r="F2447" s="965" t="s">
        <v>196</v>
      </c>
      <c r="G2447" s="966"/>
      <c r="H2447" s="952">
        <v>43178</v>
      </c>
      <c r="I2447" s="953">
        <v>43173</v>
      </c>
      <c r="J2447" s="76" t="s">
        <v>61</v>
      </c>
      <c r="K2447" s="76"/>
      <c r="L2447" s="77" t="s">
        <v>734</v>
      </c>
      <c r="M2447" s="78">
        <v>2.71</v>
      </c>
      <c r="N2447" s="79">
        <v>2.7</v>
      </c>
    </row>
    <row r="2448" spans="2:14" ht="22.5" customHeight="1" x14ac:dyDescent="0.55000000000000004">
      <c r="B2448" s="948">
        <f t="shared" si="294"/>
        <v>711</v>
      </c>
      <c r="C2448" s="966"/>
      <c r="D2448" s="942"/>
      <c r="E2448" s="943"/>
      <c r="F2448" s="965" t="s">
        <v>196</v>
      </c>
      <c r="G2448" s="966"/>
      <c r="H2448" s="952">
        <v>43178</v>
      </c>
      <c r="I2448" s="953">
        <v>43173</v>
      </c>
      <c r="J2448" s="76" t="s">
        <v>61</v>
      </c>
      <c r="K2448" s="76"/>
      <c r="L2448" s="77" t="s">
        <v>975</v>
      </c>
      <c r="M2448" s="78">
        <v>2.35</v>
      </c>
      <c r="N2448" s="79">
        <v>2.4</v>
      </c>
    </row>
    <row r="2449" spans="2:14" ht="22.5" customHeight="1" x14ac:dyDescent="0.55000000000000004">
      <c r="B2449" s="969">
        <f t="shared" si="294"/>
        <v>710</v>
      </c>
      <c r="C2449" s="970"/>
      <c r="D2449" s="942"/>
      <c r="E2449" s="943"/>
      <c r="F2449" s="965" t="s">
        <v>462</v>
      </c>
      <c r="G2449" s="949" t="s">
        <v>1142</v>
      </c>
      <c r="H2449" s="952">
        <v>43178</v>
      </c>
      <c r="I2449" s="953">
        <v>43173</v>
      </c>
      <c r="J2449" s="76" t="s">
        <v>61</v>
      </c>
      <c r="K2449" s="76"/>
      <c r="L2449" s="77" t="s">
        <v>389</v>
      </c>
      <c r="M2449" s="78">
        <v>3.58</v>
      </c>
      <c r="N2449" s="79">
        <v>3.6</v>
      </c>
    </row>
    <row r="2450" spans="2:14" ht="22.5" customHeight="1" x14ac:dyDescent="0.55000000000000004">
      <c r="B2450" s="948">
        <f t="shared" si="294"/>
        <v>709</v>
      </c>
      <c r="C2450" s="949"/>
      <c r="D2450" s="942"/>
      <c r="E2450" s="943"/>
      <c r="F2450" s="965" t="s">
        <v>986</v>
      </c>
      <c r="G2450" s="949" t="s">
        <v>1143</v>
      </c>
      <c r="H2450" s="952">
        <v>43178</v>
      </c>
      <c r="I2450" s="953">
        <v>43173</v>
      </c>
      <c r="J2450" s="76" t="s">
        <v>61</v>
      </c>
      <c r="K2450" s="76"/>
      <c r="L2450" s="77" t="s">
        <v>618</v>
      </c>
      <c r="M2450" s="404">
        <v>3.64</v>
      </c>
      <c r="N2450" s="80">
        <v>3.6</v>
      </c>
    </row>
    <row r="2451" spans="2:14" ht="22.5" customHeight="1" x14ac:dyDescent="0.55000000000000004">
      <c r="B2451" s="928">
        <f t="shared" si="294"/>
        <v>708</v>
      </c>
      <c r="C2451" s="929"/>
      <c r="D2451" s="922"/>
      <c r="E2451" s="923"/>
      <c r="F2451" s="968" t="s">
        <v>352</v>
      </c>
      <c r="G2451" s="929" t="s">
        <v>1144</v>
      </c>
      <c r="H2451" s="956">
        <v>43178</v>
      </c>
      <c r="I2451" s="957">
        <v>43173</v>
      </c>
      <c r="J2451" s="51" t="s">
        <v>31</v>
      </c>
      <c r="K2451" s="83"/>
      <c r="L2451" s="84" t="s">
        <v>1093</v>
      </c>
      <c r="M2451" s="85">
        <v>4.72</v>
      </c>
      <c r="N2451" s="86">
        <v>4.7</v>
      </c>
    </row>
    <row r="2452" spans="2:14" ht="22.5" customHeight="1" x14ac:dyDescent="0.55000000000000004">
      <c r="B2452" s="948">
        <f t="shared" si="294"/>
        <v>707</v>
      </c>
      <c r="C2452" s="949"/>
      <c r="D2452" s="920" t="s">
        <v>1145</v>
      </c>
      <c r="E2452" s="921"/>
      <c r="F2452" s="967" t="s">
        <v>1141</v>
      </c>
      <c r="G2452" s="919" t="s">
        <v>1141</v>
      </c>
      <c r="H2452" s="958">
        <v>43173</v>
      </c>
      <c r="I2452" s="959">
        <v>43173</v>
      </c>
      <c r="J2452" s="37" t="s">
        <v>61</v>
      </c>
      <c r="K2452" s="37"/>
      <c r="L2452" s="73" t="s">
        <v>239</v>
      </c>
      <c r="M2452" s="431" t="s">
        <v>171</v>
      </c>
      <c r="N2452" s="432" t="s">
        <v>169</v>
      </c>
    </row>
    <row r="2453" spans="2:14" ht="22.5" customHeight="1" x14ac:dyDescent="0.55000000000000004">
      <c r="B2453" s="948">
        <f t="shared" si="294"/>
        <v>706</v>
      </c>
      <c r="C2453" s="949"/>
      <c r="D2453" s="942"/>
      <c r="E2453" s="943"/>
      <c r="F2453" s="965" t="s">
        <v>1142</v>
      </c>
      <c r="G2453" s="949" t="s">
        <v>1142</v>
      </c>
      <c r="H2453" s="952">
        <v>43173</v>
      </c>
      <c r="I2453" s="953">
        <v>43173</v>
      </c>
      <c r="J2453" s="76" t="s">
        <v>61</v>
      </c>
      <c r="K2453" s="76"/>
      <c r="L2453" s="77" t="s">
        <v>294</v>
      </c>
      <c r="M2453" s="78" t="s">
        <v>495</v>
      </c>
      <c r="N2453" s="79" t="s">
        <v>1146</v>
      </c>
    </row>
    <row r="2454" spans="2:14" ht="22.5" customHeight="1" x14ac:dyDescent="0.55000000000000004">
      <c r="B2454" s="948">
        <f t="shared" si="294"/>
        <v>705</v>
      </c>
      <c r="C2454" s="949"/>
      <c r="D2454" s="942"/>
      <c r="E2454" s="943"/>
      <c r="F2454" s="965" t="s">
        <v>1143</v>
      </c>
      <c r="G2454" s="949" t="s">
        <v>1143</v>
      </c>
      <c r="H2454" s="952">
        <v>43173</v>
      </c>
      <c r="I2454" s="953">
        <v>43173</v>
      </c>
      <c r="J2454" s="76" t="s">
        <v>61</v>
      </c>
      <c r="K2454" s="76"/>
      <c r="L2454" s="77" t="s">
        <v>1147</v>
      </c>
      <c r="M2454" s="404">
        <v>1.37</v>
      </c>
      <c r="N2454" s="80">
        <v>1.4</v>
      </c>
    </row>
    <row r="2455" spans="2:14" ht="22.5" customHeight="1" x14ac:dyDescent="0.55000000000000004">
      <c r="B2455" s="928">
        <f t="shared" si="294"/>
        <v>704</v>
      </c>
      <c r="C2455" s="929"/>
      <c r="D2455" s="922"/>
      <c r="E2455" s="923"/>
      <c r="F2455" s="968" t="s">
        <v>1144</v>
      </c>
      <c r="G2455" s="929" t="s">
        <v>1144</v>
      </c>
      <c r="H2455" s="956">
        <v>43173</v>
      </c>
      <c r="I2455" s="957">
        <v>43173</v>
      </c>
      <c r="J2455" s="51" t="s">
        <v>31</v>
      </c>
      <c r="K2455" s="83"/>
      <c r="L2455" s="84">
        <v>1.08</v>
      </c>
      <c r="M2455" s="437">
        <v>10.199999999999999</v>
      </c>
      <c r="N2455" s="438">
        <v>11</v>
      </c>
    </row>
    <row r="2456" spans="2:14" ht="22.5" customHeight="1" x14ac:dyDescent="0.55000000000000004">
      <c r="B2456" s="918">
        <f t="shared" si="294"/>
        <v>703</v>
      </c>
      <c r="C2456" s="919"/>
      <c r="D2456" s="920" t="s">
        <v>1148</v>
      </c>
      <c r="E2456" s="921"/>
      <c r="F2456" s="967" t="s">
        <v>531</v>
      </c>
      <c r="G2456" s="919" t="s">
        <v>531</v>
      </c>
      <c r="H2456" s="958">
        <v>43172</v>
      </c>
      <c r="I2456" s="959"/>
      <c r="J2456" s="37" t="s">
        <v>31</v>
      </c>
      <c r="K2456" s="37"/>
      <c r="L2456" s="73" t="s">
        <v>1149</v>
      </c>
      <c r="M2456" s="431">
        <v>3.53</v>
      </c>
      <c r="N2456" s="432">
        <v>3.5</v>
      </c>
    </row>
    <row r="2457" spans="2:14" ht="22.5" customHeight="1" x14ac:dyDescent="0.55000000000000004">
      <c r="B2457" s="948">
        <f t="shared" si="294"/>
        <v>702</v>
      </c>
      <c r="C2457" s="949"/>
      <c r="D2457" s="942"/>
      <c r="E2457" s="943"/>
      <c r="F2457" s="965" t="s">
        <v>1126</v>
      </c>
      <c r="G2457" s="949" t="s">
        <v>1126</v>
      </c>
      <c r="H2457" s="952">
        <v>43172</v>
      </c>
      <c r="I2457" s="953"/>
      <c r="J2457" s="76" t="s">
        <v>31</v>
      </c>
      <c r="K2457" s="76"/>
      <c r="L2457" s="77" t="s">
        <v>84</v>
      </c>
      <c r="M2457" s="78">
        <v>4.6399999999999997</v>
      </c>
      <c r="N2457" s="79">
        <v>4.5999999999999996</v>
      </c>
    </row>
    <row r="2458" spans="2:14" ht="22.5" customHeight="1" x14ac:dyDescent="0.55000000000000004">
      <c r="B2458" s="948">
        <f t="shared" si="294"/>
        <v>701</v>
      </c>
      <c r="C2458" s="949"/>
      <c r="D2458" s="942"/>
      <c r="E2458" s="943"/>
      <c r="F2458" s="965" t="s">
        <v>1126</v>
      </c>
      <c r="G2458" s="949" t="s">
        <v>1126</v>
      </c>
      <c r="H2458" s="952">
        <v>43172</v>
      </c>
      <c r="I2458" s="953"/>
      <c r="J2458" s="76" t="s">
        <v>31</v>
      </c>
      <c r="K2458" s="76"/>
      <c r="L2458" s="404" t="s">
        <v>1150</v>
      </c>
      <c r="M2458" s="78">
        <v>7.35</v>
      </c>
      <c r="N2458" s="79">
        <v>7.4</v>
      </c>
    </row>
    <row r="2459" spans="2:14" ht="22.5" customHeight="1" x14ac:dyDescent="0.55000000000000004">
      <c r="B2459" s="948">
        <f t="shared" si="294"/>
        <v>700</v>
      </c>
      <c r="C2459" s="949"/>
      <c r="D2459" s="942"/>
      <c r="E2459" s="943"/>
      <c r="F2459" s="965" t="s">
        <v>1126</v>
      </c>
      <c r="G2459" s="949" t="s">
        <v>1126</v>
      </c>
      <c r="H2459" s="952">
        <v>43172</v>
      </c>
      <c r="I2459" s="953"/>
      <c r="J2459" s="76" t="s">
        <v>31</v>
      </c>
      <c r="K2459" s="76"/>
      <c r="L2459" s="77" t="s">
        <v>509</v>
      </c>
      <c r="M2459" s="404">
        <v>6.9</v>
      </c>
      <c r="N2459" s="80">
        <v>6.9</v>
      </c>
    </row>
    <row r="2460" spans="2:14" ht="22.5" customHeight="1" x14ac:dyDescent="0.55000000000000004">
      <c r="B2460" s="928">
        <f t="shared" si="294"/>
        <v>699</v>
      </c>
      <c r="C2460" s="929"/>
      <c r="D2460" s="922"/>
      <c r="E2460" s="923"/>
      <c r="F2460" s="968" t="s">
        <v>1151</v>
      </c>
      <c r="G2460" s="929" t="s">
        <v>1151</v>
      </c>
      <c r="H2460" s="956">
        <v>43172</v>
      </c>
      <c r="I2460" s="957"/>
      <c r="J2460" s="43" t="s">
        <v>31</v>
      </c>
      <c r="K2460" s="83"/>
      <c r="L2460" s="84" t="s">
        <v>317</v>
      </c>
      <c r="M2460" s="84">
        <v>5.05</v>
      </c>
      <c r="N2460" s="439">
        <v>5.0999999999999996</v>
      </c>
    </row>
    <row r="2461" spans="2:14" ht="22.5" customHeight="1" x14ac:dyDescent="0.55000000000000004">
      <c r="B2461" s="948">
        <f t="shared" si="294"/>
        <v>698</v>
      </c>
      <c r="C2461" s="949"/>
      <c r="D2461" s="920" t="s">
        <v>1152</v>
      </c>
      <c r="E2461" s="921"/>
      <c r="F2461" s="965" t="s">
        <v>727</v>
      </c>
      <c r="G2461" s="949"/>
      <c r="H2461" s="958">
        <v>43171</v>
      </c>
      <c r="I2461" s="959"/>
      <c r="J2461" s="37" t="s">
        <v>61</v>
      </c>
      <c r="K2461" s="37"/>
      <c r="L2461" s="76" t="s">
        <v>1153</v>
      </c>
      <c r="M2461" s="76">
        <v>3.18</v>
      </c>
      <c r="N2461" s="433">
        <v>3.2</v>
      </c>
    </row>
    <row r="2462" spans="2:14" ht="22.5" customHeight="1" x14ac:dyDescent="0.55000000000000004">
      <c r="B2462" s="948">
        <f t="shared" si="294"/>
        <v>697</v>
      </c>
      <c r="C2462" s="949"/>
      <c r="D2462" s="942"/>
      <c r="E2462" s="943"/>
      <c r="F2462" s="965" t="s">
        <v>1129</v>
      </c>
      <c r="G2462" s="949"/>
      <c r="H2462" s="952">
        <v>43171</v>
      </c>
      <c r="I2462" s="953"/>
      <c r="J2462" s="76" t="s">
        <v>31</v>
      </c>
      <c r="K2462" s="35"/>
      <c r="L2462" s="76">
        <v>3.15</v>
      </c>
      <c r="M2462" s="76">
        <v>29.9</v>
      </c>
      <c r="N2462" s="433">
        <v>33</v>
      </c>
    </row>
    <row r="2463" spans="2:14" ht="22.5" customHeight="1" x14ac:dyDescent="0.55000000000000004">
      <c r="B2463" s="948">
        <f t="shared" si="294"/>
        <v>696</v>
      </c>
      <c r="C2463" s="949"/>
      <c r="D2463" s="942"/>
      <c r="E2463" s="943"/>
      <c r="F2463" s="965" t="s">
        <v>1129</v>
      </c>
      <c r="G2463" s="949"/>
      <c r="H2463" s="952">
        <v>43171</v>
      </c>
      <c r="I2463" s="953"/>
      <c r="J2463" s="76" t="s">
        <v>31</v>
      </c>
      <c r="K2463" s="35"/>
      <c r="L2463" s="404">
        <v>3.08</v>
      </c>
      <c r="M2463" s="415">
        <v>32.700000000000003</v>
      </c>
      <c r="N2463" s="79">
        <v>36</v>
      </c>
    </row>
    <row r="2464" spans="2:14" ht="22.5" customHeight="1" x14ac:dyDescent="0.55000000000000004">
      <c r="B2464" s="948">
        <f t="shared" si="294"/>
        <v>695</v>
      </c>
      <c r="C2464" s="949"/>
      <c r="D2464" s="942"/>
      <c r="E2464" s="943"/>
      <c r="F2464" s="965" t="s">
        <v>1129</v>
      </c>
      <c r="G2464" s="949"/>
      <c r="H2464" s="952">
        <v>43171</v>
      </c>
      <c r="I2464" s="953"/>
      <c r="J2464" s="76" t="s">
        <v>31</v>
      </c>
      <c r="K2464" s="35"/>
      <c r="L2464" s="404">
        <v>2.75</v>
      </c>
      <c r="M2464" s="81">
        <v>22.2</v>
      </c>
      <c r="N2464" s="82">
        <v>25</v>
      </c>
    </row>
    <row r="2465" spans="2:14" ht="22.5" customHeight="1" x14ac:dyDescent="0.55000000000000004">
      <c r="B2465" s="928">
        <f t="shared" si="294"/>
        <v>694</v>
      </c>
      <c r="C2465" s="929"/>
      <c r="D2465" s="922"/>
      <c r="E2465" s="923"/>
      <c r="F2465" s="922" t="s">
        <v>596</v>
      </c>
      <c r="G2465" s="923"/>
      <c r="H2465" s="1012">
        <v>43171</v>
      </c>
      <c r="I2465" s="1013"/>
      <c r="J2465" s="51" t="s">
        <v>31</v>
      </c>
      <c r="K2465" s="83"/>
      <c r="L2465" s="84" t="s">
        <v>967</v>
      </c>
      <c r="M2465" s="84">
        <v>1.55</v>
      </c>
      <c r="N2465" s="439">
        <v>1.6</v>
      </c>
    </row>
    <row r="2466" spans="2:14" ht="22.5" customHeight="1" x14ac:dyDescent="0.55000000000000004">
      <c r="B2466" s="994">
        <f t="shared" si="294"/>
        <v>693</v>
      </c>
      <c r="C2466" s="937"/>
      <c r="D2466" s="936" t="s">
        <v>1154</v>
      </c>
      <c r="E2466" s="937"/>
      <c r="F2466" s="995" t="s">
        <v>255</v>
      </c>
      <c r="G2466" s="996"/>
      <c r="H2466" s="997">
        <v>43168</v>
      </c>
      <c r="I2466" s="998"/>
      <c r="J2466" s="55" t="s">
        <v>31</v>
      </c>
      <c r="K2466" s="55"/>
      <c r="L2466" s="447" t="s">
        <v>1158</v>
      </c>
      <c r="M2466" s="454">
        <v>3.96</v>
      </c>
      <c r="N2466" s="865">
        <v>4</v>
      </c>
    </row>
    <row r="2467" spans="2:14" ht="22.5" customHeight="1" x14ac:dyDescent="0.55000000000000004">
      <c r="B2467" s="918">
        <f t="shared" si="294"/>
        <v>692</v>
      </c>
      <c r="C2467" s="919"/>
      <c r="D2467" s="936" t="s">
        <v>1159</v>
      </c>
      <c r="E2467" s="937"/>
      <c r="F2467" s="936" t="s">
        <v>160</v>
      </c>
      <c r="G2467" s="937" t="s">
        <v>813</v>
      </c>
      <c r="H2467" s="997">
        <v>43167</v>
      </c>
      <c r="I2467" s="998"/>
      <c r="J2467" s="55" t="s">
        <v>31</v>
      </c>
      <c r="K2467" s="55"/>
      <c r="L2467" s="325">
        <v>1.1599999999999999</v>
      </c>
      <c r="M2467" s="442">
        <v>11.4</v>
      </c>
      <c r="N2467" s="443">
        <v>13</v>
      </c>
    </row>
    <row r="2468" spans="2:14" ht="22.5" customHeight="1" x14ac:dyDescent="0.55000000000000004">
      <c r="B2468" s="918">
        <f t="shared" si="294"/>
        <v>691</v>
      </c>
      <c r="C2468" s="919"/>
      <c r="D2468" s="920" t="s">
        <v>1160</v>
      </c>
      <c r="E2468" s="921"/>
      <c r="F2468" s="967" t="s">
        <v>831</v>
      </c>
      <c r="G2468" s="919"/>
      <c r="H2468" s="958">
        <v>43166</v>
      </c>
      <c r="I2468" s="959"/>
      <c r="J2468" s="31" t="s">
        <v>31</v>
      </c>
      <c r="K2468" s="31"/>
      <c r="L2468" s="866" t="s">
        <v>513</v>
      </c>
      <c r="M2468" s="867">
        <v>2.41</v>
      </c>
      <c r="N2468" s="742">
        <v>2.4</v>
      </c>
    </row>
    <row r="2469" spans="2:14" ht="22.5" customHeight="1" x14ac:dyDescent="0.55000000000000004">
      <c r="B2469" s="928">
        <f t="shared" si="294"/>
        <v>690</v>
      </c>
      <c r="C2469" s="929"/>
      <c r="D2469" s="922"/>
      <c r="E2469" s="923"/>
      <c r="F2469" s="968" t="s">
        <v>639</v>
      </c>
      <c r="G2469" s="929"/>
      <c r="H2469" s="956">
        <v>43166</v>
      </c>
      <c r="I2469" s="957"/>
      <c r="J2469" s="43" t="s">
        <v>31</v>
      </c>
      <c r="K2469" s="496"/>
      <c r="L2469" s="830" t="s">
        <v>1163</v>
      </c>
      <c r="M2469" s="830">
        <v>3.4</v>
      </c>
      <c r="N2469" s="801">
        <v>3.4</v>
      </c>
    </row>
    <row r="2470" spans="2:14" ht="22.5" customHeight="1" x14ac:dyDescent="0.55000000000000004">
      <c r="B2470" s="994">
        <f t="shared" si="294"/>
        <v>689</v>
      </c>
      <c r="C2470" s="937"/>
      <c r="D2470" s="936" t="s">
        <v>1164</v>
      </c>
      <c r="E2470" s="937"/>
      <c r="F2470" s="995" t="s">
        <v>271</v>
      </c>
      <c r="G2470" s="996"/>
      <c r="H2470" s="997">
        <v>43165</v>
      </c>
      <c r="I2470" s="998"/>
      <c r="J2470" s="55" t="s">
        <v>31</v>
      </c>
      <c r="K2470" s="55"/>
      <c r="L2470" s="447" t="s">
        <v>1165</v>
      </c>
      <c r="M2470" s="454">
        <v>5.18</v>
      </c>
      <c r="N2470" s="865">
        <v>5.2</v>
      </c>
    </row>
    <row r="2471" spans="2:14" ht="22.5" customHeight="1" x14ac:dyDescent="0.55000000000000004">
      <c r="B2471" s="1203">
        <f t="shared" si="294"/>
        <v>688</v>
      </c>
      <c r="C2471" s="1019"/>
      <c r="D2471" s="942" t="s">
        <v>1167</v>
      </c>
      <c r="E2471" s="943"/>
      <c r="F2471" s="954" t="s">
        <v>778</v>
      </c>
      <c r="G2471" s="955"/>
      <c r="H2471" s="960">
        <v>43164</v>
      </c>
      <c r="I2471" s="964"/>
      <c r="J2471" s="102" t="s">
        <v>31</v>
      </c>
      <c r="K2471" s="102"/>
      <c r="L2471" s="423" t="s">
        <v>1168</v>
      </c>
      <c r="M2471" s="424">
        <v>3.77</v>
      </c>
      <c r="N2471" s="425">
        <v>3.8</v>
      </c>
    </row>
    <row r="2472" spans="2:14" ht="22.5" customHeight="1" x14ac:dyDescent="0.55000000000000004">
      <c r="B2472" s="928">
        <f t="shared" si="294"/>
        <v>687</v>
      </c>
      <c r="C2472" s="929"/>
      <c r="D2472" s="942"/>
      <c r="E2472" s="943"/>
      <c r="F2472" s="968" t="s">
        <v>150</v>
      </c>
      <c r="G2472" s="929" t="s">
        <v>813</v>
      </c>
      <c r="H2472" s="956">
        <v>43163</v>
      </c>
      <c r="I2472" s="957"/>
      <c r="J2472" s="43" t="s">
        <v>31</v>
      </c>
      <c r="K2472" s="43"/>
      <c r="L2472" s="426" t="s">
        <v>451</v>
      </c>
      <c r="M2472" s="427" t="s">
        <v>1169</v>
      </c>
      <c r="N2472" s="428" t="s">
        <v>1170</v>
      </c>
    </row>
    <row r="2473" spans="2:14" ht="22.5" customHeight="1" x14ac:dyDescent="0.55000000000000004">
      <c r="B2473" s="918">
        <f t="shared" si="294"/>
        <v>686</v>
      </c>
      <c r="C2473" s="919"/>
      <c r="D2473" s="936" t="s">
        <v>1173</v>
      </c>
      <c r="E2473" s="937"/>
      <c r="F2473" s="936" t="s">
        <v>1174</v>
      </c>
      <c r="G2473" s="937" t="s">
        <v>813</v>
      </c>
      <c r="H2473" s="997">
        <v>43158</v>
      </c>
      <c r="I2473" s="998"/>
      <c r="J2473" s="55" t="s">
        <v>31</v>
      </c>
      <c r="K2473" s="55"/>
      <c r="L2473" s="325" t="s">
        <v>618</v>
      </c>
      <c r="M2473" s="325">
        <v>7.85</v>
      </c>
      <c r="N2473" s="449">
        <v>7.9</v>
      </c>
    </row>
    <row r="2474" spans="2:14" ht="22.5" customHeight="1" x14ac:dyDescent="0.55000000000000004">
      <c r="B2474" s="918">
        <f t="shared" si="294"/>
        <v>685</v>
      </c>
      <c r="C2474" s="919"/>
      <c r="D2474" s="936" t="s">
        <v>1181</v>
      </c>
      <c r="E2474" s="937"/>
      <c r="F2474" s="936" t="s">
        <v>1183</v>
      </c>
      <c r="G2474" s="937" t="s">
        <v>813</v>
      </c>
      <c r="H2474" s="997">
        <v>43144</v>
      </c>
      <c r="I2474" s="998"/>
      <c r="J2474" s="55" t="s">
        <v>31</v>
      </c>
      <c r="K2474" s="55"/>
      <c r="L2474" s="426">
        <v>1.62</v>
      </c>
      <c r="M2474" s="445">
        <v>14.2</v>
      </c>
      <c r="N2474" s="446">
        <v>16</v>
      </c>
    </row>
    <row r="2475" spans="2:14" ht="22.5" customHeight="1" x14ac:dyDescent="0.55000000000000004">
      <c r="B2475" s="918">
        <f t="shared" si="294"/>
        <v>684</v>
      </c>
      <c r="C2475" s="919"/>
      <c r="D2475" s="936" t="s">
        <v>1184</v>
      </c>
      <c r="E2475" s="937"/>
      <c r="F2475" s="936" t="s">
        <v>1056</v>
      </c>
      <c r="G2475" s="937" t="s">
        <v>813</v>
      </c>
      <c r="H2475" s="997">
        <v>43138</v>
      </c>
      <c r="I2475" s="998"/>
      <c r="J2475" s="55" t="s">
        <v>31</v>
      </c>
      <c r="K2475" s="55"/>
      <c r="L2475" s="325" t="s">
        <v>1185</v>
      </c>
      <c r="M2475" s="325">
        <v>3.57</v>
      </c>
      <c r="N2475" s="449">
        <v>3.6</v>
      </c>
    </row>
    <row r="2476" spans="2:14" ht="22.5" customHeight="1" x14ac:dyDescent="0.55000000000000004">
      <c r="B2476" s="918">
        <f t="shared" si="294"/>
        <v>683</v>
      </c>
      <c r="C2476" s="919"/>
      <c r="D2476" s="936" t="s">
        <v>1186</v>
      </c>
      <c r="E2476" s="937"/>
      <c r="F2476" s="936" t="s">
        <v>296</v>
      </c>
      <c r="G2476" s="937" t="s">
        <v>813</v>
      </c>
      <c r="H2476" s="997">
        <v>43130</v>
      </c>
      <c r="I2476" s="998"/>
      <c r="J2476" s="55" t="s">
        <v>31</v>
      </c>
      <c r="K2476" s="55"/>
      <c r="L2476" s="325">
        <v>1.48</v>
      </c>
      <c r="M2476" s="325">
        <v>9.3000000000000007</v>
      </c>
      <c r="N2476" s="443">
        <v>11</v>
      </c>
    </row>
    <row r="2477" spans="2:14" ht="22.5" customHeight="1" x14ac:dyDescent="0.55000000000000004">
      <c r="B2477" s="994">
        <f t="shared" si="294"/>
        <v>682</v>
      </c>
      <c r="C2477" s="937"/>
      <c r="D2477" s="936" t="s">
        <v>1187</v>
      </c>
      <c r="E2477" s="937"/>
      <c r="F2477" s="936" t="s">
        <v>70</v>
      </c>
      <c r="G2477" s="937" t="s">
        <v>813</v>
      </c>
      <c r="H2477" s="997">
        <v>43124</v>
      </c>
      <c r="I2477" s="998"/>
      <c r="J2477" s="55" t="s">
        <v>31</v>
      </c>
      <c r="K2477" s="55"/>
      <c r="L2477" s="325" t="s">
        <v>213</v>
      </c>
      <c r="M2477" s="325">
        <v>9.43</v>
      </c>
      <c r="N2477" s="220">
        <v>9.4</v>
      </c>
    </row>
    <row r="2478" spans="2:14" ht="22.5" customHeight="1" x14ac:dyDescent="0.55000000000000004">
      <c r="B2478" s="1210">
        <f t="shared" si="294"/>
        <v>681</v>
      </c>
      <c r="C2478" s="943"/>
      <c r="D2478" s="942" t="s">
        <v>1195</v>
      </c>
      <c r="E2478" s="943"/>
      <c r="F2478" s="954" t="s">
        <v>122</v>
      </c>
      <c r="G2478" s="955"/>
      <c r="H2478" s="960">
        <v>43115</v>
      </c>
      <c r="I2478" s="964"/>
      <c r="J2478" s="102" t="s">
        <v>31</v>
      </c>
      <c r="K2478" s="102"/>
      <c r="L2478" s="455" t="s">
        <v>1196</v>
      </c>
      <c r="M2478" s="455">
        <v>6.17</v>
      </c>
      <c r="N2478" s="432">
        <v>6.2</v>
      </c>
    </row>
    <row r="2479" spans="2:14" ht="22.5" customHeight="1" x14ac:dyDescent="0.55000000000000004">
      <c r="B2479" s="948">
        <f t="shared" si="294"/>
        <v>680</v>
      </c>
      <c r="C2479" s="949"/>
      <c r="D2479" s="942"/>
      <c r="E2479" s="943"/>
      <c r="F2479" s="950" t="s">
        <v>122</v>
      </c>
      <c r="G2479" s="951"/>
      <c r="H2479" s="952">
        <v>43115</v>
      </c>
      <c r="I2479" s="953"/>
      <c r="J2479" s="76" t="s">
        <v>31</v>
      </c>
      <c r="K2479" s="76"/>
      <c r="L2479" s="420" t="s">
        <v>1197</v>
      </c>
      <c r="M2479" s="420">
        <v>3.57</v>
      </c>
      <c r="N2479" s="80">
        <v>3.6</v>
      </c>
    </row>
    <row r="2480" spans="2:14" ht="22.5" customHeight="1" x14ac:dyDescent="0.55000000000000004">
      <c r="B2480" s="1202">
        <f t="shared" si="294"/>
        <v>679</v>
      </c>
      <c r="C2480" s="923"/>
      <c r="D2480" s="942"/>
      <c r="E2480" s="943"/>
      <c r="F2480" s="968" t="s">
        <v>122</v>
      </c>
      <c r="G2480" s="929"/>
      <c r="H2480" s="956">
        <v>43115</v>
      </c>
      <c r="I2480" s="957"/>
      <c r="J2480" s="43" t="s">
        <v>31</v>
      </c>
      <c r="K2480" s="43"/>
      <c r="L2480" s="456" t="s">
        <v>1198</v>
      </c>
      <c r="M2480" s="456">
        <v>6.59</v>
      </c>
      <c r="N2480" s="439">
        <v>6.6</v>
      </c>
    </row>
    <row r="2481" spans="2:14" ht="22.5" customHeight="1" x14ac:dyDescent="0.55000000000000004">
      <c r="B2481" s="994">
        <f t="shared" si="294"/>
        <v>678</v>
      </c>
      <c r="C2481" s="937"/>
      <c r="D2481" s="936" t="s">
        <v>1199</v>
      </c>
      <c r="E2481" s="937"/>
      <c r="F2481" s="936" t="s">
        <v>230</v>
      </c>
      <c r="G2481" s="937" t="s">
        <v>813</v>
      </c>
      <c r="H2481" s="997">
        <v>43112</v>
      </c>
      <c r="I2481" s="998"/>
      <c r="J2481" s="55" t="s">
        <v>31</v>
      </c>
      <c r="K2481" s="55"/>
      <c r="L2481" s="454" t="s">
        <v>825</v>
      </c>
      <c r="M2481" s="454">
        <v>8.1999999999999993</v>
      </c>
      <c r="N2481" s="457">
        <v>8.1999999999999993</v>
      </c>
    </row>
    <row r="2482" spans="2:14" ht="22.5" customHeight="1" x14ac:dyDescent="0.55000000000000004">
      <c r="B2482" s="994">
        <f t="shared" si="294"/>
        <v>677</v>
      </c>
      <c r="C2482" s="937"/>
      <c r="D2482" s="920" t="s">
        <v>1200</v>
      </c>
      <c r="E2482" s="921"/>
      <c r="F2482" s="944" t="s">
        <v>348</v>
      </c>
      <c r="G2482" s="945"/>
      <c r="H2482" s="946">
        <v>43110</v>
      </c>
      <c r="I2482" s="947"/>
      <c r="J2482" s="76" t="s">
        <v>31</v>
      </c>
      <c r="K2482" s="76"/>
      <c r="L2482" s="417" t="s">
        <v>1201</v>
      </c>
      <c r="M2482" s="417">
        <v>1.91</v>
      </c>
      <c r="N2482" s="458">
        <v>1.9</v>
      </c>
    </row>
    <row r="2483" spans="2:14" ht="22.5" customHeight="1" x14ac:dyDescent="0.55000000000000004">
      <c r="B2483" s="994">
        <f t="shared" si="294"/>
        <v>676</v>
      </c>
      <c r="C2483" s="937"/>
      <c r="D2483" s="936" t="s">
        <v>1204</v>
      </c>
      <c r="E2483" s="937"/>
      <c r="F2483" s="936" t="s">
        <v>807</v>
      </c>
      <c r="G2483" s="937" t="s">
        <v>813</v>
      </c>
      <c r="H2483" s="940">
        <v>43089</v>
      </c>
      <c r="I2483" s="941"/>
      <c r="J2483" s="55" t="s">
        <v>31</v>
      </c>
      <c r="K2483" s="55"/>
      <c r="L2483" s="454" t="s">
        <v>712</v>
      </c>
      <c r="M2483" s="454">
        <v>5.88</v>
      </c>
      <c r="N2483" s="457">
        <v>5.9</v>
      </c>
    </row>
    <row r="2484" spans="2:14" ht="22.5" customHeight="1" x14ac:dyDescent="0.55000000000000004">
      <c r="B2484" s="1209">
        <f t="shared" si="294"/>
        <v>675</v>
      </c>
      <c r="C2484" s="1092"/>
      <c r="D2484" s="920" t="s">
        <v>1207</v>
      </c>
      <c r="E2484" s="921"/>
      <c r="F2484" s="1137" t="s">
        <v>800</v>
      </c>
      <c r="G2484" s="1237" t="s">
        <v>800</v>
      </c>
      <c r="H2484" s="958">
        <v>43081</v>
      </c>
      <c r="I2484" s="959"/>
      <c r="J2484" s="313" t="s">
        <v>61</v>
      </c>
      <c r="K2484" s="313"/>
      <c r="L2484" s="417" t="s">
        <v>2644</v>
      </c>
      <c r="M2484" s="417">
        <v>2.19</v>
      </c>
      <c r="N2484" s="458">
        <v>2.2000000000000002</v>
      </c>
    </row>
    <row r="2485" spans="2:14" ht="22.5" customHeight="1" x14ac:dyDescent="0.55000000000000004">
      <c r="B2485" s="918">
        <f t="shared" si="294"/>
        <v>674</v>
      </c>
      <c r="C2485" s="919"/>
      <c r="D2485" s="920" t="s">
        <v>1214</v>
      </c>
      <c r="E2485" s="921"/>
      <c r="F2485" s="944" t="s">
        <v>374</v>
      </c>
      <c r="G2485" s="945"/>
      <c r="H2485" s="946">
        <v>43073</v>
      </c>
      <c r="I2485" s="947"/>
      <c r="J2485" s="31" t="s">
        <v>31</v>
      </c>
      <c r="K2485" s="31"/>
      <c r="L2485" s="451" t="s">
        <v>1215</v>
      </c>
      <c r="M2485" s="451" t="s">
        <v>202</v>
      </c>
      <c r="N2485" s="742" t="s">
        <v>315</v>
      </c>
    </row>
    <row r="2486" spans="2:14" ht="22.5" customHeight="1" x14ac:dyDescent="0.55000000000000004">
      <c r="B2486" s="1202">
        <f t="shared" si="294"/>
        <v>673</v>
      </c>
      <c r="C2486" s="923"/>
      <c r="D2486" s="922"/>
      <c r="E2486" s="923"/>
      <c r="F2486" s="968" t="s">
        <v>792</v>
      </c>
      <c r="G2486" s="929"/>
      <c r="H2486" s="956">
        <v>43073</v>
      </c>
      <c r="I2486" s="957"/>
      <c r="J2486" s="43" t="s">
        <v>61</v>
      </c>
      <c r="K2486" s="43"/>
      <c r="L2486" s="426" t="s">
        <v>419</v>
      </c>
      <c r="M2486" s="426">
        <v>8.32</v>
      </c>
      <c r="N2486" s="801">
        <v>8.3000000000000007</v>
      </c>
    </row>
    <row r="2487" spans="2:14" ht="22.5" customHeight="1" x14ac:dyDescent="0.55000000000000004">
      <c r="B2487" s="994">
        <f t="shared" si="294"/>
        <v>672</v>
      </c>
      <c r="C2487" s="937"/>
      <c r="D2487" s="936" t="s">
        <v>1220</v>
      </c>
      <c r="E2487" s="937"/>
      <c r="F2487" s="995" t="s">
        <v>371</v>
      </c>
      <c r="G2487" s="996"/>
      <c r="H2487" s="997">
        <v>43067</v>
      </c>
      <c r="I2487" s="998"/>
      <c r="J2487" s="55" t="s">
        <v>31</v>
      </c>
      <c r="K2487" s="55"/>
      <c r="L2487" s="447" t="s">
        <v>2728</v>
      </c>
      <c r="M2487" s="447">
        <v>2.1</v>
      </c>
      <c r="N2487" s="448">
        <v>2.1</v>
      </c>
    </row>
    <row r="2488" spans="2:14" ht="22.5" customHeight="1" x14ac:dyDescent="0.55000000000000004">
      <c r="B2488" s="1202">
        <f t="shared" si="294"/>
        <v>671</v>
      </c>
      <c r="C2488" s="923"/>
      <c r="D2488" s="922" t="s">
        <v>1292</v>
      </c>
      <c r="E2488" s="1107"/>
      <c r="F2488" s="922" t="s">
        <v>1293</v>
      </c>
      <c r="G2488" s="923"/>
      <c r="H2488" s="932">
        <v>42872</v>
      </c>
      <c r="I2488" s="933"/>
      <c r="J2488" s="51" t="s">
        <v>31</v>
      </c>
      <c r="K2488" s="51"/>
      <c r="L2488" s="418" t="s">
        <v>1528</v>
      </c>
      <c r="M2488" s="84">
        <v>8.4600000000000009</v>
      </c>
      <c r="N2488" s="457">
        <v>8.5</v>
      </c>
    </row>
    <row r="2489" spans="2:14" ht="22.5" customHeight="1" x14ac:dyDescent="0.55000000000000004">
      <c r="B2489" s="994">
        <f t="shared" si="294"/>
        <v>670</v>
      </c>
      <c r="C2489" s="937"/>
      <c r="D2489" s="936" t="s">
        <v>1294</v>
      </c>
      <c r="E2489" s="1119"/>
      <c r="F2489" s="968" t="s">
        <v>110</v>
      </c>
      <c r="G2489" s="929"/>
      <c r="H2489" s="940">
        <v>42870</v>
      </c>
      <c r="I2489" s="941"/>
      <c r="J2489" s="55" t="s">
        <v>31</v>
      </c>
      <c r="K2489" s="55"/>
      <c r="L2489" s="489" t="s">
        <v>1295</v>
      </c>
      <c r="M2489" s="489">
        <v>2.34</v>
      </c>
      <c r="N2489" s="457">
        <v>2.2999999999999998</v>
      </c>
    </row>
    <row r="2490" spans="2:14" ht="22.5" customHeight="1" x14ac:dyDescent="0.55000000000000004">
      <c r="B2490" s="918">
        <f t="shared" si="294"/>
        <v>669</v>
      </c>
      <c r="C2490" s="919"/>
      <c r="D2490" s="920" t="s">
        <v>1296</v>
      </c>
      <c r="E2490" s="921"/>
      <c r="F2490" s="967" t="s">
        <v>1297</v>
      </c>
      <c r="G2490" s="919"/>
      <c r="H2490" s="946">
        <v>42865</v>
      </c>
      <c r="I2490" s="947"/>
      <c r="J2490" s="102" t="s">
        <v>31</v>
      </c>
      <c r="K2490" s="102"/>
      <c r="L2490" s="868" t="s">
        <v>164</v>
      </c>
      <c r="M2490" s="431">
        <v>1.54</v>
      </c>
      <c r="N2490" s="432">
        <v>1.5</v>
      </c>
    </row>
    <row r="2491" spans="2:14" ht="22.5" customHeight="1" x14ac:dyDescent="0.55000000000000004">
      <c r="B2491" s="948">
        <f t="shared" si="294"/>
        <v>668</v>
      </c>
      <c r="C2491" s="949"/>
      <c r="D2491" s="942"/>
      <c r="E2491" s="943"/>
      <c r="F2491" s="965" t="s">
        <v>1298</v>
      </c>
      <c r="G2491" s="949"/>
      <c r="H2491" s="952">
        <v>42865</v>
      </c>
      <c r="I2491" s="953"/>
      <c r="J2491" s="76" t="s">
        <v>31</v>
      </c>
      <c r="K2491" s="313"/>
      <c r="L2491" s="77" t="s">
        <v>134</v>
      </c>
      <c r="M2491" s="78">
        <v>1.57</v>
      </c>
      <c r="N2491" s="79">
        <v>1.6</v>
      </c>
    </row>
    <row r="2492" spans="2:14" ht="22.5" customHeight="1" x14ac:dyDescent="0.55000000000000004">
      <c r="B2492" s="948">
        <f t="shared" si="294"/>
        <v>667</v>
      </c>
      <c r="C2492" s="949"/>
      <c r="D2492" s="942"/>
      <c r="E2492" s="943"/>
      <c r="F2492" s="965" t="s">
        <v>947</v>
      </c>
      <c r="G2492" s="949"/>
      <c r="H2492" s="952">
        <v>42865</v>
      </c>
      <c r="I2492" s="953"/>
      <c r="J2492" s="76" t="s">
        <v>31</v>
      </c>
      <c r="K2492" s="313"/>
      <c r="L2492" s="404" t="s">
        <v>497</v>
      </c>
      <c r="M2492" s="78">
        <v>5.08</v>
      </c>
      <c r="N2492" s="79">
        <v>5.0999999999999996</v>
      </c>
    </row>
    <row r="2493" spans="2:14" ht="22.5" customHeight="1" x14ac:dyDescent="0.55000000000000004">
      <c r="B2493" s="948">
        <f t="shared" si="294"/>
        <v>666</v>
      </c>
      <c r="C2493" s="949"/>
      <c r="D2493" s="942"/>
      <c r="E2493" s="943"/>
      <c r="F2493" s="965" t="s">
        <v>1299</v>
      </c>
      <c r="G2493" s="949"/>
      <c r="H2493" s="952">
        <v>42864</v>
      </c>
      <c r="I2493" s="953"/>
      <c r="J2493" s="76" t="s">
        <v>31</v>
      </c>
      <c r="K2493" s="495"/>
      <c r="L2493" s="77" t="s">
        <v>2483</v>
      </c>
      <c r="M2493" s="404">
        <v>4.43</v>
      </c>
      <c r="N2493" s="80">
        <v>4.4000000000000004</v>
      </c>
    </row>
    <row r="2494" spans="2:14" ht="22.5" customHeight="1" x14ac:dyDescent="0.55000000000000004">
      <c r="B2494" s="928">
        <f t="shared" si="294"/>
        <v>665</v>
      </c>
      <c r="C2494" s="929"/>
      <c r="D2494" s="922"/>
      <c r="E2494" s="923"/>
      <c r="F2494" s="968" t="s">
        <v>110</v>
      </c>
      <c r="G2494" s="929"/>
      <c r="H2494" s="956">
        <v>42865</v>
      </c>
      <c r="I2494" s="957"/>
      <c r="J2494" s="43" t="s">
        <v>31</v>
      </c>
      <c r="K2494" s="496"/>
      <c r="L2494" s="84" t="s">
        <v>468</v>
      </c>
      <c r="M2494" s="84">
        <v>3.79</v>
      </c>
      <c r="N2494" s="439">
        <v>3.8</v>
      </c>
    </row>
    <row r="2495" spans="2:14" ht="22.5" customHeight="1" x14ac:dyDescent="0.55000000000000004">
      <c r="B2495" s="994">
        <f t="shared" si="294"/>
        <v>664</v>
      </c>
      <c r="C2495" s="937"/>
      <c r="D2495" s="936" t="s">
        <v>1300</v>
      </c>
      <c r="E2495" s="1119"/>
      <c r="F2495" s="1029" t="s">
        <v>574</v>
      </c>
      <c r="G2495" s="1029"/>
      <c r="H2495" s="940">
        <v>42862</v>
      </c>
      <c r="I2495" s="941"/>
      <c r="J2495" s="55" t="s">
        <v>31</v>
      </c>
      <c r="K2495" s="55"/>
      <c r="L2495" s="489" t="s">
        <v>408</v>
      </c>
      <c r="M2495" s="489">
        <v>5.36</v>
      </c>
      <c r="N2495" s="457">
        <v>5.4</v>
      </c>
    </row>
    <row r="2496" spans="2:14" ht="22.5" customHeight="1" x14ac:dyDescent="0.55000000000000004">
      <c r="B2496" s="948">
        <f t="shared" si="294"/>
        <v>663</v>
      </c>
      <c r="C2496" s="949"/>
      <c r="D2496" s="920" t="s">
        <v>1301</v>
      </c>
      <c r="E2496" s="921"/>
      <c r="F2496" s="967" t="s">
        <v>855</v>
      </c>
      <c r="G2496" s="919"/>
      <c r="H2496" s="1139">
        <v>42856</v>
      </c>
      <c r="I2496" s="1138"/>
      <c r="J2496" s="76" t="s">
        <v>31</v>
      </c>
      <c r="K2496" s="102"/>
      <c r="L2496" s="497" t="s">
        <v>151</v>
      </c>
      <c r="M2496" s="498">
        <v>2.81</v>
      </c>
      <c r="N2496" s="75">
        <f t="shared" ref="N2496:N2504" si="295">IF(H2496="","",IF(LEFT(M2496,1)="検","検出せず"&amp;CHAR(10)&amp;"("&amp;O1515&amp;"Bq/kg未満)",ROUND(SUM(L2496,M2496),-INT(LOG(SUM(L2496,M2496)))-1+2)))</f>
        <v>2.8</v>
      </c>
    </row>
    <row r="2497" spans="2:14" ht="22.5" customHeight="1" x14ac:dyDescent="0.55000000000000004">
      <c r="B2497" s="948">
        <f t="shared" si="294"/>
        <v>662</v>
      </c>
      <c r="C2497" s="949"/>
      <c r="D2497" s="942"/>
      <c r="E2497" s="943"/>
      <c r="F2497" s="965" t="s">
        <v>211</v>
      </c>
      <c r="G2497" s="949"/>
      <c r="H2497" s="952">
        <v>42856</v>
      </c>
      <c r="I2497" s="966"/>
      <c r="J2497" s="76" t="s">
        <v>31</v>
      </c>
      <c r="K2497" s="76"/>
      <c r="L2497" s="499" t="s">
        <v>532</v>
      </c>
      <c r="M2497" s="404">
        <v>4.21</v>
      </c>
      <c r="N2497" s="79">
        <f t="shared" si="295"/>
        <v>4.2</v>
      </c>
    </row>
    <row r="2498" spans="2:14" ht="22.5" customHeight="1" x14ac:dyDescent="0.55000000000000004">
      <c r="B2498" s="948">
        <f t="shared" si="294"/>
        <v>661</v>
      </c>
      <c r="C2498" s="949"/>
      <c r="D2498" s="942"/>
      <c r="E2498" s="943"/>
      <c r="F2498" s="965" t="s">
        <v>952</v>
      </c>
      <c r="G2498" s="949"/>
      <c r="H2498" s="952">
        <v>42856</v>
      </c>
      <c r="I2498" s="966"/>
      <c r="J2498" s="76" t="s">
        <v>31</v>
      </c>
      <c r="K2498" s="76"/>
      <c r="L2498" s="404">
        <v>1.61</v>
      </c>
      <c r="M2498" s="81">
        <v>11</v>
      </c>
      <c r="N2498" s="79">
        <f t="shared" si="295"/>
        <v>13</v>
      </c>
    </row>
    <row r="2499" spans="2:14" ht="22.5" customHeight="1" x14ac:dyDescent="0.55000000000000004">
      <c r="B2499" s="948">
        <f t="shared" si="294"/>
        <v>660</v>
      </c>
      <c r="C2499" s="949"/>
      <c r="D2499" s="942"/>
      <c r="E2499" s="943"/>
      <c r="F2499" s="965" t="s">
        <v>1302</v>
      </c>
      <c r="G2499" s="949"/>
      <c r="H2499" s="952">
        <v>42855</v>
      </c>
      <c r="I2499" s="953"/>
      <c r="J2499" s="76" t="s">
        <v>31</v>
      </c>
      <c r="K2499" s="76"/>
      <c r="L2499" s="404">
        <v>1.37</v>
      </c>
      <c r="M2499" s="78">
        <v>8.1300000000000008</v>
      </c>
      <c r="N2499" s="79">
        <f t="shared" si="295"/>
        <v>9.5</v>
      </c>
    </row>
    <row r="2500" spans="2:14" ht="22.5" customHeight="1" x14ac:dyDescent="0.55000000000000004">
      <c r="B2500" s="948">
        <f t="shared" si="294"/>
        <v>659</v>
      </c>
      <c r="C2500" s="949"/>
      <c r="D2500" s="942"/>
      <c r="E2500" s="943"/>
      <c r="F2500" s="965" t="s">
        <v>1303</v>
      </c>
      <c r="G2500" s="949"/>
      <c r="H2500" s="952">
        <v>42853</v>
      </c>
      <c r="I2500" s="953"/>
      <c r="J2500" s="76" t="s">
        <v>31</v>
      </c>
      <c r="K2500" s="76"/>
      <c r="L2500" s="500" t="s">
        <v>301</v>
      </c>
      <c r="M2500" s="78">
        <v>2.9</v>
      </c>
      <c r="N2500" s="79">
        <f t="shared" si="295"/>
        <v>2.9</v>
      </c>
    </row>
    <row r="2501" spans="2:14" ht="22.5" customHeight="1" x14ac:dyDescent="0.55000000000000004">
      <c r="B2501" s="948">
        <f t="shared" si="294"/>
        <v>658</v>
      </c>
      <c r="C2501" s="949"/>
      <c r="D2501" s="942"/>
      <c r="E2501" s="943"/>
      <c r="F2501" s="965" t="s">
        <v>1124</v>
      </c>
      <c r="G2501" s="949"/>
      <c r="H2501" s="952">
        <v>42853</v>
      </c>
      <c r="I2501" s="953"/>
      <c r="J2501" s="76" t="s">
        <v>31</v>
      </c>
      <c r="K2501" s="76"/>
      <c r="L2501" s="404">
        <v>2.06</v>
      </c>
      <c r="M2501" s="415">
        <v>17.600000000000001</v>
      </c>
      <c r="N2501" s="79">
        <f t="shared" si="295"/>
        <v>20</v>
      </c>
    </row>
    <row r="2502" spans="2:14" ht="22.5" customHeight="1" x14ac:dyDescent="0.55000000000000004">
      <c r="B2502" s="948">
        <f t="shared" si="294"/>
        <v>657</v>
      </c>
      <c r="C2502" s="949"/>
      <c r="D2502" s="942"/>
      <c r="E2502" s="943"/>
      <c r="F2502" s="965" t="s">
        <v>1125</v>
      </c>
      <c r="G2502" s="949"/>
      <c r="H2502" s="952">
        <v>42853</v>
      </c>
      <c r="I2502" s="953"/>
      <c r="J2502" s="76" t="s">
        <v>31</v>
      </c>
      <c r="K2502" s="76"/>
      <c r="L2502" s="500" t="s">
        <v>1304</v>
      </c>
      <c r="M2502" s="404">
        <v>1.86</v>
      </c>
      <c r="N2502" s="79">
        <f t="shared" si="295"/>
        <v>1.9</v>
      </c>
    </row>
    <row r="2503" spans="2:14" ht="22.5" customHeight="1" x14ac:dyDescent="0.55000000000000004">
      <c r="B2503" s="948">
        <f t="shared" si="294"/>
        <v>656</v>
      </c>
      <c r="C2503" s="949"/>
      <c r="D2503" s="942"/>
      <c r="E2503" s="943"/>
      <c r="F2503" s="950" t="s">
        <v>1126</v>
      </c>
      <c r="G2503" s="951"/>
      <c r="H2503" s="952">
        <v>42856</v>
      </c>
      <c r="I2503" s="966"/>
      <c r="J2503" s="76" t="s">
        <v>31</v>
      </c>
      <c r="K2503" s="76"/>
      <c r="L2503" s="77">
        <v>0.97599999999999998</v>
      </c>
      <c r="M2503" s="404">
        <v>7.67</v>
      </c>
      <c r="N2503" s="79">
        <f t="shared" si="295"/>
        <v>8.6</v>
      </c>
    </row>
    <row r="2504" spans="2:14" ht="22.5" customHeight="1" x14ac:dyDescent="0.55000000000000004">
      <c r="B2504" s="928">
        <f t="shared" si="294"/>
        <v>655</v>
      </c>
      <c r="C2504" s="929"/>
      <c r="D2504" s="1106"/>
      <c r="E2504" s="1107"/>
      <c r="F2504" s="968" t="s">
        <v>1305</v>
      </c>
      <c r="G2504" s="929"/>
      <c r="H2504" s="1003">
        <v>42856</v>
      </c>
      <c r="I2504" s="1107"/>
      <c r="J2504" s="43" t="s">
        <v>31</v>
      </c>
      <c r="K2504" s="496"/>
      <c r="L2504" s="501" t="s">
        <v>587</v>
      </c>
      <c r="M2504" s="84">
        <v>5.14</v>
      </c>
      <c r="N2504" s="502">
        <f t="shared" si="295"/>
        <v>5.0999999999999996</v>
      </c>
    </row>
    <row r="2505" spans="2:14" ht="22.5" customHeight="1" x14ac:dyDescent="0.55000000000000004">
      <c r="B2505" s="918">
        <f>1+B2506</f>
        <v>654</v>
      </c>
      <c r="C2505" s="919"/>
      <c r="D2505" s="920" t="s">
        <v>1306</v>
      </c>
      <c r="E2505" s="921"/>
      <c r="F2505" s="967" t="s">
        <v>1307</v>
      </c>
      <c r="G2505" s="919"/>
      <c r="H2505" s="946">
        <v>42851</v>
      </c>
      <c r="I2505" s="947"/>
      <c r="J2505" s="102" t="s">
        <v>31</v>
      </c>
      <c r="K2505" s="102"/>
      <c r="L2505" s="868" t="s">
        <v>1451</v>
      </c>
      <c r="M2505" s="431">
        <v>4.46</v>
      </c>
      <c r="N2505" s="432">
        <v>4.5</v>
      </c>
    </row>
    <row r="2506" spans="2:14" ht="22.5" customHeight="1" x14ac:dyDescent="0.55000000000000004">
      <c r="B2506" s="948">
        <f>1+B2507</f>
        <v>653</v>
      </c>
      <c r="C2506" s="949"/>
      <c r="D2506" s="942"/>
      <c r="E2506" s="943"/>
      <c r="F2506" s="965" t="s">
        <v>1299</v>
      </c>
      <c r="G2506" s="949"/>
      <c r="H2506" s="952">
        <v>42849</v>
      </c>
      <c r="I2506" s="953"/>
      <c r="J2506" s="76" t="s">
        <v>31</v>
      </c>
      <c r="K2506" s="313"/>
      <c r="L2506" s="77" t="s">
        <v>2645</v>
      </c>
      <c r="M2506" s="78">
        <v>1.19</v>
      </c>
      <c r="N2506" s="79">
        <v>1.2</v>
      </c>
    </row>
    <row r="2507" spans="2:14" ht="22.5" customHeight="1" x14ac:dyDescent="0.55000000000000004">
      <c r="B2507" s="948">
        <f>1+B2508</f>
        <v>652</v>
      </c>
      <c r="C2507" s="949"/>
      <c r="D2507" s="942"/>
      <c r="E2507" s="943"/>
      <c r="F2507" s="965" t="s">
        <v>530</v>
      </c>
      <c r="G2507" s="949"/>
      <c r="H2507" s="952">
        <v>42849</v>
      </c>
      <c r="I2507" s="953"/>
      <c r="J2507" s="76" t="s">
        <v>31</v>
      </c>
      <c r="K2507" s="313"/>
      <c r="L2507" s="404">
        <v>4.42</v>
      </c>
      <c r="M2507" s="81">
        <v>23.6</v>
      </c>
      <c r="N2507" s="79">
        <f>IF(LEFT(M2507,1)="検","検出せず"&amp;CHAR(10)&amp;"("&amp;O1517&amp;"Bq/kg未満)",ROUND(SUM(L2507,M2507),-INT(LOG(SUM(L2507,M2507)))-1+2))</f>
        <v>28</v>
      </c>
    </row>
    <row r="2508" spans="2:14" ht="22.5" customHeight="1" x14ac:dyDescent="0.55000000000000004">
      <c r="B2508" s="948">
        <f>1+B2509</f>
        <v>651</v>
      </c>
      <c r="C2508" s="949"/>
      <c r="D2508" s="942"/>
      <c r="E2508" s="943"/>
      <c r="F2508" s="965" t="s">
        <v>1308</v>
      </c>
      <c r="G2508" s="949"/>
      <c r="H2508" s="952">
        <v>42850</v>
      </c>
      <c r="I2508" s="953"/>
      <c r="J2508" s="76" t="s">
        <v>31</v>
      </c>
      <c r="K2508" s="495"/>
      <c r="L2508" s="77">
        <v>0.78100000000000003</v>
      </c>
      <c r="M2508" s="404">
        <v>4.59</v>
      </c>
      <c r="N2508" s="80">
        <f>IF(LEFT(M2508,1)="検","検出せず"&amp;CHAR(10)&amp;"("&amp;O1518&amp;"Bq/kg未満)",ROUND(SUM(L2508,M2508),-INT(LOG(SUM(L2508,M2508)))-1+2))</f>
        <v>5.4</v>
      </c>
    </row>
    <row r="2509" spans="2:14" ht="22.5" customHeight="1" x14ac:dyDescent="0.55000000000000004">
      <c r="B2509" s="928">
        <f>1+B2510</f>
        <v>650</v>
      </c>
      <c r="C2509" s="929"/>
      <c r="D2509" s="922"/>
      <c r="E2509" s="923"/>
      <c r="F2509" s="968" t="s">
        <v>510</v>
      </c>
      <c r="G2509" s="929"/>
      <c r="H2509" s="956">
        <v>42851</v>
      </c>
      <c r="I2509" s="957"/>
      <c r="J2509" s="43" t="s">
        <v>31</v>
      </c>
      <c r="K2509" s="496"/>
      <c r="L2509" s="84">
        <v>1.3</v>
      </c>
      <c r="M2509" s="84">
        <v>9.69</v>
      </c>
      <c r="N2509" s="436">
        <f>IF(LEFT(M2509,1)="検","検出せず"&amp;CHAR(10)&amp;"("&amp;O1519&amp;"Bq/kg未満)",ROUND(SUM(L2509,M2509),-INT(LOG(SUM(L2509,M2509)))-1+2))</f>
        <v>11</v>
      </c>
    </row>
    <row r="2510" spans="2:14" ht="22.5" customHeight="1" x14ac:dyDescent="0.55000000000000004">
      <c r="B2510" s="948">
        <f t="shared" ref="B2510:B2522" si="296">1+B2511</f>
        <v>649</v>
      </c>
      <c r="C2510" s="949"/>
      <c r="D2510" s="920" t="s">
        <v>1309</v>
      </c>
      <c r="E2510" s="921"/>
      <c r="F2510" s="1064" t="s">
        <v>727</v>
      </c>
      <c r="G2510" s="1064"/>
      <c r="H2510" s="1139">
        <v>42849</v>
      </c>
      <c r="I2510" s="1140"/>
      <c r="J2510" s="102" t="s">
        <v>31</v>
      </c>
      <c r="K2510" s="102"/>
      <c r="L2510" s="73" t="s">
        <v>100</v>
      </c>
      <c r="M2510" s="431">
        <v>1.99</v>
      </c>
      <c r="N2510" s="432">
        <v>2</v>
      </c>
    </row>
    <row r="2511" spans="2:14" ht="22.5" customHeight="1" x14ac:dyDescent="0.55000000000000004">
      <c r="B2511" s="948">
        <f t="shared" si="296"/>
        <v>648</v>
      </c>
      <c r="C2511" s="949"/>
      <c r="D2511" s="942"/>
      <c r="E2511" s="943"/>
      <c r="F2511" s="1031" t="s">
        <v>1310</v>
      </c>
      <c r="G2511" s="1031"/>
      <c r="H2511" s="1139">
        <v>42849</v>
      </c>
      <c r="I2511" s="1140"/>
      <c r="J2511" s="76" t="s">
        <v>31</v>
      </c>
      <c r="K2511" s="313"/>
      <c r="L2511" s="77" t="s">
        <v>159</v>
      </c>
      <c r="M2511" s="78">
        <v>2.27</v>
      </c>
      <c r="N2511" s="79">
        <v>2.2999999999999998</v>
      </c>
    </row>
    <row r="2512" spans="2:14" ht="22.5" customHeight="1" x14ac:dyDescent="0.55000000000000004">
      <c r="B2512" s="948">
        <f t="shared" si="296"/>
        <v>647</v>
      </c>
      <c r="C2512" s="949"/>
      <c r="D2512" s="942"/>
      <c r="E2512" s="943"/>
      <c r="F2512" s="1031" t="s">
        <v>1311</v>
      </c>
      <c r="G2512" s="1031"/>
      <c r="H2512" s="1139">
        <v>42849</v>
      </c>
      <c r="I2512" s="1140"/>
      <c r="J2512" s="76" t="s">
        <v>31</v>
      </c>
      <c r="K2512" s="313"/>
      <c r="L2512" s="404">
        <v>2.61</v>
      </c>
      <c r="M2512" s="81">
        <v>14.4</v>
      </c>
      <c r="N2512" s="79">
        <v>17</v>
      </c>
    </row>
    <row r="2513" spans="2:14" ht="22.5" customHeight="1" x14ac:dyDescent="0.55000000000000004">
      <c r="B2513" s="948">
        <f t="shared" si="296"/>
        <v>646</v>
      </c>
      <c r="C2513" s="949"/>
      <c r="D2513" s="942"/>
      <c r="E2513" s="943"/>
      <c r="F2513" s="1031" t="s">
        <v>1129</v>
      </c>
      <c r="G2513" s="1031"/>
      <c r="H2513" s="1139">
        <v>42848</v>
      </c>
      <c r="I2513" s="1140"/>
      <c r="J2513" s="76" t="s">
        <v>31</v>
      </c>
      <c r="K2513" s="495"/>
      <c r="L2513" s="77" t="s">
        <v>131</v>
      </c>
      <c r="M2513" s="404">
        <v>2</v>
      </c>
      <c r="N2513" s="80">
        <v>2</v>
      </c>
    </row>
    <row r="2514" spans="2:14" ht="22.5" customHeight="1" x14ac:dyDescent="0.55000000000000004">
      <c r="B2514" s="1210">
        <f t="shared" si="296"/>
        <v>645</v>
      </c>
      <c r="C2514" s="943"/>
      <c r="D2514" s="1106"/>
      <c r="E2514" s="1107"/>
      <c r="F2514" s="968" t="s">
        <v>214</v>
      </c>
      <c r="G2514" s="1126"/>
      <c r="H2514" s="956">
        <v>42849</v>
      </c>
      <c r="I2514" s="1121"/>
      <c r="J2514" s="43" t="s">
        <v>31</v>
      </c>
      <c r="K2514" s="496"/>
      <c r="L2514" s="409" t="s">
        <v>93</v>
      </c>
      <c r="M2514" s="409" t="s">
        <v>95</v>
      </c>
      <c r="N2514" s="503" t="s">
        <v>1170</v>
      </c>
    </row>
    <row r="2515" spans="2:14" ht="22.5" customHeight="1" x14ac:dyDescent="0.55000000000000004">
      <c r="B2515" s="994">
        <f t="shared" si="296"/>
        <v>644</v>
      </c>
      <c r="C2515" s="937"/>
      <c r="D2515" s="936" t="s">
        <v>1312</v>
      </c>
      <c r="E2515" s="1119"/>
      <c r="F2515" s="1029" t="s">
        <v>1298</v>
      </c>
      <c r="G2515" s="1029"/>
      <c r="H2515" s="1030">
        <v>42845</v>
      </c>
      <c r="I2515" s="1030"/>
      <c r="J2515" s="55" t="s">
        <v>31</v>
      </c>
      <c r="K2515" s="55"/>
      <c r="L2515" s="504" t="s">
        <v>1313</v>
      </c>
      <c r="M2515" s="504">
        <v>0.89900000000000002</v>
      </c>
      <c r="N2515" s="505">
        <v>0.9</v>
      </c>
    </row>
    <row r="2516" spans="2:14" ht="22.5" customHeight="1" x14ac:dyDescent="0.55000000000000004">
      <c r="B2516" s="1204">
        <f t="shared" si="296"/>
        <v>643</v>
      </c>
      <c r="C2516" s="921"/>
      <c r="D2516" s="920" t="s">
        <v>1314</v>
      </c>
      <c r="E2516" s="921"/>
      <c r="F2516" s="967" t="s">
        <v>1315</v>
      </c>
      <c r="G2516" s="919" t="s">
        <v>1315</v>
      </c>
      <c r="H2516" s="946">
        <v>42844</v>
      </c>
      <c r="I2516" s="947">
        <v>42844</v>
      </c>
      <c r="J2516" s="76" t="s">
        <v>31</v>
      </c>
      <c r="K2516" s="102"/>
      <c r="L2516" s="506" t="s">
        <v>1316</v>
      </c>
      <c r="M2516" s="507" t="s">
        <v>56</v>
      </c>
      <c r="N2516" s="508" t="s">
        <v>156</v>
      </c>
    </row>
    <row r="2517" spans="2:14" ht="22.5" customHeight="1" x14ac:dyDescent="0.55000000000000004">
      <c r="B2517" s="948">
        <f t="shared" si="296"/>
        <v>642</v>
      </c>
      <c r="C2517" s="949"/>
      <c r="D2517" s="942"/>
      <c r="E2517" s="943"/>
      <c r="F2517" s="965" t="s">
        <v>211</v>
      </c>
      <c r="G2517" s="949" t="s">
        <v>211</v>
      </c>
      <c r="H2517" s="952">
        <v>42844</v>
      </c>
      <c r="I2517" s="953">
        <v>42844</v>
      </c>
      <c r="J2517" s="76" t="s">
        <v>31</v>
      </c>
      <c r="K2517" s="76"/>
      <c r="L2517" s="77" t="s">
        <v>357</v>
      </c>
      <c r="M2517" s="78">
        <v>4.51</v>
      </c>
      <c r="N2517" s="413">
        <v>4.5</v>
      </c>
    </row>
    <row r="2518" spans="2:14" ht="22.5" customHeight="1" x14ac:dyDescent="0.55000000000000004">
      <c r="B2518" s="948">
        <f t="shared" si="296"/>
        <v>641</v>
      </c>
      <c r="C2518" s="949"/>
      <c r="D2518" s="942"/>
      <c r="E2518" s="943"/>
      <c r="F2518" s="965" t="s">
        <v>952</v>
      </c>
      <c r="G2518" s="949" t="s">
        <v>952</v>
      </c>
      <c r="H2518" s="952">
        <v>42844</v>
      </c>
      <c r="I2518" s="953">
        <v>42844</v>
      </c>
      <c r="J2518" s="76" t="s">
        <v>31</v>
      </c>
      <c r="K2518" s="76"/>
      <c r="L2518" s="77" t="s">
        <v>734</v>
      </c>
      <c r="M2518" s="78">
        <v>7.03</v>
      </c>
      <c r="N2518" s="479">
        <v>7</v>
      </c>
    </row>
    <row r="2519" spans="2:14" ht="22.5" customHeight="1" x14ac:dyDescent="0.55000000000000004">
      <c r="B2519" s="948">
        <f t="shared" si="296"/>
        <v>640</v>
      </c>
      <c r="C2519" s="949"/>
      <c r="D2519" s="942"/>
      <c r="E2519" s="943"/>
      <c r="F2519" s="965" t="s">
        <v>1302</v>
      </c>
      <c r="G2519" s="949" t="s">
        <v>1302</v>
      </c>
      <c r="H2519" s="952">
        <v>42844</v>
      </c>
      <c r="I2519" s="953">
        <v>42844</v>
      </c>
      <c r="J2519" s="76" t="s">
        <v>31</v>
      </c>
      <c r="K2519" s="76"/>
      <c r="L2519" s="414" t="s">
        <v>406</v>
      </c>
      <c r="M2519" s="421">
        <v>3.35</v>
      </c>
      <c r="N2519" s="79">
        <v>3.4</v>
      </c>
    </row>
    <row r="2520" spans="2:14" ht="22.5" customHeight="1" x14ac:dyDescent="0.55000000000000004">
      <c r="B2520" s="948">
        <f t="shared" si="296"/>
        <v>639</v>
      </c>
      <c r="C2520" s="949"/>
      <c r="D2520" s="942"/>
      <c r="E2520" s="943"/>
      <c r="F2520" s="965" t="s">
        <v>1303</v>
      </c>
      <c r="G2520" s="949" t="s">
        <v>1303</v>
      </c>
      <c r="H2520" s="952">
        <v>42843</v>
      </c>
      <c r="I2520" s="953">
        <v>42843</v>
      </c>
      <c r="J2520" s="76" t="s">
        <v>31</v>
      </c>
      <c r="K2520" s="76"/>
      <c r="L2520" s="404" t="s">
        <v>1317</v>
      </c>
      <c r="M2520" s="414">
        <v>4.29</v>
      </c>
      <c r="N2520" s="79">
        <v>4.3</v>
      </c>
    </row>
    <row r="2521" spans="2:14" ht="22.5" customHeight="1" x14ac:dyDescent="0.55000000000000004">
      <c r="B2521" s="948">
        <f t="shared" si="296"/>
        <v>638</v>
      </c>
      <c r="C2521" s="949"/>
      <c r="D2521" s="942"/>
      <c r="E2521" s="943"/>
      <c r="F2521" s="965" t="s">
        <v>1124</v>
      </c>
      <c r="G2521" s="949" t="s">
        <v>1124</v>
      </c>
      <c r="H2521" s="952">
        <v>42842</v>
      </c>
      <c r="I2521" s="953">
        <v>42842</v>
      </c>
      <c r="J2521" s="76" t="s">
        <v>31</v>
      </c>
      <c r="K2521" s="76"/>
      <c r="L2521" s="404" t="s">
        <v>161</v>
      </c>
      <c r="M2521" s="414" t="s">
        <v>107</v>
      </c>
      <c r="N2521" s="79" t="s">
        <v>58</v>
      </c>
    </row>
    <row r="2522" spans="2:14" ht="22.5" customHeight="1" x14ac:dyDescent="0.55000000000000004">
      <c r="B2522" s="1210">
        <f t="shared" si="296"/>
        <v>637</v>
      </c>
      <c r="C2522" s="943"/>
      <c r="D2522" s="942"/>
      <c r="E2522" s="943"/>
      <c r="F2522" s="1091" t="s">
        <v>1126</v>
      </c>
      <c r="G2522" s="1092" t="s">
        <v>1126</v>
      </c>
      <c r="H2522" s="1139">
        <v>42842</v>
      </c>
      <c r="I2522" s="1140">
        <v>42842</v>
      </c>
      <c r="J2522" s="313" t="s">
        <v>31</v>
      </c>
      <c r="K2522" s="313"/>
      <c r="L2522" s="404" t="s">
        <v>1131</v>
      </c>
      <c r="M2522" s="415" t="s">
        <v>1318</v>
      </c>
      <c r="N2522" s="413" t="s">
        <v>125</v>
      </c>
    </row>
    <row r="2523" spans="2:14" ht="22.5" customHeight="1" x14ac:dyDescent="0.55000000000000004">
      <c r="B2523" s="918">
        <f>1+B2524</f>
        <v>636</v>
      </c>
      <c r="C2523" s="919"/>
      <c r="D2523" s="920" t="s">
        <v>1319</v>
      </c>
      <c r="E2523" s="921"/>
      <c r="F2523" s="1033" t="s">
        <v>727</v>
      </c>
      <c r="G2523" s="1033"/>
      <c r="H2523" s="958">
        <v>42842</v>
      </c>
      <c r="I2523" s="959"/>
      <c r="J2523" s="31" t="s">
        <v>31</v>
      </c>
      <c r="K2523" s="31"/>
      <c r="L2523" s="284" t="s">
        <v>663</v>
      </c>
      <c r="M2523" s="284">
        <v>2.62</v>
      </c>
      <c r="N2523" s="508">
        <v>2.6</v>
      </c>
    </row>
    <row r="2524" spans="2:14" ht="22.5" customHeight="1" x14ac:dyDescent="0.55000000000000004">
      <c r="B2524" s="948">
        <f>1+B2525</f>
        <v>635</v>
      </c>
      <c r="C2524" s="949"/>
      <c r="D2524" s="942"/>
      <c r="E2524" s="943"/>
      <c r="F2524" s="1031" t="s">
        <v>1320</v>
      </c>
      <c r="G2524" s="1031"/>
      <c r="H2524" s="1139">
        <v>42839</v>
      </c>
      <c r="I2524" s="1140"/>
      <c r="J2524" s="76" t="s">
        <v>31</v>
      </c>
      <c r="K2524" s="495"/>
      <c r="L2524" s="177">
        <v>1.92</v>
      </c>
      <c r="M2524" s="390">
        <v>11.7</v>
      </c>
      <c r="N2524" s="416">
        <v>14</v>
      </c>
    </row>
    <row r="2525" spans="2:14" ht="22.5" customHeight="1" x14ac:dyDescent="0.55000000000000004">
      <c r="B2525" s="1202">
        <f>1+B2526</f>
        <v>634</v>
      </c>
      <c r="C2525" s="923"/>
      <c r="D2525" s="1106"/>
      <c r="E2525" s="1107"/>
      <c r="F2525" s="968" t="s">
        <v>214</v>
      </c>
      <c r="G2525" s="1126"/>
      <c r="H2525" s="956">
        <v>42842</v>
      </c>
      <c r="I2525" s="1121"/>
      <c r="J2525" s="43" t="s">
        <v>31</v>
      </c>
      <c r="K2525" s="496"/>
      <c r="L2525" s="512" t="s">
        <v>538</v>
      </c>
      <c r="M2525" s="512">
        <v>1.67</v>
      </c>
      <c r="N2525" s="513">
        <v>1.7</v>
      </c>
    </row>
    <row r="2526" spans="2:14" ht="22.5" customHeight="1" x14ac:dyDescent="0.55000000000000004">
      <c r="B2526" s="994">
        <f>1+B2527</f>
        <v>633</v>
      </c>
      <c r="C2526" s="937"/>
      <c r="D2526" s="936" t="s">
        <v>1321</v>
      </c>
      <c r="E2526" s="1119"/>
      <c r="F2526" s="1029" t="s">
        <v>1322</v>
      </c>
      <c r="G2526" s="1029"/>
      <c r="H2526" s="1030">
        <v>42839</v>
      </c>
      <c r="I2526" s="1030"/>
      <c r="J2526" s="55" t="s">
        <v>31</v>
      </c>
      <c r="K2526" s="55"/>
      <c r="L2526" s="504" t="s">
        <v>100</v>
      </c>
      <c r="M2526" s="514" t="s">
        <v>542</v>
      </c>
      <c r="N2526" s="515" t="s">
        <v>101</v>
      </c>
    </row>
    <row r="2527" spans="2:14" ht="22.5" customHeight="1" x14ac:dyDescent="0.55000000000000004">
      <c r="B2527" s="948">
        <f t="shared" ref="B2527:B2535" si="297">1+B2528</f>
        <v>632</v>
      </c>
      <c r="C2527" s="949"/>
      <c r="D2527" s="920" t="s">
        <v>1323</v>
      </c>
      <c r="E2527" s="921"/>
      <c r="F2527" s="967" t="s">
        <v>1324</v>
      </c>
      <c r="G2527" s="919" t="s">
        <v>1324</v>
      </c>
      <c r="H2527" s="946">
        <v>42837</v>
      </c>
      <c r="I2527" s="947"/>
      <c r="J2527" s="76" t="s">
        <v>31</v>
      </c>
      <c r="K2527" s="102"/>
      <c r="L2527" s="506" t="s">
        <v>152</v>
      </c>
      <c r="M2527" s="507">
        <v>2.74</v>
      </c>
      <c r="N2527" s="508">
        <v>2.7</v>
      </c>
    </row>
    <row r="2528" spans="2:14" ht="22.5" customHeight="1" x14ac:dyDescent="0.55000000000000004">
      <c r="B2528" s="948">
        <f t="shared" si="297"/>
        <v>631</v>
      </c>
      <c r="C2528" s="949"/>
      <c r="D2528" s="942"/>
      <c r="E2528" s="943"/>
      <c r="F2528" s="965" t="s">
        <v>855</v>
      </c>
      <c r="G2528" s="949" t="s">
        <v>855</v>
      </c>
      <c r="H2528" s="1139">
        <v>42837</v>
      </c>
      <c r="I2528" s="1140"/>
      <c r="J2528" s="76" t="s">
        <v>31</v>
      </c>
      <c r="K2528" s="76"/>
      <c r="L2528" s="77" t="s">
        <v>107</v>
      </c>
      <c r="M2528" s="78">
        <v>3.87</v>
      </c>
      <c r="N2528" s="413">
        <v>3.9</v>
      </c>
    </row>
    <row r="2529" spans="2:14" ht="22.5" customHeight="1" x14ac:dyDescent="0.55000000000000004">
      <c r="B2529" s="948">
        <f t="shared" si="297"/>
        <v>630</v>
      </c>
      <c r="C2529" s="949"/>
      <c r="D2529" s="942"/>
      <c r="E2529" s="943"/>
      <c r="F2529" s="965" t="s">
        <v>1326</v>
      </c>
      <c r="G2529" s="949" t="s">
        <v>1326</v>
      </c>
      <c r="H2529" s="1139">
        <v>42837</v>
      </c>
      <c r="I2529" s="1140"/>
      <c r="J2529" s="76" t="s">
        <v>31</v>
      </c>
      <c r="K2529" s="76"/>
      <c r="L2529" s="414">
        <v>0.96699999999999997</v>
      </c>
      <c r="M2529" s="516">
        <v>4.99</v>
      </c>
      <c r="N2529" s="422">
        <v>6</v>
      </c>
    </row>
    <row r="2530" spans="2:14" ht="22.5" customHeight="1" x14ac:dyDescent="0.55000000000000004">
      <c r="B2530" s="948">
        <f t="shared" si="297"/>
        <v>629</v>
      </c>
      <c r="C2530" s="949"/>
      <c r="D2530" s="942"/>
      <c r="E2530" s="943"/>
      <c r="F2530" s="965" t="s">
        <v>1124</v>
      </c>
      <c r="G2530" s="949" t="s">
        <v>1124</v>
      </c>
      <c r="H2530" s="1139">
        <v>42835</v>
      </c>
      <c r="I2530" s="1140"/>
      <c r="J2530" s="76" t="s">
        <v>31</v>
      </c>
      <c r="K2530" s="76"/>
      <c r="L2530" s="404" t="s">
        <v>702</v>
      </c>
      <c r="M2530" s="414">
        <v>2.41</v>
      </c>
      <c r="N2530" s="79">
        <v>2.4</v>
      </c>
    </row>
    <row r="2531" spans="2:14" ht="22.5" customHeight="1" x14ac:dyDescent="0.55000000000000004">
      <c r="B2531" s="948">
        <f t="shared" si="297"/>
        <v>628</v>
      </c>
      <c r="C2531" s="949"/>
      <c r="D2531" s="942"/>
      <c r="E2531" s="943"/>
      <c r="F2531" s="965" t="s">
        <v>211</v>
      </c>
      <c r="G2531" s="949" t="s">
        <v>211</v>
      </c>
      <c r="H2531" s="1139">
        <v>42837</v>
      </c>
      <c r="I2531" s="1140"/>
      <c r="J2531" s="76" t="s">
        <v>31</v>
      </c>
      <c r="K2531" s="76"/>
      <c r="L2531" s="404">
        <v>1.24</v>
      </c>
      <c r="M2531" s="517">
        <v>7.66</v>
      </c>
      <c r="N2531" s="413">
        <v>8.9</v>
      </c>
    </row>
    <row r="2532" spans="2:14" ht="22.5" customHeight="1" x14ac:dyDescent="0.55000000000000004">
      <c r="B2532" s="948">
        <f t="shared" si="297"/>
        <v>627</v>
      </c>
      <c r="C2532" s="949"/>
      <c r="D2532" s="942"/>
      <c r="E2532" s="943"/>
      <c r="F2532" s="965" t="s">
        <v>1327</v>
      </c>
      <c r="G2532" s="949" t="s">
        <v>1327</v>
      </c>
      <c r="H2532" s="1139">
        <v>42837</v>
      </c>
      <c r="I2532" s="1140"/>
      <c r="J2532" s="76" t="s">
        <v>31</v>
      </c>
      <c r="K2532" s="76"/>
      <c r="L2532" s="77" t="s">
        <v>456</v>
      </c>
      <c r="M2532" s="517">
        <v>3.2</v>
      </c>
      <c r="N2532" s="403">
        <v>3.2</v>
      </c>
    </row>
    <row r="2533" spans="2:14" ht="22.5" customHeight="1" x14ac:dyDescent="0.55000000000000004">
      <c r="B2533" s="948">
        <f t="shared" si="297"/>
        <v>626</v>
      </c>
      <c r="C2533" s="949"/>
      <c r="D2533" s="942"/>
      <c r="E2533" s="943"/>
      <c r="F2533" s="965" t="s">
        <v>1303</v>
      </c>
      <c r="G2533" s="949" t="s">
        <v>1303</v>
      </c>
      <c r="H2533" s="1139">
        <v>42837</v>
      </c>
      <c r="I2533" s="1140"/>
      <c r="J2533" s="76" t="s">
        <v>31</v>
      </c>
      <c r="K2533" s="76"/>
      <c r="L2533" s="404" t="s">
        <v>895</v>
      </c>
      <c r="M2533" s="517">
        <v>1.31</v>
      </c>
      <c r="N2533" s="511">
        <v>1.3</v>
      </c>
    </row>
    <row r="2534" spans="2:14" ht="22.5" customHeight="1" x14ac:dyDescent="0.55000000000000004">
      <c r="B2534" s="948">
        <f t="shared" si="297"/>
        <v>625</v>
      </c>
      <c r="C2534" s="949"/>
      <c r="D2534" s="942"/>
      <c r="E2534" s="943"/>
      <c r="F2534" s="965" t="s">
        <v>1303</v>
      </c>
      <c r="G2534" s="949" t="s">
        <v>1303</v>
      </c>
      <c r="H2534" s="1139">
        <v>42837</v>
      </c>
      <c r="I2534" s="1140"/>
      <c r="J2534" s="76" t="s">
        <v>31</v>
      </c>
      <c r="K2534" s="76"/>
      <c r="L2534" s="404">
        <v>1.31</v>
      </c>
      <c r="M2534" s="475">
        <v>12.8</v>
      </c>
      <c r="N2534" s="413">
        <v>14</v>
      </c>
    </row>
    <row r="2535" spans="2:14" ht="22.5" customHeight="1" x14ac:dyDescent="0.55000000000000004">
      <c r="B2535" s="1202">
        <f t="shared" si="297"/>
        <v>624</v>
      </c>
      <c r="C2535" s="923"/>
      <c r="D2535" s="942"/>
      <c r="E2535" s="943"/>
      <c r="F2535" s="1137" t="s">
        <v>1137</v>
      </c>
      <c r="G2535" s="1138"/>
      <c r="H2535" s="1139">
        <v>42837</v>
      </c>
      <c r="I2535" s="1140"/>
      <c r="J2535" s="76" t="s">
        <v>31</v>
      </c>
      <c r="K2535" s="76"/>
      <c r="L2535" s="404" t="s">
        <v>380</v>
      </c>
      <c r="M2535" s="517">
        <v>8.4</v>
      </c>
      <c r="N2535" s="413">
        <v>8.4</v>
      </c>
    </row>
    <row r="2536" spans="2:14" ht="22.5" customHeight="1" x14ac:dyDescent="0.55000000000000004">
      <c r="B2536" s="994">
        <f>1+B2537</f>
        <v>623</v>
      </c>
      <c r="C2536" s="937"/>
      <c r="D2536" s="936" t="s">
        <v>1328</v>
      </c>
      <c r="E2536" s="1119"/>
      <c r="F2536" s="1029" t="s">
        <v>1329</v>
      </c>
      <c r="G2536" s="1029"/>
      <c r="H2536" s="1030">
        <v>42836</v>
      </c>
      <c r="I2536" s="1030"/>
      <c r="J2536" s="55" t="s">
        <v>31</v>
      </c>
      <c r="K2536" s="55"/>
      <c r="L2536" s="504" t="s">
        <v>783</v>
      </c>
      <c r="M2536" s="514" t="s">
        <v>825</v>
      </c>
      <c r="N2536" s="515" t="s">
        <v>784</v>
      </c>
    </row>
    <row r="2537" spans="2:14" ht="22.5" customHeight="1" x14ac:dyDescent="0.55000000000000004">
      <c r="B2537" s="1204">
        <f t="shared" ref="B2537:B2547" si="298">1+B2538</f>
        <v>622</v>
      </c>
      <c r="C2537" s="921"/>
      <c r="D2537" s="920" t="s">
        <v>1330</v>
      </c>
      <c r="E2537" s="921"/>
      <c r="F2537" s="1031" t="s">
        <v>727</v>
      </c>
      <c r="G2537" s="1031"/>
      <c r="H2537" s="1139">
        <v>42835</v>
      </c>
      <c r="I2537" s="1140"/>
      <c r="J2537" s="76" t="s">
        <v>31</v>
      </c>
      <c r="K2537" s="102"/>
      <c r="L2537" s="506" t="s">
        <v>1331</v>
      </c>
      <c r="M2537" s="507">
        <v>1.96</v>
      </c>
      <c r="N2537" s="508">
        <v>2</v>
      </c>
    </row>
    <row r="2538" spans="2:14" ht="22.5" customHeight="1" x14ac:dyDescent="0.55000000000000004">
      <c r="B2538" s="948">
        <f t="shared" si="298"/>
        <v>621</v>
      </c>
      <c r="C2538" s="949"/>
      <c r="D2538" s="942"/>
      <c r="E2538" s="943"/>
      <c r="F2538" s="1031" t="s">
        <v>574</v>
      </c>
      <c r="G2538" s="1031"/>
      <c r="H2538" s="1139">
        <v>42834</v>
      </c>
      <c r="I2538" s="1140"/>
      <c r="J2538" s="76" t="s">
        <v>31</v>
      </c>
      <c r="K2538" s="76"/>
      <c r="L2538" s="77" t="s">
        <v>1332</v>
      </c>
      <c r="M2538" s="78">
        <v>1.46</v>
      </c>
      <c r="N2538" s="413">
        <v>1.5</v>
      </c>
    </row>
    <row r="2539" spans="2:14" ht="22.5" customHeight="1" x14ac:dyDescent="0.55000000000000004">
      <c r="B2539" s="948">
        <f t="shared" si="298"/>
        <v>620</v>
      </c>
      <c r="C2539" s="949"/>
      <c r="D2539" s="942"/>
      <c r="E2539" s="943"/>
      <c r="F2539" s="1031" t="s">
        <v>1310</v>
      </c>
      <c r="G2539" s="1031"/>
      <c r="H2539" s="1139">
        <v>42835</v>
      </c>
      <c r="I2539" s="1140"/>
      <c r="J2539" s="76" t="s">
        <v>31</v>
      </c>
      <c r="K2539" s="76"/>
      <c r="L2539" s="77" t="s">
        <v>1333</v>
      </c>
      <c r="M2539" s="78">
        <v>1.8</v>
      </c>
      <c r="N2539" s="413">
        <v>1.8</v>
      </c>
    </row>
    <row r="2540" spans="2:14" ht="22.5" customHeight="1" x14ac:dyDescent="0.55000000000000004">
      <c r="B2540" s="948">
        <f t="shared" si="298"/>
        <v>619</v>
      </c>
      <c r="C2540" s="949"/>
      <c r="D2540" s="942"/>
      <c r="E2540" s="943"/>
      <c r="F2540" s="1031" t="s">
        <v>1310</v>
      </c>
      <c r="G2540" s="1031"/>
      <c r="H2540" s="1139">
        <v>42835</v>
      </c>
      <c r="I2540" s="1140"/>
      <c r="J2540" s="76" t="s">
        <v>31</v>
      </c>
      <c r="K2540" s="76"/>
      <c r="L2540" s="414" t="s">
        <v>1334</v>
      </c>
      <c r="M2540" s="81" t="s">
        <v>383</v>
      </c>
      <c r="N2540" s="79" t="s">
        <v>156</v>
      </c>
    </row>
    <row r="2541" spans="2:14" ht="22.5" customHeight="1" x14ac:dyDescent="0.55000000000000004">
      <c r="B2541" s="948">
        <f t="shared" si="298"/>
        <v>618</v>
      </c>
      <c r="C2541" s="949"/>
      <c r="D2541" s="942"/>
      <c r="E2541" s="943"/>
      <c r="F2541" s="1031" t="s">
        <v>1311</v>
      </c>
      <c r="G2541" s="1031"/>
      <c r="H2541" s="1139">
        <v>42835</v>
      </c>
      <c r="I2541" s="1140"/>
      <c r="J2541" s="76" t="s">
        <v>31</v>
      </c>
      <c r="K2541" s="76"/>
      <c r="L2541" s="404">
        <v>1.81</v>
      </c>
      <c r="M2541" s="414">
        <v>13.6</v>
      </c>
      <c r="N2541" s="79">
        <v>15</v>
      </c>
    </row>
    <row r="2542" spans="2:14" ht="22.5" customHeight="1" x14ac:dyDescent="0.55000000000000004">
      <c r="B2542" s="948">
        <f t="shared" si="298"/>
        <v>617</v>
      </c>
      <c r="C2542" s="949"/>
      <c r="D2542" s="942"/>
      <c r="E2542" s="943"/>
      <c r="F2542" s="1031" t="s">
        <v>1311</v>
      </c>
      <c r="G2542" s="1031"/>
      <c r="H2542" s="1139">
        <v>42835</v>
      </c>
      <c r="I2542" s="1140"/>
      <c r="J2542" s="76" t="s">
        <v>31</v>
      </c>
      <c r="K2542" s="76"/>
      <c r="L2542" s="404">
        <v>2.15</v>
      </c>
      <c r="M2542" s="414">
        <v>8.91</v>
      </c>
      <c r="N2542" s="79">
        <v>11</v>
      </c>
    </row>
    <row r="2543" spans="2:14" ht="22.5" customHeight="1" x14ac:dyDescent="0.55000000000000004">
      <c r="B2543" s="948">
        <f t="shared" si="298"/>
        <v>616</v>
      </c>
      <c r="C2543" s="949"/>
      <c r="D2543" s="942"/>
      <c r="E2543" s="943"/>
      <c r="F2543" s="1031" t="s">
        <v>1311</v>
      </c>
      <c r="G2543" s="1031"/>
      <c r="H2543" s="1139">
        <v>42835</v>
      </c>
      <c r="I2543" s="1140"/>
      <c r="J2543" s="76" t="s">
        <v>31</v>
      </c>
      <c r="K2543" s="76"/>
      <c r="L2543" s="404">
        <v>2.3199999999999998</v>
      </c>
      <c r="M2543" s="415">
        <v>12.1</v>
      </c>
      <c r="N2543" s="413">
        <v>14</v>
      </c>
    </row>
    <row r="2544" spans="2:14" ht="22.5" customHeight="1" x14ac:dyDescent="0.55000000000000004">
      <c r="B2544" s="948">
        <f t="shared" si="298"/>
        <v>615</v>
      </c>
      <c r="C2544" s="949"/>
      <c r="D2544" s="942"/>
      <c r="E2544" s="943"/>
      <c r="F2544" s="1031" t="s">
        <v>1335</v>
      </c>
      <c r="G2544" s="1031"/>
      <c r="H2544" s="1139">
        <v>42835</v>
      </c>
      <c r="I2544" s="1140"/>
      <c r="J2544" s="76" t="s">
        <v>31</v>
      </c>
      <c r="K2544" s="76"/>
      <c r="L2544" s="77" t="s">
        <v>1336</v>
      </c>
      <c r="M2544" s="518">
        <v>2.29</v>
      </c>
      <c r="N2544" s="403">
        <v>2.2999999999999998</v>
      </c>
    </row>
    <row r="2545" spans="2:14" ht="22.5" customHeight="1" x14ac:dyDescent="0.55000000000000004">
      <c r="B2545" s="948">
        <f t="shared" si="298"/>
        <v>614</v>
      </c>
      <c r="C2545" s="949"/>
      <c r="D2545" s="942"/>
      <c r="E2545" s="943"/>
      <c r="F2545" s="1031" t="s">
        <v>1337</v>
      </c>
      <c r="G2545" s="1031"/>
      <c r="H2545" s="1139">
        <v>42835</v>
      </c>
      <c r="I2545" s="1140"/>
      <c r="J2545" s="76" t="s">
        <v>31</v>
      </c>
      <c r="K2545" s="76"/>
      <c r="L2545" s="404">
        <v>1.69</v>
      </c>
      <c r="M2545" s="415">
        <v>15.9</v>
      </c>
      <c r="N2545" s="416">
        <v>18</v>
      </c>
    </row>
    <row r="2546" spans="2:14" ht="22.5" customHeight="1" x14ac:dyDescent="0.55000000000000004">
      <c r="B2546" s="948">
        <f t="shared" si="298"/>
        <v>613</v>
      </c>
      <c r="C2546" s="949"/>
      <c r="D2546" s="942"/>
      <c r="E2546" s="943"/>
      <c r="F2546" s="1031" t="s">
        <v>1338</v>
      </c>
      <c r="G2546" s="1031"/>
      <c r="H2546" s="1139">
        <v>42835</v>
      </c>
      <c r="I2546" s="1140"/>
      <c r="J2546" s="76" t="s">
        <v>31</v>
      </c>
      <c r="K2546" s="76"/>
      <c r="L2546" s="404" t="s">
        <v>1339</v>
      </c>
      <c r="M2546" s="404">
        <v>2.3199999999999998</v>
      </c>
      <c r="N2546" s="413">
        <v>2.2999999999999998</v>
      </c>
    </row>
    <row r="2547" spans="2:14" ht="22.5" customHeight="1" x14ac:dyDescent="0.55000000000000004">
      <c r="B2547" s="1202">
        <f t="shared" si="298"/>
        <v>612</v>
      </c>
      <c r="C2547" s="923"/>
      <c r="D2547" s="942"/>
      <c r="E2547" s="943"/>
      <c r="F2547" s="1137" t="s">
        <v>110</v>
      </c>
      <c r="G2547" s="1138"/>
      <c r="H2547" s="1139">
        <v>42835</v>
      </c>
      <c r="I2547" s="1140"/>
      <c r="J2547" s="76" t="s">
        <v>31</v>
      </c>
      <c r="K2547" s="76"/>
      <c r="L2547" s="404">
        <v>1.84</v>
      </c>
      <c r="M2547" s="415">
        <v>11</v>
      </c>
      <c r="N2547" s="869">
        <v>13</v>
      </c>
    </row>
    <row r="2548" spans="2:14" ht="22.5" customHeight="1" x14ac:dyDescent="0.55000000000000004">
      <c r="B2548" s="994">
        <f>1+B2549</f>
        <v>611</v>
      </c>
      <c r="C2548" s="937"/>
      <c r="D2548" s="936" t="s">
        <v>1344</v>
      </c>
      <c r="E2548" s="1119"/>
      <c r="F2548" s="1029" t="s">
        <v>1345</v>
      </c>
      <c r="G2548" s="1029"/>
      <c r="H2548" s="1030">
        <v>42832</v>
      </c>
      <c r="I2548" s="1030"/>
      <c r="J2548" s="55" t="s">
        <v>31</v>
      </c>
      <c r="K2548" s="55"/>
      <c r="L2548" s="504">
        <v>0.96899999999999997</v>
      </c>
      <c r="M2548" s="514">
        <v>5.0599999999999996</v>
      </c>
      <c r="N2548" s="515">
        <v>6</v>
      </c>
    </row>
    <row r="2549" spans="2:14" ht="22.5" customHeight="1" x14ac:dyDescent="0.55000000000000004">
      <c r="B2549" s="918">
        <f t="shared" ref="B2549:B2571" si="299">1+B2550</f>
        <v>610</v>
      </c>
      <c r="C2549" s="919"/>
      <c r="D2549" s="920" t="s">
        <v>1346</v>
      </c>
      <c r="E2549" s="921"/>
      <c r="F2549" s="1031" t="s">
        <v>1120</v>
      </c>
      <c r="G2549" s="1031"/>
      <c r="H2549" s="1139">
        <v>42831</v>
      </c>
      <c r="I2549" s="1140"/>
      <c r="J2549" s="76" t="s">
        <v>31</v>
      </c>
      <c r="K2549" s="102"/>
      <c r="L2549" s="284" t="s">
        <v>1347</v>
      </c>
      <c r="M2549" s="284">
        <v>1.61</v>
      </c>
      <c r="N2549" s="508">
        <v>1.6</v>
      </c>
    </row>
    <row r="2550" spans="2:14" ht="22.5" customHeight="1" x14ac:dyDescent="0.55000000000000004">
      <c r="B2550" s="948">
        <f t="shared" si="299"/>
        <v>609</v>
      </c>
      <c r="C2550" s="949"/>
      <c r="D2550" s="942"/>
      <c r="E2550" s="943"/>
      <c r="F2550" s="1031" t="s">
        <v>1320</v>
      </c>
      <c r="G2550" s="1031"/>
      <c r="H2550" s="1139">
        <v>42831</v>
      </c>
      <c r="I2550" s="1140"/>
      <c r="J2550" s="76" t="s">
        <v>31</v>
      </c>
      <c r="K2550" s="76"/>
      <c r="L2550" s="177">
        <v>1.47</v>
      </c>
      <c r="M2550" s="390">
        <v>11.3</v>
      </c>
      <c r="N2550" s="416">
        <v>13</v>
      </c>
    </row>
    <row r="2551" spans="2:14" ht="22.5" customHeight="1" x14ac:dyDescent="0.55000000000000004">
      <c r="B2551" s="948">
        <f t="shared" si="299"/>
        <v>608</v>
      </c>
      <c r="C2551" s="949"/>
      <c r="D2551" s="942"/>
      <c r="E2551" s="943"/>
      <c r="F2551" s="1031" t="s">
        <v>1320</v>
      </c>
      <c r="G2551" s="1031"/>
      <c r="H2551" s="1139">
        <v>42830</v>
      </c>
      <c r="I2551" s="1140"/>
      <c r="J2551" s="76" t="s">
        <v>31</v>
      </c>
      <c r="K2551" s="495"/>
      <c r="L2551" s="177">
        <v>1.83</v>
      </c>
      <c r="M2551" s="390">
        <v>12</v>
      </c>
      <c r="N2551" s="416">
        <v>14</v>
      </c>
    </row>
    <row r="2552" spans="2:14" ht="22.5" customHeight="1" x14ac:dyDescent="0.55000000000000004">
      <c r="B2552" s="1210">
        <f t="shared" si="299"/>
        <v>607</v>
      </c>
      <c r="C2552" s="943"/>
      <c r="D2552" s="1106"/>
      <c r="E2552" s="1107"/>
      <c r="F2552" s="968" t="s">
        <v>583</v>
      </c>
      <c r="G2552" s="1126"/>
      <c r="H2552" s="956">
        <v>42830</v>
      </c>
      <c r="I2552" s="1121"/>
      <c r="J2552" s="43" t="s">
        <v>31</v>
      </c>
      <c r="K2552" s="496"/>
      <c r="L2552" s="512" t="s">
        <v>1348</v>
      </c>
      <c r="M2552" s="519">
        <v>0.90700000000000003</v>
      </c>
      <c r="N2552" s="520">
        <v>0.91</v>
      </c>
    </row>
    <row r="2553" spans="2:14" ht="22.5" customHeight="1" x14ac:dyDescent="0.55000000000000004">
      <c r="B2553" s="918">
        <f t="shared" si="299"/>
        <v>606</v>
      </c>
      <c r="C2553" s="919"/>
      <c r="D2553" s="920" t="s">
        <v>1349</v>
      </c>
      <c r="E2553" s="921"/>
      <c r="F2553" s="1137" t="s">
        <v>214</v>
      </c>
      <c r="G2553" s="1138"/>
      <c r="H2553" s="1139">
        <v>42830</v>
      </c>
      <c r="I2553" s="1140"/>
      <c r="J2553" s="76" t="s">
        <v>31</v>
      </c>
      <c r="K2553" s="102"/>
      <c r="L2553" s="463" t="s">
        <v>1350</v>
      </c>
      <c r="M2553" s="464">
        <v>7.29</v>
      </c>
      <c r="N2553" s="492">
        <v>7.3</v>
      </c>
    </row>
    <row r="2554" spans="2:14" ht="22.5" customHeight="1" x14ac:dyDescent="0.55000000000000004">
      <c r="B2554" s="928">
        <f t="shared" si="299"/>
        <v>605</v>
      </c>
      <c r="C2554" s="929"/>
      <c r="D2554" s="942"/>
      <c r="E2554" s="943"/>
      <c r="F2554" s="968" t="s">
        <v>214</v>
      </c>
      <c r="G2554" s="1126"/>
      <c r="H2554" s="956">
        <v>42830</v>
      </c>
      <c r="I2554" s="1121"/>
      <c r="J2554" s="43" t="s">
        <v>31</v>
      </c>
      <c r="K2554" s="76"/>
      <c r="L2554" s="494" t="s">
        <v>434</v>
      </c>
      <c r="M2554" s="302">
        <v>6.74</v>
      </c>
      <c r="N2554" s="479">
        <v>6.7</v>
      </c>
    </row>
    <row r="2555" spans="2:14" ht="22.5" customHeight="1" x14ac:dyDescent="0.55000000000000004">
      <c r="B2555" s="918">
        <f t="shared" si="299"/>
        <v>604</v>
      </c>
      <c r="C2555" s="919"/>
      <c r="D2555" s="920" t="s">
        <v>1351</v>
      </c>
      <c r="E2555" s="1129"/>
      <c r="F2555" s="967" t="s">
        <v>837</v>
      </c>
      <c r="G2555" s="1125"/>
      <c r="H2555" s="926">
        <v>42829</v>
      </c>
      <c r="I2555" s="1125"/>
      <c r="J2555" s="32" t="s">
        <v>31</v>
      </c>
      <c r="K2555" s="31"/>
      <c r="L2555" s="521">
        <v>1.63</v>
      </c>
      <c r="M2555" s="522">
        <v>10.6</v>
      </c>
      <c r="N2555" s="523">
        <v>12</v>
      </c>
    </row>
    <row r="2556" spans="2:14" ht="22.5" customHeight="1" x14ac:dyDescent="0.55000000000000004">
      <c r="B2556" s="928">
        <f t="shared" si="299"/>
        <v>603</v>
      </c>
      <c r="C2556" s="929"/>
      <c r="D2556" s="1130"/>
      <c r="E2556" s="1131"/>
      <c r="F2556" s="968" t="s">
        <v>498</v>
      </c>
      <c r="G2556" s="1126"/>
      <c r="H2556" s="1009">
        <v>42829</v>
      </c>
      <c r="I2556" s="1126"/>
      <c r="J2556" s="43" t="s">
        <v>31</v>
      </c>
      <c r="K2556" s="43"/>
      <c r="L2556" s="43" t="s">
        <v>1352</v>
      </c>
      <c r="M2556" s="524" t="s">
        <v>1353</v>
      </c>
      <c r="N2556" s="525" t="s">
        <v>391</v>
      </c>
    </row>
    <row r="2557" spans="2:14" ht="22.5" customHeight="1" x14ac:dyDescent="0.55000000000000004">
      <c r="B2557" s="918">
        <f t="shared" si="299"/>
        <v>602</v>
      </c>
      <c r="C2557" s="919"/>
      <c r="D2557" s="967" t="s">
        <v>1354</v>
      </c>
      <c r="E2557" s="919"/>
      <c r="F2557" s="1031" t="s">
        <v>1129</v>
      </c>
      <c r="G2557" s="1031"/>
      <c r="H2557" s="952">
        <v>42828</v>
      </c>
      <c r="I2557" s="966"/>
      <c r="J2557" s="31" t="s">
        <v>31</v>
      </c>
      <c r="K2557" s="31"/>
      <c r="L2557" s="62">
        <v>2.93</v>
      </c>
      <c r="M2557" s="183">
        <v>20.6</v>
      </c>
      <c r="N2557" s="481">
        <v>24</v>
      </c>
    </row>
    <row r="2558" spans="2:14" ht="22.5" customHeight="1" x14ac:dyDescent="0.55000000000000004">
      <c r="B2558" s="948">
        <f t="shared" si="299"/>
        <v>601</v>
      </c>
      <c r="C2558" s="949"/>
      <c r="D2558" s="965"/>
      <c r="E2558" s="949"/>
      <c r="F2558" s="1031" t="s">
        <v>1129</v>
      </c>
      <c r="G2558" s="1031"/>
      <c r="H2558" s="952">
        <v>42828</v>
      </c>
      <c r="I2558" s="966"/>
      <c r="J2558" s="76" t="s">
        <v>31</v>
      </c>
      <c r="K2558" s="76"/>
      <c r="L2558" s="177">
        <v>5.0999999999999996</v>
      </c>
      <c r="M2558" s="390">
        <v>31.1</v>
      </c>
      <c r="N2558" s="485">
        <v>36</v>
      </c>
    </row>
    <row r="2559" spans="2:14" ht="22.5" customHeight="1" x14ac:dyDescent="0.55000000000000004">
      <c r="B2559" s="928">
        <f t="shared" si="299"/>
        <v>600</v>
      </c>
      <c r="C2559" s="929"/>
      <c r="D2559" s="1142"/>
      <c r="E2559" s="1121"/>
      <c r="F2559" s="1048" t="s">
        <v>1355</v>
      </c>
      <c r="G2559" s="1048"/>
      <c r="H2559" s="956">
        <v>42828</v>
      </c>
      <c r="I2559" s="1121"/>
      <c r="J2559" s="43" t="s">
        <v>31</v>
      </c>
      <c r="K2559" s="496"/>
      <c r="L2559" s="527">
        <v>2.38</v>
      </c>
      <c r="M2559" s="528">
        <v>16</v>
      </c>
      <c r="N2559" s="468">
        <v>18</v>
      </c>
    </row>
    <row r="2560" spans="2:14" ht="22.5" customHeight="1" x14ac:dyDescent="0.55000000000000004">
      <c r="B2560" s="918">
        <f t="shared" si="299"/>
        <v>599</v>
      </c>
      <c r="C2560" s="919"/>
      <c r="D2560" s="1233" t="s">
        <v>1356</v>
      </c>
      <c r="E2560" s="1234"/>
      <c r="F2560" s="967" t="s">
        <v>530</v>
      </c>
      <c r="G2560" s="1125"/>
      <c r="H2560" s="926">
        <v>42824</v>
      </c>
      <c r="I2560" s="1125"/>
      <c r="J2560" s="38" t="s">
        <v>31</v>
      </c>
      <c r="K2560" s="31"/>
      <c r="L2560" s="521" t="s">
        <v>597</v>
      </c>
      <c r="M2560" s="522">
        <v>13.4</v>
      </c>
      <c r="N2560" s="523">
        <v>13</v>
      </c>
    </row>
    <row r="2561" spans="2:14" ht="22.5" customHeight="1" x14ac:dyDescent="0.55000000000000004">
      <c r="B2561" s="928">
        <f t="shared" si="299"/>
        <v>598</v>
      </c>
      <c r="C2561" s="929"/>
      <c r="D2561" s="1235"/>
      <c r="E2561" s="1236"/>
      <c r="F2561" s="968" t="s">
        <v>755</v>
      </c>
      <c r="G2561" s="1126"/>
      <c r="H2561" s="1009">
        <v>42824</v>
      </c>
      <c r="I2561" s="1126"/>
      <c r="J2561" s="43" t="s">
        <v>31</v>
      </c>
      <c r="K2561" s="43"/>
      <c r="L2561" s="529">
        <v>2.85</v>
      </c>
      <c r="M2561" s="524">
        <v>15.8</v>
      </c>
      <c r="N2561" s="525">
        <v>19</v>
      </c>
    </row>
    <row r="2562" spans="2:14" ht="22.5" customHeight="1" x14ac:dyDescent="0.55000000000000004">
      <c r="B2562" s="994">
        <f t="shared" si="299"/>
        <v>597</v>
      </c>
      <c r="C2562" s="937"/>
      <c r="D2562" s="936" t="s">
        <v>1357</v>
      </c>
      <c r="E2562" s="937"/>
      <c r="F2562" s="936" t="s">
        <v>574</v>
      </c>
      <c r="G2562" s="937"/>
      <c r="H2562" s="940">
        <v>42824</v>
      </c>
      <c r="I2562" s="941"/>
      <c r="J2562" s="55" t="s">
        <v>31</v>
      </c>
      <c r="K2562" s="55"/>
      <c r="L2562" s="514">
        <v>1.27</v>
      </c>
      <c r="M2562" s="514">
        <v>6.6</v>
      </c>
      <c r="N2562" s="530">
        <v>7.9</v>
      </c>
    </row>
    <row r="2563" spans="2:14" ht="22.5" customHeight="1" x14ac:dyDescent="0.55000000000000004">
      <c r="B2563" s="948">
        <f t="shared" si="299"/>
        <v>596</v>
      </c>
      <c r="C2563" s="949"/>
      <c r="D2563" s="920" t="s">
        <v>1358</v>
      </c>
      <c r="E2563" s="921"/>
      <c r="F2563" s="1031" t="s">
        <v>1359</v>
      </c>
      <c r="G2563" s="1031"/>
      <c r="H2563" s="1139">
        <v>42823</v>
      </c>
      <c r="I2563" s="1140"/>
      <c r="J2563" s="102" t="s">
        <v>31</v>
      </c>
      <c r="K2563" s="102"/>
      <c r="L2563" s="482" t="s">
        <v>1360</v>
      </c>
      <c r="M2563" s="431">
        <v>1.56</v>
      </c>
      <c r="N2563" s="508">
        <v>1.6</v>
      </c>
    </row>
    <row r="2564" spans="2:14" ht="22.5" customHeight="1" x14ac:dyDescent="0.55000000000000004">
      <c r="B2564" s="948">
        <f t="shared" si="299"/>
        <v>595</v>
      </c>
      <c r="C2564" s="949"/>
      <c r="D2564" s="942"/>
      <c r="E2564" s="943"/>
      <c r="F2564" s="1031" t="s">
        <v>871</v>
      </c>
      <c r="G2564" s="1031"/>
      <c r="H2564" s="1139">
        <v>42823</v>
      </c>
      <c r="I2564" s="1140"/>
      <c r="J2564" s="76" t="s">
        <v>31</v>
      </c>
      <c r="K2564" s="76"/>
      <c r="L2564" s="531" t="s">
        <v>451</v>
      </c>
      <c r="M2564" s="414">
        <v>1.51</v>
      </c>
      <c r="N2564" s="403">
        <v>1.5</v>
      </c>
    </row>
    <row r="2565" spans="2:14" ht="22.5" customHeight="1" x14ac:dyDescent="0.55000000000000004">
      <c r="B2565" s="948">
        <f t="shared" si="299"/>
        <v>594</v>
      </c>
      <c r="C2565" s="949"/>
      <c r="D2565" s="942"/>
      <c r="E2565" s="943"/>
      <c r="F2565" s="1031" t="s">
        <v>1361</v>
      </c>
      <c r="G2565" s="1031"/>
      <c r="H2565" s="1139">
        <v>42822</v>
      </c>
      <c r="I2565" s="1140"/>
      <c r="J2565" s="76" t="s">
        <v>31</v>
      </c>
      <c r="K2565" s="76"/>
      <c r="L2565" s="531" t="s">
        <v>448</v>
      </c>
      <c r="M2565" s="404">
        <v>1.52</v>
      </c>
      <c r="N2565" s="403">
        <v>1.5</v>
      </c>
    </row>
    <row r="2566" spans="2:14" ht="22.5" customHeight="1" x14ac:dyDescent="0.55000000000000004">
      <c r="B2566" s="948">
        <f t="shared" si="299"/>
        <v>593</v>
      </c>
      <c r="C2566" s="949"/>
      <c r="D2566" s="942"/>
      <c r="E2566" s="943"/>
      <c r="F2566" s="1031" t="s">
        <v>530</v>
      </c>
      <c r="G2566" s="1031"/>
      <c r="H2566" s="1139">
        <v>42821</v>
      </c>
      <c r="I2566" s="1140"/>
      <c r="J2566" s="76" t="s">
        <v>31</v>
      </c>
      <c r="K2566" s="76"/>
      <c r="L2566" s="531" t="s">
        <v>1362</v>
      </c>
      <c r="M2566" s="516">
        <v>4.0599999999999996</v>
      </c>
      <c r="N2566" s="403">
        <v>4.0999999999999996</v>
      </c>
    </row>
    <row r="2567" spans="2:14" ht="22.5" customHeight="1" x14ac:dyDescent="0.55000000000000004">
      <c r="B2567" s="948">
        <f t="shared" si="299"/>
        <v>592</v>
      </c>
      <c r="C2567" s="949"/>
      <c r="D2567" s="942"/>
      <c r="E2567" s="943"/>
      <c r="F2567" s="1031" t="s">
        <v>1363</v>
      </c>
      <c r="G2567" s="1031"/>
      <c r="H2567" s="1139">
        <v>42822</v>
      </c>
      <c r="I2567" s="1140"/>
      <c r="J2567" s="76" t="s">
        <v>31</v>
      </c>
      <c r="K2567" s="76"/>
      <c r="L2567" s="531" t="s">
        <v>1364</v>
      </c>
      <c r="M2567" s="516">
        <v>6.24</v>
      </c>
      <c r="N2567" s="403">
        <v>6.2</v>
      </c>
    </row>
    <row r="2568" spans="2:14" ht="22.5" customHeight="1" x14ac:dyDescent="0.55000000000000004">
      <c r="B2568" s="948">
        <f t="shared" si="299"/>
        <v>591</v>
      </c>
      <c r="C2568" s="949"/>
      <c r="D2568" s="942"/>
      <c r="E2568" s="943"/>
      <c r="F2568" s="1031" t="s">
        <v>1363</v>
      </c>
      <c r="G2568" s="1031"/>
      <c r="H2568" s="1139">
        <v>42822</v>
      </c>
      <c r="I2568" s="1140"/>
      <c r="J2568" s="76" t="s">
        <v>31</v>
      </c>
      <c r="K2568" s="76"/>
      <c r="L2568" s="531">
        <v>1.79</v>
      </c>
      <c r="M2568" s="274">
        <v>14.3</v>
      </c>
      <c r="N2568" s="416">
        <v>16</v>
      </c>
    </row>
    <row r="2569" spans="2:14" ht="22.5" customHeight="1" x14ac:dyDescent="0.55000000000000004">
      <c r="B2569" s="948">
        <f t="shared" si="299"/>
        <v>590</v>
      </c>
      <c r="C2569" s="949"/>
      <c r="D2569" s="942"/>
      <c r="E2569" s="943"/>
      <c r="F2569" s="1031" t="s">
        <v>1363</v>
      </c>
      <c r="G2569" s="1031"/>
      <c r="H2569" s="1139">
        <v>42822</v>
      </c>
      <c r="I2569" s="1140"/>
      <c r="J2569" s="76" t="s">
        <v>31</v>
      </c>
      <c r="K2569" s="76"/>
      <c r="L2569" s="531" t="s">
        <v>1365</v>
      </c>
      <c r="M2569" s="510">
        <v>4.96</v>
      </c>
      <c r="N2569" s="403">
        <v>5</v>
      </c>
    </row>
    <row r="2570" spans="2:14" ht="22.5" customHeight="1" x14ac:dyDescent="0.55000000000000004">
      <c r="B2570" s="948">
        <f t="shared" si="299"/>
        <v>589</v>
      </c>
      <c r="C2570" s="949"/>
      <c r="D2570" s="942"/>
      <c r="E2570" s="943"/>
      <c r="F2570" s="1137" t="s">
        <v>739</v>
      </c>
      <c r="G2570" s="1138"/>
      <c r="H2570" s="1139">
        <v>42822</v>
      </c>
      <c r="I2570" s="1140"/>
      <c r="J2570" s="76" t="s">
        <v>31</v>
      </c>
      <c r="K2570" s="76"/>
      <c r="L2570" s="531" t="s">
        <v>1366</v>
      </c>
      <c r="M2570" s="510">
        <v>6.4</v>
      </c>
      <c r="N2570" s="403">
        <v>6.4</v>
      </c>
    </row>
    <row r="2571" spans="2:14" ht="22.5" customHeight="1" x14ac:dyDescent="0.55000000000000004">
      <c r="B2571" s="928">
        <f t="shared" si="299"/>
        <v>588</v>
      </c>
      <c r="C2571" s="929"/>
      <c r="D2571" s="1106"/>
      <c r="E2571" s="1107"/>
      <c r="F2571" s="968" t="s">
        <v>739</v>
      </c>
      <c r="G2571" s="1126"/>
      <c r="H2571" s="956">
        <v>42822</v>
      </c>
      <c r="I2571" s="1121"/>
      <c r="J2571" s="43" t="s">
        <v>31</v>
      </c>
      <c r="K2571" s="496"/>
      <c r="L2571" s="532" t="s">
        <v>1367</v>
      </c>
      <c r="M2571" s="512">
        <v>4.53</v>
      </c>
      <c r="N2571" s="405">
        <v>4.5</v>
      </c>
    </row>
    <row r="2572" spans="2:14" ht="22.5" customHeight="1" x14ac:dyDescent="0.55000000000000004">
      <c r="B2572" s="918">
        <f>1+B2573</f>
        <v>587</v>
      </c>
      <c r="C2572" s="919"/>
      <c r="D2572" s="920" t="s">
        <v>1368</v>
      </c>
      <c r="E2572" s="921"/>
      <c r="F2572" s="967" t="s">
        <v>1369</v>
      </c>
      <c r="G2572" s="919"/>
      <c r="H2572" s="946">
        <v>42821</v>
      </c>
      <c r="I2572" s="947"/>
      <c r="J2572" s="31" t="s">
        <v>31</v>
      </c>
      <c r="K2572" s="31"/>
      <c r="L2572" s="62">
        <v>1.77</v>
      </c>
      <c r="M2572" s="183">
        <v>15.2</v>
      </c>
      <c r="N2572" s="481">
        <v>17</v>
      </c>
    </row>
    <row r="2573" spans="2:14" ht="22.5" customHeight="1" x14ac:dyDescent="0.55000000000000004">
      <c r="B2573" s="948">
        <f>1+B2574</f>
        <v>586</v>
      </c>
      <c r="C2573" s="949"/>
      <c r="D2573" s="942"/>
      <c r="E2573" s="943"/>
      <c r="F2573" s="965" t="s">
        <v>1370</v>
      </c>
      <c r="G2573" s="949"/>
      <c r="H2573" s="952">
        <v>42820</v>
      </c>
      <c r="I2573" s="953"/>
      <c r="J2573" s="76" t="s">
        <v>31</v>
      </c>
      <c r="K2573" s="76"/>
      <c r="L2573" s="177">
        <v>2.0099999999999998</v>
      </c>
      <c r="M2573" s="390">
        <v>18.600000000000001</v>
      </c>
      <c r="N2573" s="485">
        <v>21</v>
      </c>
    </row>
    <row r="2574" spans="2:14" ht="22.5" customHeight="1" x14ac:dyDescent="0.55000000000000004">
      <c r="B2574" s="928">
        <f>1+B2575</f>
        <v>585</v>
      </c>
      <c r="C2574" s="929"/>
      <c r="D2574" s="922"/>
      <c r="E2574" s="923"/>
      <c r="F2574" s="968" t="s">
        <v>1370</v>
      </c>
      <c r="G2574" s="929"/>
      <c r="H2574" s="956">
        <v>42820</v>
      </c>
      <c r="I2574" s="957"/>
      <c r="J2574" s="43" t="s">
        <v>31</v>
      </c>
      <c r="K2574" s="496"/>
      <c r="L2574" s="527">
        <v>2.91</v>
      </c>
      <c r="M2574" s="528">
        <v>15.7</v>
      </c>
      <c r="N2574" s="468">
        <v>19</v>
      </c>
    </row>
    <row r="2575" spans="2:14" ht="22.5" customHeight="1" x14ac:dyDescent="0.55000000000000004">
      <c r="B2575" s="918">
        <f t="shared" ref="B2575:B2612" si="300">1+B2576</f>
        <v>584</v>
      </c>
      <c r="C2575" s="919"/>
      <c r="D2575" s="920" t="s">
        <v>1372</v>
      </c>
      <c r="E2575" s="921"/>
      <c r="F2575" s="967" t="s">
        <v>831</v>
      </c>
      <c r="G2575" s="919"/>
      <c r="H2575" s="946">
        <v>42817</v>
      </c>
      <c r="I2575" s="947"/>
      <c r="J2575" s="76" t="s">
        <v>31</v>
      </c>
      <c r="K2575" s="102"/>
      <c r="L2575" s="463" t="s">
        <v>1373</v>
      </c>
      <c r="M2575" s="464">
        <v>2.64</v>
      </c>
      <c r="N2575" s="492">
        <v>2.6</v>
      </c>
    </row>
    <row r="2576" spans="2:14" ht="22.5" customHeight="1" x14ac:dyDescent="0.55000000000000004">
      <c r="B2576" s="948">
        <f t="shared" si="300"/>
        <v>583</v>
      </c>
      <c r="C2576" s="949"/>
      <c r="D2576" s="942"/>
      <c r="E2576" s="943"/>
      <c r="F2576" s="965" t="s">
        <v>727</v>
      </c>
      <c r="G2576" s="949"/>
      <c r="H2576" s="952">
        <v>42817</v>
      </c>
      <c r="I2576" s="953"/>
      <c r="J2576" s="76" t="s">
        <v>31</v>
      </c>
      <c r="K2576" s="76"/>
      <c r="L2576" s="494">
        <v>1.44</v>
      </c>
      <c r="M2576" s="274">
        <v>10</v>
      </c>
      <c r="N2576" s="416">
        <v>11</v>
      </c>
    </row>
    <row r="2577" spans="2:14" ht="22.5" customHeight="1" x14ac:dyDescent="0.55000000000000004">
      <c r="B2577" s="928">
        <f t="shared" si="300"/>
        <v>582</v>
      </c>
      <c r="C2577" s="929"/>
      <c r="D2577" s="922"/>
      <c r="E2577" s="923"/>
      <c r="F2577" s="968" t="s">
        <v>743</v>
      </c>
      <c r="G2577" s="929"/>
      <c r="H2577" s="956">
        <v>42817</v>
      </c>
      <c r="I2577" s="957"/>
      <c r="J2577" s="43" t="s">
        <v>31</v>
      </c>
      <c r="K2577" s="496"/>
      <c r="L2577" s="534" t="s">
        <v>825</v>
      </c>
      <c r="M2577" s="527">
        <v>8.18</v>
      </c>
      <c r="N2577" s="535">
        <v>8.1999999999999993</v>
      </c>
    </row>
    <row r="2578" spans="2:14" ht="22.5" customHeight="1" x14ac:dyDescent="0.55000000000000004">
      <c r="B2578" s="918">
        <f t="shared" si="300"/>
        <v>581</v>
      </c>
      <c r="C2578" s="919"/>
      <c r="D2578" s="920" t="s">
        <v>1376</v>
      </c>
      <c r="E2578" s="921"/>
      <c r="F2578" s="967" t="s">
        <v>264</v>
      </c>
      <c r="G2578" s="919"/>
      <c r="H2578" s="946">
        <v>42816</v>
      </c>
      <c r="I2578" s="947"/>
      <c r="J2578" s="76" t="s">
        <v>31</v>
      </c>
      <c r="K2578" s="102"/>
      <c r="L2578" s="284">
        <v>2.34</v>
      </c>
      <c r="M2578" s="536">
        <v>11.1</v>
      </c>
      <c r="N2578" s="537">
        <v>13</v>
      </c>
    </row>
    <row r="2579" spans="2:14" ht="22.5" customHeight="1" x14ac:dyDescent="0.55000000000000004">
      <c r="B2579" s="948">
        <f t="shared" si="300"/>
        <v>580</v>
      </c>
      <c r="C2579" s="949"/>
      <c r="D2579" s="942"/>
      <c r="E2579" s="943"/>
      <c r="F2579" s="965" t="s">
        <v>1377</v>
      </c>
      <c r="G2579" s="949"/>
      <c r="H2579" s="952">
        <v>42816</v>
      </c>
      <c r="I2579" s="953"/>
      <c r="J2579" s="76" t="s">
        <v>31</v>
      </c>
      <c r="K2579" s="76"/>
      <c r="L2579" s="177" t="s">
        <v>1378</v>
      </c>
      <c r="M2579" s="510">
        <v>4.16</v>
      </c>
      <c r="N2579" s="403">
        <v>4.2</v>
      </c>
    </row>
    <row r="2580" spans="2:14" ht="22.5" customHeight="1" x14ac:dyDescent="0.55000000000000004">
      <c r="B2580" s="948">
        <f t="shared" si="300"/>
        <v>579</v>
      </c>
      <c r="C2580" s="949"/>
      <c r="D2580" s="942"/>
      <c r="E2580" s="943"/>
      <c r="F2580" s="950" t="s">
        <v>1379</v>
      </c>
      <c r="G2580" s="951"/>
      <c r="H2580" s="952">
        <v>42816</v>
      </c>
      <c r="I2580" s="953"/>
      <c r="J2580" s="76" t="s">
        <v>31</v>
      </c>
      <c r="K2580" s="495"/>
      <c r="L2580" s="177">
        <v>2.2599999999999998</v>
      </c>
      <c r="M2580" s="390">
        <v>10.5</v>
      </c>
      <c r="N2580" s="416">
        <v>13</v>
      </c>
    </row>
    <row r="2581" spans="2:14" ht="22.5" customHeight="1" x14ac:dyDescent="0.55000000000000004">
      <c r="B2581" s="928">
        <f t="shared" si="300"/>
        <v>578</v>
      </c>
      <c r="C2581" s="929"/>
      <c r="D2581" s="922"/>
      <c r="E2581" s="923"/>
      <c r="F2581" s="968" t="s">
        <v>481</v>
      </c>
      <c r="G2581" s="929"/>
      <c r="H2581" s="956">
        <v>42816</v>
      </c>
      <c r="I2581" s="957"/>
      <c r="J2581" s="43" t="s">
        <v>31</v>
      </c>
      <c r="K2581" s="496"/>
      <c r="L2581" s="512" t="s">
        <v>434</v>
      </c>
      <c r="M2581" s="512">
        <v>5.79</v>
      </c>
      <c r="N2581" s="405">
        <v>5.8</v>
      </c>
    </row>
    <row r="2582" spans="2:14" ht="22.5" customHeight="1" x14ac:dyDescent="0.55000000000000004">
      <c r="B2582" s="918">
        <f t="shared" si="300"/>
        <v>577</v>
      </c>
      <c r="C2582" s="919"/>
      <c r="D2582" s="942" t="s">
        <v>1380</v>
      </c>
      <c r="E2582" s="943"/>
      <c r="F2582" s="1031" t="s">
        <v>727</v>
      </c>
      <c r="G2582" s="1031"/>
      <c r="H2582" s="1032">
        <v>42811</v>
      </c>
      <c r="I2582" s="1032"/>
      <c r="J2582" s="76" t="s">
        <v>31</v>
      </c>
      <c r="K2582" s="102"/>
      <c r="L2582" s="494">
        <v>1.43</v>
      </c>
      <c r="M2582" s="390">
        <v>10.6</v>
      </c>
      <c r="N2582" s="490">
        <v>12</v>
      </c>
    </row>
    <row r="2583" spans="2:14" ht="22.5" customHeight="1" x14ac:dyDescent="0.55000000000000004">
      <c r="B2583" s="948">
        <f t="shared" si="300"/>
        <v>576</v>
      </c>
      <c r="C2583" s="949"/>
      <c r="D2583" s="942"/>
      <c r="E2583" s="943"/>
      <c r="F2583" s="950" t="s">
        <v>118</v>
      </c>
      <c r="G2583" s="966"/>
      <c r="H2583" s="952">
        <v>42811</v>
      </c>
      <c r="I2583" s="953"/>
      <c r="J2583" s="76" t="s">
        <v>31</v>
      </c>
      <c r="K2583" s="102"/>
      <c r="L2583" s="494">
        <v>1.83</v>
      </c>
      <c r="M2583" s="390">
        <v>12.4</v>
      </c>
      <c r="N2583" s="416">
        <v>14</v>
      </c>
    </row>
    <row r="2584" spans="2:14" ht="22.5" customHeight="1" x14ac:dyDescent="0.55000000000000004">
      <c r="B2584" s="1202">
        <f t="shared" si="300"/>
        <v>575</v>
      </c>
      <c r="C2584" s="923"/>
      <c r="D2584" s="942"/>
      <c r="E2584" s="943"/>
      <c r="F2584" s="990" t="s">
        <v>560</v>
      </c>
      <c r="G2584" s="1121"/>
      <c r="H2584" s="956">
        <v>42815</v>
      </c>
      <c r="I2584" s="957"/>
      <c r="J2584" s="43" t="s">
        <v>31</v>
      </c>
      <c r="K2584" s="76"/>
      <c r="L2584" s="534">
        <v>1.21</v>
      </c>
      <c r="M2584" s="528">
        <v>10.8</v>
      </c>
      <c r="N2584" s="538">
        <v>12</v>
      </c>
    </row>
    <row r="2585" spans="2:14" ht="22.5" customHeight="1" x14ac:dyDescent="0.55000000000000004">
      <c r="B2585" s="1204">
        <f t="shared" si="300"/>
        <v>574</v>
      </c>
      <c r="C2585" s="921"/>
      <c r="D2585" s="920" t="s">
        <v>1382</v>
      </c>
      <c r="E2585" s="1103"/>
      <c r="F2585" s="920" t="s">
        <v>970</v>
      </c>
      <c r="G2585" s="1129"/>
      <c r="H2585" s="1095">
        <v>42809</v>
      </c>
      <c r="I2585" s="1129"/>
      <c r="J2585" s="631" t="s">
        <v>31</v>
      </c>
      <c r="K2585" s="89"/>
      <c r="L2585" s="870" t="s">
        <v>1383</v>
      </c>
      <c r="M2585" s="871">
        <v>5.87</v>
      </c>
      <c r="N2585" s="614">
        <v>5.9</v>
      </c>
    </row>
    <row r="2586" spans="2:14" ht="22.5" customHeight="1" x14ac:dyDescent="0.55000000000000004">
      <c r="B2586" s="948">
        <f t="shared" si="300"/>
        <v>573</v>
      </c>
      <c r="C2586" s="949"/>
      <c r="D2586" s="1104"/>
      <c r="E2586" s="1105"/>
      <c r="F2586" s="965" t="s">
        <v>266</v>
      </c>
      <c r="G2586" s="1136"/>
      <c r="H2586" s="1007">
        <v>42809</v>
      </c>
      <c r="I2586" s="1136"/>
      <c r="J2586" s="38" t="s">
        <v>31</v>
      </c>
      <c r="K2586" s="76"/>
      <c r="L2586" s="542" t="s">
        <v>1384</v>
      </c>
      <c r="M2586" s="543">
        <v>1.59</v>
      </c>
      <c r="N2586" s="544">
        <v>1.6</v>
      </c>
    </row>
    <row r="2587" spans="2:14" ht="22.5" customHeight="1" x14ac:dyDescent="0.55000000000000004">
      <c r="B2587" s="1203">
        <f t="shared" si="300"/>
        <v>572</v>
      </c>
      <c r="C2587" s="1019"/>
      <c r="D2587" s="1106"/>
      <c r="E2587" s="1107"/>
      <c r="F2587" s="922" t="s">
        <v>358</v>
      </c>
      <c r="G2587" s="1131"/>
      <c r="H2587" s="932">
        <v>42809</v>
      </c>
      <c r="I2587" s="1131"/>
      <c r="J2587" s="51" t="s">
        <v>31</v>
      </c>
      <c r="K2587" s="51"/>
      <c r="L2587" s="545" t="s">
        <v>783</v>
      </c>
      <c r="M2587" s="546">
        <v>3.18</v>
      </c>
      <c r="N2587" s="547">
        <v>3.2</v>
      </c>
    </row>
    <row r="2588" spans="2:14" ht="22.5" customHeight="1" x14ac:dyDescent="0.55000000000000004">
      <c r="B2588" s="918">
        <f t="shared" si="300"/>
        <v>571</v>
      </c>
      <c r="C2588" s="919"/>
      <c r="D2588" s="920" t="s">
        <v>1385</v>
      </c>
      <c r="E2588" s="921"/>
      <c r="F2588" s="967" t="s">
        <v>1386</v>
      </c>
      <c r="G2588" s="919"/>
      <c r="H2588" s="1007">
        <v>42807</v>
      </c>
      <c r="I2588" s="1008"/>
      <c r="J2588" s="31" t="s">
        <v>31</v>
      </c>
      <c r="K2588" s="31"/>
      <c r="L2588" s="521" t="s">
        <v>447</v>
      </c>
      <c r="M2588" s="521" t="s">
        <v>447</v>
      </c>
      <c r="N2588" s="339" t="s">
        <v>1387</v>
      </c>
    </row>
    <row r="2589" spans="2:14" ht="22.5" customHeight="1" x14ac:dyDescent="0.55000000000000004">
      <c r="B2589" s="1203">
        <f t="shared" si="300"/>
        <v>570</v>
      </c>
      <c r="C2589" s="1019"/>
      <c r="D2589" s="942"/>
      <c r="E2589" s="943"/>
      <c r="F2589" s="950" t="s">
        <v>612</v>
      </c>
      <c r="G2589" s="951"/>
      <c r="H2589" s="1007">
        <v>42807</v>
      </c>
      <c r="I2589" s="1008"/>
      <c r="J2589" s="76" t="s">
        <v>31</v>
      </c>
      <c r="K2589" s="102"/>
      <c r="L2589" s="548" t="s">
        <v>1389</v>
      </c>
      <c r="M2589" s="549" t="s">
        <v>1390</v>
      </c>
      <c r="N2589" s="550" t="s">
        <v>1391</v>
      </c>
    </row>
    <row r="2590" spans="2:14" ht="22.5" customHeight="1" x14ac:dyDescent="0.55000000000000004">
      <c r="B2590" s="1203">
        <f t="shared" si="300"/>
        <v>569</v>
      </c>
      <c r="C2590" s="1019"/>
      <c r="D2590" s="942"/>
      <c r="E2590" s="943"/>
      <c r="F2590" s="950" t="s">
        <v>842</v>
      </c>
      <c r="G2590" s="951"/>
      <c r="H2590" s="1007">
        <v>42807</v>
      </c>
      <c r="I2590" s="1008"/>
      <c r="J2590" s="76" t="s">
        <v>31</v>
      </c>
      <c r="K2590" s="102"/>
      <c r="L2590" s="548" t="s">
        <v>1365</v>
      </c>
      <c r="M2590" s="549">
        <v>3.17</v>
      </c>
      <c r="N2590" s="550">
        <v>3.2</v>
      </c>
    </row>
    <row r="2591" spans="2:14" ht="22.5" customHeight="1" x14ac:dyDescent="0.55000000000000004">
      <c r="B2591" s="1203">
        <f t="shared" si="300"/>
        <v>568</v>
      </c>
      <c r="C2591" s="1019"/>
      <c r="D2591" s="942"/>
      <c r="E2591" s="943"/>
      <c r="F2591" s="950" t="s">
        <v>842</v>
      </c>
      <c r="G2591" s="951"/>
      <c r="H2591" s="1007">
        <v>42804</v>
      </c>
      <c r="I2591" s="1008"/>
      <c r="J2591" s="76" t="s">
        <v>31</v>
      </c>
      <c r="K2591" s="102"/>
      <c r="L2591" s="548" t="s">
        <v>1389</v>
      </c>
      <c r="M2591" s="549">
        <v>5.3</v>
      </c>
      <c r="N2591" s="550">
        <v>5.3</v>
      </c>
    </row>
    <row r="2592" spans="2:14" ht="22.5" customHeight="1" x14ac:dyDescent="0.55000000000000004">
      <c r="B2592" s="1203">
        <f t="shared" si="300"/>
        <v>567</v>
      </c>
      <c r="C2592" s="1019"/>
      <c r="D2592" s="942"/>
      <c r="E2592" s="943"/>
      <c r="F2592" s="950" t="s">
        <v>842</v>
      </c>
      <c r="G2592" s="951"/>
      <c r="H2592" s="1007">
        <v>42804</v>
      </c>
      <c r="I2592" s="1008"/>
      <c r="J2592" s="76" t="s">
        <v>31</v>
      </c>
      <c r="K2592" s="102"/>
      <c r="L2592" s="548" t="s">
        <v>783</v>
      </c>
      <c r="M2592" s="549">
        <v>1.33</v>
      </c>
      <c r="N2592" s="550">
        <v>1.3</v>
      </c>
    </row>
    <row r="2593" spans="2:14" ht="22.5" customHeight="1" x14ac:dyDescent="0.55000000000000004">
      <c r="B2593" s="928">
        <f t="shared" si="300"/>
        <v>566</v>
      </c>
      <c r="C2593" s="929"/>
      <c r="D2593" s="922"/>
      <c r="E2593" s="923"/>
      <c r="F2593" s="990" t="s">
        <v>1392</v>
      </c>
      <c r="G2593" s="991"/>
      <c r="H2593" s="932">
        <v>42807</v>
      </c>
      <c r="I2593" s="933"/>
      <c r="J2593" s="43" t="s">
        <v>31</v>
      </c>
      <c r="K2593" s="43"/>
      <c r="L2593" s="529">
        <v>1.19</v>
      </c>
      <c r="M2593" s="599">
        <v>13.1</v>
      </c>
      <c r="N2593" s="558">
        <v>14</v>
      </c>
    </row>
    <row r="2594" spans="2:14" ht="22.5" customHeight="1" x14ac:dyDescent="0.55000000000000004">
      <c r="B2594" s="918">
        <f t="shared" si="300"/>
        <v>565</v>
      </c>
      <c r="C2594" s="919"/>
      <c r="D2594" s="1233" t="s">
        <v>1395</v>
      </c>
      <c r="E2594" s="1234"/>
      <c r="F2594" s="954" t="s">
        <v>843</v>
      </c>
      <c r="G2594" s="1117"/>
      <c r="H2594" s="988">
        <v>42801</v>
      </c>
      <c r="I2594" s="1117"/>
      <c r="J2594" s="102" t="s">
        <v>31</v>
      </c>
      <c r="K2594" s="102"/>
      <c r="L2594" s="554" t="s">
        <v>1384</v>
      </c>
      <c r="M2594" s="549">
        <v>7.84</v>
      </c>
      <c r="N2594" s="550">
        <v>7.8</v>
      </c>
    </row>
    <row r="2595" spans="2:14" ht="22.5" customHeight="1" x14ac:dyDescent="0.55000000000000004">
      <c r="B2595" s="928">
        <f t="shared" si="300"/>
        <v>564</v>
      </c>
      <c r="C2595" s="929"/>
      <c r="D2595" s="1235"/>
      <c r="E2595" s="1236"/>
      <c r="F2595" s="990" t="s">
        <v>318</v>
      </c>
      <c r="G2595" s="1121"/>
      <c r="H2595" s="1009">
        <v>42802</v>
      </c>
      <c r="I2595" s="1121"/>
      <c r="J2595" s="43" t="s">
        <v>31</v>
      </c>
      <c r="K2595" s="43"/>
      <c r="L2595" s="529" t="s">
        <v>434</v>
      </c>
      <c r="M2595" s="552">
        <v>7.48</v>
      </c>
      <c r="N2595" s="553">
        <v>7.5</v>
      </c>
    </row>
    <row r="2596" spans="2:14" ht="22.5" customHeight="1" x14ac:dyDescent="0.55000000000000004">
      <c r="B2596" s="918">
        <f t="shared" si="300"/>
        <v>563</v>
      </c>
      <c r="C2596" s="919"/>
      <c r="D2596" s="920" t="s">
        <v>1397</v>
      </c>
      <c r="E2596" s="1103"/>
      <c r="F2596" s="967" t="s">
        <v>1398</v>
      </c>
      <c r="G2596" s="1120"/>
      <c r="H2596" s="926">
        <v>42801</v>
      </c>
      <c r="I2596" s="1120"/>
      <c r="J2596" s="31" t="s">
        <v>31</v>
      </c>
      <c r="K2596" s="31"/>
      <c r="L2596" s="555" t="s">
        <v>1399</v>
      </c>
      <c r="M2596" s="556">
        <v>6.08</v>
      </c>
      <c r="N2596" s="557">
        <v>6.1</v>
      </c>
    </row>
    <row r="2597" spans="2:14" ht="22.5" customHeight="1" x14ac:dyDescent="0.55000000000000004">
      <c r="B2597" s="948">
        <f t="shared" si="300"/>
        <v>562</v>
      </c>
      <c r="C2597" s="949"/>
      <c r="D2597" s="1104"/>
      <c r="E2597" s="1105"/>
      <c r="F2597" s="954" t="s">
        <v>360</v>
      </c>
      <c r="G2597" s="1117"/>
      <c r="H2597" s="988">
        <v>42800</v>
      </c>
      <c r="I2597" s="1117"/>
      <c r="J2597" s="102" t="s">
        <v>31</v>
      </c>
      <c r="K2597" s="102"/>
      <c r="L2597" s="554" t="s">
        <v>1400</v>
      </c>
      <c r="M2597" s="549">
        <v>4.04</v>
      </c>
      <c r="N2597" s="550">
        <v>4</v>
      </c>
    </row>
    <row r="2598" spans="2:14" ht="22.5" customHeight="1" x14ac:dyDescent="0.55000000000000004">
      <c r="B2598" s="928">
        <f t="shared" si="300"/>
        <v>561</v>
      </c>
      <c r="C2598" s="929"/>
      <c r="D2598" s="1106"/>
      <c r="E2598" s="1107"/>
      <c r="F2598" s="990" t="s">
        <v>1401</v>
      </c>
      <c r="G2598" s="1121"/>
      <c r="H2598" s="1009">
        <v>42800</v>
      </c>
      <c r="I2598" s="1121"/>
      <c r="J2598" s="43" t="s">
        <v>31</v>
      </c>
      <c r="K2598" s="43"/>
      <c r="L2598" s="529">
        <v>1.55</v>
      </c>
      <c r="M2598" s="552">
        <v>9.8800000000000008</v>
      </c>
      <c r="N2598" s="558">
        <v>11</v>
      </c>
    </row>
    <row r="2599" spans="2:14" ht="22.5" customHeight="1" x14ac:dyDescent="0.55000000000000004">
      <c r="B2599" s="994">
        <f t="shared" si="300"/>
        <v>560</v>
      </c>
      <c r="C2599" s="937"/>
      <c r="D2599" s="936" t="s">
        <v>1404</v>
      </c>
      <c r="E2599" s="937"/>
      <c r="F2599" s="936" t="s">
        <v>835</v>
      </c>
      <c r="G2599" s="937"/>
      <c r="H2599" s="940">
        <v>42790</v>
      </c>
      <c r="I2599" s="941"/>
      <c r="J2599" s="76" t="s">
        <v>31</v>
      </c>
      <c r="K2599" s="76"/>
      <c r="L2599" s="188" t="s">
        <v>597</v>
      </c>
      <c r="M2599" s="548">
        <v>3.38</v>
      </c>
      <c r="N2599" s="189">
        <v>3.4</v>
      </c>
    </row>
    <row r="2600" spans="2:14" ht="22.5" customHeight="1" x14ac:dyDescent="0.55000000000000004">
      <c r="B2600" s="994">
        <f t="shared" si="300"/>
        <v>559</v>
      </c>
      <c r="C2600" s="937"/>
      <c r="D2600" s="936" t="s">
        <v>1411</v>
      </c>
      <c r="E2600" s="1119"/>
      <c r="F2600" s="936" t="s">
        <v>1412</v>
      </c>
      <c r="G2600" s="1119"/>
      <c r="H2600" s="940">
        <v>42767</v>
      </c>
      <c r="I2600" s="1119"/>
      <c r="J2600" s="55" t="s">
        <v>31</v>
      </c>
      <c r="K2600" s="55"/>
      <c r="L2600" s="355" t="s">
        <v>1390</v>
      </c>
      <c r="M2600" s="562">
        <v>3.48</v>
      </c>
      <c r="N2600" s="563">
        <v>3.5</v>
      </c>
    </row>
    <row r="2601" spans="2:14" ht="22.5" customHeight="1" x14ac:dyDescent="0.55000000000000004">
      <c r="B2601" s="1204">
        <f t="shared" si="300"/>
        <v>558</v>
      </c>
      <c r="C2601" s="921"/>
      <c r="D2601" s="936" t="s">
        <v>1417</v>
      </c>
      <c r="E2601" s="1119"/>
      <c r="F2601" s="1048" t="s">
        <v>846</v>
      </c>
      <c r="G2601" s="1048"/>
      <c r="H2601" s="1047">
        <v>42730</v>
      </c>
      <c r="I2601" s="1047"/>
      <c r="J2601" s="43" t="s">
        <v>31</v>
      </c>
      <c r="K2601" s="43"/>
      <c r="L2601" s="355" t="s">
        <v>1185</v>
      </c>
      <c r="M2601" s="564" t="s">
        <v>1418</v>
      </c>
      <c r="N2601" s="565" t="s">
        <v>784</v>
      </c>
    </row>
    <row r="2602" spans="2:14" ht="22.5" customHeight="1" x14ac:dyDescent="0.55000000000000004">
      <c r="B2602" s="1204">
        <f t="shared" si="300"/>
        <v>557</v>
      </c>
      <c r="C2602" s="921"/>
      <c r="D2602" s="936" t="s">
        <v>1419</v>
      </c>
      <c r="E2602" s="1119"/>
      <c r="F2602" s="1048" t="s">
        <v>1420</v>
      </c>
      <c r="G2602" s="1048"/>
      <c r="H2602" s="1047">
        <v>42725</v>
      </c>
      <c r="I2602" s="1047"/>
      <c r="J2602" s="43" t="s">
        <v>31</v>
      </c>
      <c r="K2602" s="43"/>
      <c r="L2602" s="512">
        <v>1.46</v>
      </c>
      <c r="M2602" s="512">
        <v>4.5999999999999996</v>
      </c>
      <c r="N2602" s="530">
        <f>ROUND(SUM(L2602,M2602),-INT(LOG(SUM(L2602,M2602)))-1+2)</f>
        <v>6.1</v>
      </c>
    </row>
    <row r="2603" spans="2:14" ht="22.5" customHeight="1" x14ac:dyDescent="0.55000000000000004">
      <c r="B2603" s="1204">
        <f t="shared" si="300"/>
        <v>556</v>
      </c>
      <c r="C2603" s="921"/>
      <c r="D2603" s="920" t="s">
        <v>1430</v>
      </c>
      <c r="E2603" s="921"/>
      <c r="F2603" s="920" t="s">
        <v>1431</v>
      </c>
      <c r="G2603" s="1129"/>
      <c r="H2603" s="1036">
        <v>42711</v>
      </c>
      <c r="I2603" s="1036"/>
      <c r="J2603" s="89" t="s">
        <v>31</v>
      </c>
      <c r="K2603" s="89"/>
      <c r="L2603" s="542" t="s">
        <v>1432</v>
      </c>
      <c r="M2603" s="542">
        <v>3.16</v>
      </c>
      <c r="N2603" s="544">
        <v>3.2</v>
      </c>
    </row>
    <row r="2604" spans="2:14" ht="22.5" customHeight="1" x14ac:dyDescent="0.55000000000000004">
      <c r="B2604" s="948">
        <f t="shared" si="300"/>
        <v>555</v>
      </c>
      <c r="C2604" s="949"/>
      <c r="D2604" s="942"/>
      <c r="E2604" s="943"/>
      <c r="F2604" s="965" t="s">
        <v>1431</v>
      </c>
      <c r="G2604" s="1136"/>
      <c r="H2604" s="1032">
        <v>42711</v>
      </c>
      <c r="I2604" s="1032"/>
      <c r="J2604" s="76" t="s">
        <v>31</v>
      </c>
      <c r="K2604" s="76"/>
      <c r="L2604" s="542" t="s">
        <v>1433</v>
      </c>
      <c r="M2604" s="542" t="s">
        <v>597</v>
      </c>
      <c r="N2604" s="544" t="s">
        <v>1391</v>
      </c>
    </row>
    <row r="2605" spans="2:14" ht="22.5" customHeight="1" x14ac:dyDescent="0.55000000000000004">
      <c r="B2605" s="1203">
        <f t="shared" si="300"/>
        <v>554</v>
      </c>
      <c r="C2605" s="1019"/>
      <c r="D2605" s="922"/>
      <c r="E2605" s="923"/>
      <c r="F2605" s="922" t="s">
        <v>1431</v>
      </c>
      <c r="G2605" s="1131"/>
      <c r="H2605" s="1044">
        <v>42711</v>
      </c>
      <c r="I2605" s="1044"/>
      <c r="J2605" s="43" t="s">
        <v>31</v>
      </c>
      <c r="K2605" s="43"/>
      <c r="L2605" s="529" t="s">
        <v>1434</v>
      </c>
      <c r="M2605" s="529">
        <v>3.91</v>
      </c>
      <c r="N2605" s="572">
        <v>3.9</v>
      </c>
    </row>
    <row r="2606" spans="2:14" ht="22.5" customHeight="1" x14ac:dyDescent="0.55000000000000004">
      <c r="B2606" s="918">
        <f t="shared" si="300"/>
        <v>553</v>
      </c>
      <c r="C2606" s="919"/>
      <c r="D2606" s="942" t="s">
        <v>1521</v>
      </c>
      <c r="E2606" s="943"/>
      <c r="F2606" s="1018" t="s">
        <v>1310</v>
      </c>
      <c r="G2606" s="1019"/>
      <c r="H2606" s="988">
        <v>42492</v>
      </c>
      <c r="I2606" s="989"/>
      <c r="J2606" s="102" t="s">
        <v>31</v>
      </c>
      <c r="K2606" s="102"/>
      <c r="L2606" s="521">
        <v>1.55</v>
      </c>
      <c r="M2606" s="596">
        <v>12.9</v>
      </c>
      <c r="N2606" s="523">
        <v>14</v>
      </c>
    </row>
    <row r="2607" spans="2:14" ht="22.5" customHeight="1" x14ac:dyDescent="0.55000000000000004">
      <c r="B2607" s="948">
        <f t="shared" si="300"/>
        <v>552</v>
      </c>
      <c r="C2607" s="949"/>
      <c r="D2607" s="942"/>
      <c r="E2607" s="943"/>
      <c r="F2607" s="1031" t="s">
        <v>1129</v>
      </c>
      <c r="G2607" s="1031"/>
      <c r="H2607" s="1007">
        <v>42491</v>
      </c>
      <c r="I2607" s="1008"/>
      <c r="J2607" s="102" t="s">
        <v>31</v>
      </c>
      <c r="K2607" s="102"/>
      <c r="L2607" s="542">
        <v>1.1000000000000001</v>
      </c>
      <c r="M2607" s="542">
        <v>4.9400000000000004</v>
      </c>
      <c r="N2607" s="544">
        <v>6</v>
      </c>
    </row>
    <row r="2608" spans="2:14" ht="22.5" customHeight="1" x14ac:dyDescent="0.55000000000000004">
      <c r="B2608" s="948">
        <f t="shared" si="300"/>
        <v>551</v>
      </c>
      <c r="C2608" s="949"/>
      <c r="D2608" s="942"/>
      <c r="E2608" s="943"/>
      <c r="F2608" s="1031" t="s">
        <v>1311</v>
      </c>
      <c r="G2608" s="1031"/>
      <c r="H2608" s="1007">
        <v>42492</v>
      </c>
      <c r="I2608" s="1008"/>
      <c r="J2608" s="102" t="s">
        <v>31</v>
      </c>
      <c r="K2608" s="102"/>
      <c r="L2608" s="542">
        <v>1.64</v>
      </c>
      <c r="M2608" s="559">
        <v>11.6</v>
      </c>
      <c r="N2608" s="560">
        <v>13</v>
      </c>
    </row>
    <row r="2609" spans="2:14" ht="22.5" customHeight="1" x14ac:dyDescent="0.55000000000000004">
      <c r="B2609" s="948">
        <f t="shared" si="300"/>
        <v>550</v>
      </c>
      <c r="C2609" s="949"/>
      <c r="D2609" s="942"/>
      <c r="E2609" s="943"/>
      <c r="F2609" s="1031" t="s">
        <v>1522</v>
      </c>
      <c r="G2609" s="1031"/>
      <c r="H2609" s="1007">
        <v>42492</v>
      </c>
      <c r="I2609" s="1008"/>
      <c r="J2609" s="102" t="s">
        <v>31</v>
      </c>
      <c r="K2609" s="102"/>
      <c r="L2609" s="548">
        <v>1.08</v>
      </c>
      <c r="M2609" s="548">
        <v>4.74</v>
      </c>
      <c r="N2609" s="570">
        <v>5.8</v>
      </c>
    </row>
    <row r="2610" spans="2:14" ht="22.5" customHeight="1" x14ac:dyDescent="0.55000000000000004">
      <c r="B2610" s="948">
        <f t="shared" si="300"/>
        <v>549</v>
      </c>
      <c r="C2610" s="949"/>
      <c r="D2610" s="942"/>
      <c r="E2610" s="943"/>
      <c r="F2610" s="1031" t="s">
        <v>1308</v>
      </c>
      <c r="G2610" s="1031"/>
      <c r="H2610" s="1007">
        <v>42488</v>
      </c>
      <c r="I2610" s="1008"/>
      <c r="J2610" s="102" t="s">
        <v>31</v>
      </c>
      <c r="K2610" s="102"/>
      <c r="L2610" s="548" t="s">
        <v>1388</v>
      </c>
      <c r="M2610" s="548">
        <v>3.1</v>
      </c>
      <c r="N2610" s="570">
        <v>3.1</v>
      </c>
    </row>
    <row r="2611" spans="2:14" ht="22.5" customHeight="1" x14ac:dyDescent="0.55000000000000004">
      <c r="B2611" s="948">
        <f t="shared" si="300"/>
        <v>548</v>
      </c>
      <c r="C2611" s="949"/>
      <c r="D2611" s="942"/>
      <c r="E2611" s="943"/>
      <c r="F2611" s="1031" t="s">
        <v>1363</v>
      </c>
      <c r="G2611" s="1031"/>
      <c r="H2611" s="1007">
        <v>42492</v>
      </c>
      <c r="I2611" s="1008"/>
      <c r="J2611" s="102" t="s">
        <v>31</v>
      </c>
      <c r="K2611" s="102"/>
      <c r="L2611" s="188">
        <v>2.75</v>
      </c>
      <c r="M2611" s="578">
        <v>12.6</v>
      </c>
      <c r="N2611" s="580">
        <v>15</v>
      </c>
    </row>
    <row r="2612" spans="2:14" ht="22.5" customHeight="1" x14ac:dyDescent="0.55000000000000004">
      <c r="B2612" s="928">
        <f t="shared" si="300"/>
        <v>547</v>
      </c>
      <c r="C2612" s="929"/>
      <c r="D2612" s="922"/>
      <c r="E2612" s="923"/>
      <c r="F2612" s="1048" t="s">
        <v>1523</v>
      </c>
      <c r="G2612" s="1048"/>
      <c r="H2612" s="1044">
        <v>42492</v>
      </c>
      <c r="I2612" s="1044"/>
      <c r="J2612" s="43" t="s">
        <v>31</v>
      </c>
      <c r="K2612" s="43"/>
      <c r="L2612" s="44" t="s">
        <v>1524</v>
      </c>
      <c r="M2612" s="44">
        <v>1.54</v>
      </c>
      <c r="N2612" s="572">
        <v>1.5</v>
      </c>
    </row>
    <row r="2613" spans="2:14" ht="22.5" customHeight="1" x14ac:dyDescent="0.55000000000000004">
      <c r="B2613" s="918">
        <f>1+B2614</f>
        <v>546</v>
      </c>
      <c r="C2613" s="919"/>
      <c r="D2613" s="967" t="s">
        <v>1525</v>
      </c>
      <c r="E2613" s="1120"/>
      <c r="F2613" s="967" t="s">
        <v>1310</v>
      </c>
      <c r="G2613" s="919"/>
      <c r="H2613" s="926">
        <v>42486</v>
      </c>
      <c r="I2613" s="927"/>
      <c r="J2613" s="31" t="s">
        <v>31</v>
      </c>
      <c r="K2613" s="31"/>
      <c r="L2613" s="521" t="s">
        <v>1169</v>
      </c>
      <c r="M2613" s="556">
        <v>3.96</v>
      </c>
      <c r="N2613" s="561">
        <v>4</v>
      </c>
    </row>
    <row r="2614" spans="2:14" ht="22.5" customHeight="1" x14ac:dyDescent="0.55000000000000004">
      <c r="B2614" s="948">
        <f>1+B2615</f>
        <v>545</v>
      </c>
      <c r="C2614" s="949"/>
      <c r="D2614" s="965"/>
      <c r="E2614" s="966"/>
      <c r="F2614" s="1031" t="s">
        <v>1311</v>
      </c>
      <c r="G2614" s="1031"/>
      <c r="H2614" s="1007">
        <v>42487</v>
      </c>
      <c r="I2614" s="1008"/>
      <c r="J2614" s="76" t="s">
        <v>31</v>
      </c>
      <c r="K2614" s="76"/>
      <c r="L2614" s="542">
        <v>2.1800000000000002</v>
      </c>
      <c r="M2614" s="585">
        <v>11.9</v>
      </c>
      <c r="N2614" s="560">
        <v>14</v>
      </c>
    </row>
    <row r="2615" spans="2:14" ht="22.5" customHeight="1" x14ac:dyDescent="0.55000000000000004">
      <c r="B2615" s="928">
        <f>1+B2616</f>
        <v>544</v>
      </c>
      <c r="C2615" s="929"/>
      <c r="D2615" s="1127"/>
      <c r="E2615" s="1128"/>
      <c r="F2615" s="1048" t="s">
        <v>1523</v>
      </c>
      <c r="G2615" s="1048"/>
      <c r="H2615" s="1009">
        <v>42487</v>
      </c>
      <c r="I2615" s="1010"/>
      <c r="J2615" s="43" t="s">
        <v>31</v>
      </c>
      <c r="K2615" s="43"/>
      <c r="L2615" s="529" t="s">
        <v>1526</v>
      </c>
      <c r="M2615" s="552">
        <v>3.42</v>
      </c>
      <c r="N2615" s="572">
        <v>3.4</v>
      </c>
    </row>
    <row r="2616" spans="2:14" ht="22.5" customHeight="1" x14ac:dyDescent="0.55000000000000004">
      <c r="B2616" s="948">
        <f t="shared" ref="B2616:B2623" si="301">1+B2617</f>
        <v>543</v>
      </c>
      <c r="C2616" s="949"/>
      <c r="D2616" s="942" t="s">
        <v>1527</v>
      </c>
      <c r="E2616" s="943"/>
      <c r="F2616" s="1031" t="s">
        <v>1129</v>
      </c>
      <c r="G2616" s="1031"/>
      <c r="H2616" s="1007">
        <v>42484</v>
      </c>
      <c r="I2616" s="1008"/>
      <c r="J2616" s="102" t="s">
        <v>31</v>
      </c>
      <c r="K2616" s="102"/>
      <c r="L2616" s="579" t="s">
        <v>1378</v>
      </c>
      <c r="M2616" s="542">
        <v>5.3</v>
      </c>
      <c r="N2616" s="544">
        <v>5.3</v>
      </c>
    </row>
    <row r="2617" spans="2:14" ht="22.5" customHeight="1" x14ac:dyDescent="0.55000000000000004">
      <c r="B2617" s="948">
        <f t="shared" si="301"/>
        <v>542</v>
      </c>
      <c r="C2617" s="949"/>
      <c r="D2617" s="942"/>
      <c r="E2617" s="943"/>
      <c r="F2617" s="1031" t="s">
        <v>1522</v>
      </c>
      <c r="G2617" s="1031"/>
      <c r="H2617" s="1007">
        <v>42485</v>
      </c>
      <c r="I2617" s="1008"/>
      <c r="J2617" s="102" t="s">
        <v>31</v>
      </c>
      <c r="K2617" s="102"/>
      <c r="L2617" s="542" t="s">
        <v>1528</v>
      </c>
      <c r="M2617" s="542">
        <v>5.19</v>
      </c>
      <c r="N2617" s="544">
        <v>5.2</v>
      </c>
    </row>
    <row r="2618" spans="2:14" ht="22.5" customHeight="1" x14ac:dyDescent="0.55000000000000004">
      <c r="B2618" s="948">
        <f t="shared" si="301"/>
        <v>541</v>
      </c>
      <c r="C2618" s="949"/>
      <c r="D2618" s="942"/>
      <c r="E2618" s="943"/>
      <c r="F2618" s="1031" t="s">
        <v>530</v>
      </c>
      <c r="G2618" s="1031"/>
      <c r="H2618" s="1007">
        <v>42482</v>
      </c>
      <c r="I2618" s="1008"/>
      <c r="J2618" s="102" t="s">
        <v>31</v>
      </c>
      <c r="K2618" s="102"/>
      <c r="L2618" s="542" t="s">
        <v>451</v>
      </c>
      <c r="M2618" s="542">
        <v>3.15</v>
      </c>
      <c r="N2618" s="544">
        <v>3.2</v>
      </c>
    </row>
    <row r="2619" spans="2:14" ht="22.5" customHeight="1" x14ac:dyDescent="0.55000000000000004">
      <c r="B2619" s="948">
        <f t="shared" si="301"/>
        <v>540</v>
      </c>
      <c r="C2619" s="949"/>
      <c r="D2619" s="942"/>
      <c r="E2619" s="943"/>
      <c r="F2619" s="1031" t="s">
        <v>1308</v>
      </c>
      <c r="G2619" s="1031"/>
      <c r="H2619" s="1007">
        <v>42482</v>
      </c>
      <c r="I2619" s="1008"/>
      <c r="J2619" s="102" t="s">
        <v>31</v>
      </c>
      <c r="K2619" s="102"/>
      <c r="L2619" s="542" t="s">
        <v>802</v>
      </c>
      <c r="M2619" s="542">
        <v>3.71</v>
      </c>
      <c r="N2619" s="570">
        <v>3.7</v>
      </c>
    </row>
    <row r="2620" spans="2:14" ht="22.5" customHeight="1" x14ac:dyDescent="0.55000000000000004">
      <c r="B2620" s="948">
        <f t="shared" si="301"/>
        <v>539</v>
      </c>
      <c r="C2620" s="949"/>
      <c r="D2620" s="942"/>
      <c r="E2620" s="943"/>
      <c r="F2620" s="1031" t="s">
        <v>1363</v>
      </c>
      <c r="G2620" s="1031"/>
      <c r="H2620" s="1007">
        <v>42485</v>
      </c>
      <c r="I2620" s="1008"/>
      <c r="J2620" s="102" t="s">
        <v>31</v>
      </c>
      <c r="K2620" s="102"/>
      <c r="L2620" s="548">
        <v>2.23</v>
      </c>
      <c r="M2620" s="548">
        <v>8.6</v>
      </c>
      <c r="N2620" s="580">
        <v>11</v>
      </c>
    </row>
    <row r="2621" spans="2:14" ht="22.5" customHeight="1" x14ac:dyDescent="0.55000000000000004">
      <c r="B2621" s="948">
        <f t="shared" si="301"/>
        <v>538</v>
      </c>
      <c r="C2621" s="949"/>
      <c r="D2621" s="942"/>
      <c r="E2621" s="943"/>
      <c r="F2621" s="1031" t="s">
        <v>727</v>
      </c>
      <c r="G2621" s="1031"/>
      <c r="H2621" s="1007">
        <v>42485</v>
      </c>
      <c r="I2621" s="1008"/>
      <c r="J2621" s="76" t="s">
        <v>31</v>
      </c>
      <c r="K2621" s="76"/>
      <c r="L2621" s="38" t="s">
        <v>1530</v>
      </c>
      <c r="M2621" s="542">
        <v>1.73</v>
      </c>
      <c r="N2621" s="288">
        <v>1.7</v>
      </c>
    </row>
    <row r="2622" spans="2:14" ht="22.5" customHeight="1" x14ac:dyDescent="0.55000000000000004">
      <c r="B2622" s="948">
        <f t="shared" si="301"/>
        <v>537</v>
      </c>
      <c r="C2622" s="949"/>
      <c r="D2622" s="942"/>
      <c r="E2622" s="943"/>
      <c r="F2622" s="1031" t="s">
        <v>1531</v>
      </c>
      <c r="G2622" s="1031"/>
      <c r="H2622" s="1007">
        <v>42485</v>
      </c>
      <c r="I2622" s="1008"/>
      <c r="J2622" s="76" t="s">
        <v>31</v>
      </c>
      <c r="K2622" s="76"/>
      <c r="L2622" s="38" t="s">
        <v>1519</v>
      </c>
      <c r="M2622" s="542">
        <v>1.31</v>
      </c>
      <c r="N2622" s="288">
        <v>1.3</v>
      </c>
    </row>
    <row r="2623" spans="2:14" ht="22.5" customHeight="1" x14ac:dyDescent="0.55000000000000004">
      <c r="B2623" s="1202">
        <f t="shared" si="301"/>
        <v>536</v>
      </c>
      <c r="C2623" s="923"/>
      <c r="D2623" s="922"/>
      <c r="E2623" s="923"/>
      <c r="F2623" s="1048" t="s">
        <v>1532</v>
      </c>
      <c r="G2623" s="1048"/>
      <c r="H2623" s="1044">
        <v>42485</v>
      </c>
      <c r="I2623" s="1044"/>
      <c r="J2623" s="43" t="s">
        <v>31</v>
      </c>
      <c r="K2623" s="43"/>
      <c r="L2623" s="44" t="s">
        <v>1004</v>
      </c>
      <c r="M2623" s="44">
        <v>3.84</v>
      </c>
      <c r="N2623" s="46">
        <v>3.8</v>
      </c>
    </row>
    <row r="2624" spans="2:14" ht="22.5" customHeight="1" x14ac:dyDescent="0.55000000000000004">
      <c r="B2624" s="1204">
        <f>1+B2625</f>
        <v>535</v>
      </c>
      <c r="C2624" s="921"/>
      <c r="D2624" s="920" t="s">
        <v>1533</v>
      </c>
      <c r="E2624" s="921"/>
      <c r="F2624" s="1033" t="s">
        <v>1463</v>
      </c>
      <c r="G2624" s="1033"/>
      <c r="H2624" s="926">
        <v>42480</v>
      </c>
      <c r="I2624" s="927"/>
      <c r="J2624" s="31" t="s">
        <v>31</v>
      </c>
      <c r="K2624" s="31"/>
      <c r="L2624" s="579" t="s">
        <v>1534</v>
      </c>
      <c r="M2624" s="542">
        <v>8.33</v>
      </c>
      <c r="N2624" s="544">
        <v>8.3000000000000007</v>
      </c>
    </row>
    <row r="2625" spans="2:14" ht="22.5" customHeight="1" x14ac:dyDescent="0.55000000000000004">
      <c r="B2625" s="948">
        <f>1+B2626</f>
        <v>534</v>
      </c>
      <c r="C2625" s="949"/>
      <c r="D2625" s="942"/>
      <c r="E2625" s="943"/>
      <c r="F2625" s="965" t="s">
        <v>1310</v>
      </c>
      <c r="G2625" s="949"/>
      <c r="H2625" s="1007">
        <v>42479</v>
      </c>
      <c r="I2625" s="1008"/>
      <c r="J2625" s="102" t="s">
        <v>31</v>
      </c>
      <c r="K2625" s="102"/>
      <c r="L2625" s="548">
        <v>1.73</v>
      </c>
      <c r="M2625" s="578">
        <v>10.9</v>
      </c>
      <c r="N2625" s="580">
        <v>13</v>
      </c>
    </row>
    <row r="2626" spans="2:14" ht="22.5" customHeight="1" x14ac:dyDescent="0.55000000000000004">
      <c r="B2626" s="948">
        <f>1+B2627</f>
        <v>533</v>
      </c>
      <c r="C2626" s="949"/>
      <c r="D2626" s="942"/>
      <c r="E2626" s="943"/>
      <c r="F2626" s="1031" t="s">
        <v>1311</v>
      </c>
      <c r="G2626" s="1031"/>
      <c r="H2626" s="1007">
        <v>42480</v>
      </c>
      <c r="I2626" s="1008"/>
      <c r="J2626" s="102" t="s">
        <v>31</v>
      </c>
      <c r="K2626" s="102"/>
      <c r="L2626" s="548" t="s">
        <v>447</v>
      </c>
      <c r="M2626" s="548">
        <v>7.22</v>
      </c>
      <c r="N2626" s="570">
        <v>7.2</v>
      </c>
    </row>
    <row r="2627" spans="2:14" ht="22.5" customHeight="1" x14ac:dyDescent="0.55000000000000004">
      <c r="B2627" s="1203">
        <f>1+B2628</f>
        <v>532</v>
      </c>
      <c r="C2627" s="1019"/>
      <c r="D2627" s="922"/>
      <c r="E2627" s="923"/>
      <c r="F2627" s="1048" t="s">
        <v>1308</v>
      </c>
      <c r="G2627" s="1048"/>
      <c r="H2627" s="1009">
        <v>42479</v>
      </c>
      <c r="I2627" s="1010"/>
      <c r="J2627" s="51" t="s">
        <v>31</v>
      </c>
      <c r="K2627" s="51"/>
      <c r="L2627" s="44" t="s">
        <v>1535</v>
      </c>
      <c r="M2627" s="529">
        <v>1.97</v>
      </c>
      <c r="N2627" s="46">
        <v>2</v>
      </c>
    </row>
    <row r="2628" spans="2:14" ht="22.5" customHeight="1" x14ac:dyDescent="0.55000000000000004">
      <c r="B2628" s="918">
        <f t="shared" ref="B2628:B2647" si="302">1+B2629</f>
        <v>531</v>
      </c>
      <c r="C2628" s="919"/>
      <c r="D2628" s="942" t="s">
        <v>1537</v>
      </c>
      <c r="E2628" s="943"/>
      <c r="F2628" s="1064" t="s">
        <v>831</v>
      </c>
      <c r="G2628" s="1064"/>
      <c r="H2628" s="988">
        <v>42477</v>
      </c>
      <c r="I2628" s="989"/>
      <c r="J2628" s="102" t="s">
        <v>31</v>
      </c>
      <c r="K2628" s="102"/>
      <c r="L2628" s="555" t="s">
        <v>1538</v>
      </c>
      <c r="M2628" s="521" t="s">
        <v>1539</v>
      </c>
      <c r="N2628" s="561" t="s">
        <v>863</v>
      </c>
    </row>
    <row r="2629" spans="2:14" ht="22.5" customHeight="1" x14ac:dyDescent="0.55000000000000004">
      <c r="B2629" s="948">
        <f t="shared" si="302"/>
        <v>530</v>
      </c>
      <c r="C2629" s="949"/>
      <c r="D2629" s="942"/>
      <c r="E2629" s="943"/>
      <c r="F2629" s="1031" t="s">
        <v>530</v>
      </c>
      <c r="G2629" s="1031"/>
      <c r="H2629" s="1007">
        <v>42475</v>
      </c>
      <c r="I2629" s="1008"/>
      <c r="J2629" s="102" t="s">
        <v>31</v>
      </c>
      <c r="K2629" s="102"/>
      <c r="L2629" s="542" t="s">
        <v>1390</v>
      </c>
      <c r="M2629" s="542">
        <v>3.75</v>
      </c>
      <c r="N2629" s="544">
        <v>3.8</v>
      </c>
    </row>
    <row r="2630" spans="2:14" ht="22.5" customHeight="1" x14ac:dyDescent="0.55000000000000004">
      <c r="B2630" s="948">
        <f t="shared" si="302"/>
        <v>529</v>
      </c>
      <c r="C2630" s="949"/>
      <c r="D2630" s="942"/>
      <c r="E2630" s="943"/>
      <c r="F2630" s="1031" t="s">
        <v>1129</v>
      </c>
      <c r="G2630" s="1031"/>
      <c r="H2630" s="1007">
        <v>42477</v>
      </c>
      <c r="I2630" s="1008"/>
      <c r="J2630" s="102" t="s">
        <v>31</v>
      </c>
      <c r="K2630" s="102"/>
      <c r="L2630" s="542">
        <v>1.56</v>
      </c>
      <c r="M2630" s="542">
        <v>9.57</v>
      </c>
      <c r="N2630" s="560">
        <v>11</v>
      </c>
    </row>
    <row r="2631" spans="2:14" ht="22.5" customHeight="1" x14ac:dyDescent="0.55000000000000004">
      <c r="B2631" s="948">
        <f t="shared" si="302"/>
        <v>528</v>
      </c>
      <c r="C2631" s="949"/>
      <c r="D2631" s="942"/>
      <c r="E2631" s="943"/>
      <c r="F2631" s="1031" t="s">
        <v>1522</v>
      </c>
      <c r="G2631" s="1031"/>
      <c r="H2631" s="1007">
        <v>42478</v>
      </c>
      <c r="I2631" s="1008"/>
      <c r="J2631" s="102" t="s">
        <v>31</v>
      </c>
      <c r="K2631" s="102"/>
      <c r="L2631" s="548" t="s">
        <v>1540</v>
      </c>
      <c r="M2631" s="548">
        <v>2.73</v>
      </c>
      <c r="N2631" s="570">
        <v>2.7</v>
      </c>
    </row>
    <row r="2632" spans="2:14" ht="22.5" customHeight="1" x14ac:dyDescent="0.55000000000000004">
      <c r="B2632" s="948">
        <f t="shared" si="302"/>
        <v>527</v>
      </c>
      <c r="C2632" s="949"/>
      <c r="D2632" s="942"/>
      <c r="E2632" s="943"/>
      <c r="F2632" s="1031" t="s">
        <v>1363</v>
      </c>
      <c r="G2632" s="1031"/>
      <c r="H2632" s="1007">
        <v>42478</v>
      </c>
      <c r="I2632" s="1008"/>
      <c r="J2632" s="102" t="s">
        <v>31</v>
      </c>
      <c r="K2632" s="102"/>
      <c r="L2632" s="548" t="s">
        <v>1433</v>
      </c>
      <c r="M2632" s="548">
        <v>4.13</v>
      </c>
      <c r="N2632" s="570">
        <v>4.0999999999999996</v>
      </c>
    </row>
    <row r="2633" spans="2:14" ht="22.5" customHeight="1" x14ac:dyDescent="0.55000000000000004">
      <c r="B2633" s="948">
        <f t="shared" si="302"/>
        <v>526</v>
      </c>
      <c r="C2633" s="949"/>
      <c r="D2633" s="942"/>
      <c r="E2633" s="943"/>
      <c r="F2633" s="1031" t="s">
        <v>1523</v>
      </c>
      <c r="G2633" s="1031"/>
      <c r="H2633" s="1007">
        <v>42478</v>
      </c>
      <c r="I2633" s="1008"/>
      <c r="J2633" s="102" t="s">
        <v>31</v>
      </c>
      <c r="K2633" s="102"/>
      <c r="L2633" s="188" t="s">
        <v>1541</v>
      </c>
      <c r="M2633" s="548">
        <v>4.53</v>
      </c>
      <c r="N2633" s="189">
        <v>4.5</v>
      </c>
    </row>
    <row r="2634" spans="2:14" ht="22.5" customHeight="1" x14ac:dyDescent="0.55000000000000004">
      <c r="B2634" s="928">
        <f t="shared" si="302"/>
        <v>525</v>
      </c>
      <c r="C2634" s="929"/>
      <c r="D2634" s="922"/>
      <c r="E2634" s="923"/>
      <c r="F2634" s="1048" t="s">
        <v>1532</v>
      </c>
      <c r="G2634" s="1048"/>
      <c r="H2634" s="1044">
        <v>42478</v>
      </c>
      <c r="I2634" s="1044"/>
      <c r="J2634" s="43" t="s">
        <v>31</v>
      </c>
      <c r="K2634" s="43"/>
      <c r="L2634" s="44" t="s">
        <v>343</v>
      </c>
      <c r="M2634" s="44">
        <v>4.95</v>
      </c>
      <c r="N2634" s="46">
        <v>5</v>
      </c>
    </row>
    <row r="2635" spans="2:14" ht="22.5" customHeight="1" x14ac:dyDescent="0.55000000000000004">
      <c r="B2635" s="948">
        <f t="shared" si="302"/>
        <v>524</v>
      </c>
      <c r="C2635" s="949"/>
      <c r="D2635" s="942" t="s">
        <v>1542</v>
      </c>
      <c r="E2635" s="943"/>
      <c r="F2635" s="1031" t="s">
        <v>1543</v>
      </c>
      <c r="G2635" s="1031"/>
      <c r="H2635" s="1007">
        <v>42472</v>
      </c>
      <c r="I2635" s="1008"/>
      <c r="J2635" s="102" t="s">
        <v>31</v>
      </c>
      <c r="K2635" s="102"/>
      <c r="L2635" s="579" t="s">
        <v>1249</v>
      </c>
      <c r="M2635" s="542">
        <v>2.14</v>
      </c>
      <c r="N2635" s="544">
        <v>2.1</v>
      </c>
    </row>
    <row r="2636" spans="2:14" ht="22.5" customHeight="1" x14ac:dyDescent="0.55000000000000004">
      <c r="B2636" s="948">
        <f t="shared" si="302"/>
        <v>523</v>
      </c>
      <c r="C2636" s="949"/>
      <c r="D2636" s="942"/>
      <c r="E2636" s="943"/>
      <c r="F2636" s="1031" t="s">
        <v>1311</v>
      </c>
      <c r="G2636" s="1031"/>
      <c r="H2636" s="1007">
        <v>42473</v>
      </c>
      <c r="I2636" s="1008"/>
      <c r="J2636" s="102" t="s">
        <v>31</v>
      </c>
      <c r="K2636" s="102"/>
      <c r="L2636" s="542">
        <v>2.1</v>
      </c>
      <c r="M2636" s="542">
        <v>9.32</v>
      </c>
      <c r="N2636" s="560">
        <v>11</v>
      </c>
    </row>
    <row r="2637" spans="2:14" ht="22.5" customHeight="1" x14ac:dyDescent="0.55000000000000004">
      <c r="B2637" s="948">
        <f t="shared" si="302"/>
        <v>522</v>
      </c>
      <c r="C2637" s="949"/>
      <c r="D2637" s="942"/>
      <c r="E2637" s="943"/>
      <c r="F2637" s="1031" t="s">
        <v>727</v>
      </c>
      <c r="G2637" s="1031"/>
      <c r="H2637" s="1007">
        <v>42472</v>
      </c>
      <c r="I2637" s="1008"/>
      <c r="J2637" s="102" t="s">
        <v>31</v>
      </c>
      <c r="K2637" s="102"/>
      <c r="L2637" s="548" t="s">
        <v>1454</v>
      </c>
      <c r="M2637" s="548">
        <v>3.85</v>
      </c>
      <c r="N2637" s="570">
        <v>3.9</v>
      </c>
    </row>
    <row r="2638" spans="2:14" ht="22.5" customHeight="1" x14ac:dyDescent="0.55000000000000004">
      <c r="B2638" s="948">
        <f t="shared" si="302"/>
        <v>521</v>
      </c>
      <c r="C2638" s="949"/>
      <c r="D2638" s="942"/>
      <c r="E2638" s="943"/>
      <c r="F2638" s="1031" t="s">
        <v>1523</v>
      </c>
      <c r="G2638" s="1031"/>
      <c r="H2638" s="1007">
        <v>42473</v>
      </c>
      <c r="I2638" s="1008"/>
      <c r="J2638" s="102" t="s">
        <v>31</v>
      </c>
      <c r="K2638" s="102"/>
      <c r="L2638" s="548">
        <v>1.4</v>
      </c>
      <c r="M2638" s="548">
        <v>7.05</v>
      </c>
      <c r="N2638" s="570">
        <v>8.5</v>
      </c>
    </row>
    <row r="2639" spans="2:14" ht="22.5" customHeight="1" x14ac:dyDescent="0.55000000000000004">
      <c r="B2639" s="948">
        <f t="shared" si="302"/>
        <v>520</v>
      </c>
      <c r="C2639" s="949"/>
      <c r="D2639" s="942"/>
      <c r="E2639" s="943"/>
      <c r="F2639" s="1031" t="s">
        <v>1322</v>
      </c>
      <c r="G2639" s="1031"/>
      <c r="H2639" s="1007">
        <v>42473</v>
      </c>
      <c r="I2639" s="1008"/>
      <c r="J2639" s="102" t="s">
        <v>31</v>
      </c>
      <c r="K2639" s="102"/>
      <c r="L2639" s="188" t="s">
        <v>1442</v>
      </c>
      <c r="M2639" s="554">
        <v>0.92700000000000005</v>
      </c>
      <c r="N2639" s="189">
        <v>0.93</v>
      </c>
    </row>
    <row r="2640" spans="2:14" ht="22.5" customHeight="1" x14ac:dyDescent="0.55000000000000004">
      <c r="B2640" s="928">
        <f t="shared" si="302"/>
        <v>519</v>
      </c>
      <c r="C2640" s="929"/>
      <c r="D2640" s="922"/>
      <c r="E2640" s="923"/>
      <c r="F2640" s="1048" t="s">
        <v>1544</v>
      </c>
      <c r="G2640" s="1048"/>
      <c r="H2640" s="1044">
        <v>42472</v>
      </c>
      <c r="I2640" s="1044"/>
      <c r="J2640" s="43" t="s">
        <v>31</v>
      </c>
      <c r="K2640" s="43"/>
      <c r="L2640" s="44" t="s">
        <v>1545</v>
      </c>
      <c r="M2640" s="44">
        <v>1.24</v>
      </c>
      <c r="N2640" s="291">
        <v>1.2</v>
      </c>
    </row>
    <row r="2641" spans="2:14" ht="22.5" customHeight="1" x14ac:dyDescent="0.55000000000000004">
      <c r="B2641" s="918">
        <f t="shared" si="302"/>
        <v>518</v>
      </c>
      <c r="C2641" s="919"/>
      <c r="D2641" s="942" t="s">
        <v>1546</v>
      </c>
      <c r="E2641" s="943"/>
      <c r="F2641" s="1031" t="s">
        <v>831</v>
      </c>
      <c r="G2641" s="1031"/>
      <c r="H2641" s="1007">
        <v>42471</v>
      </c>
      <c r="I2641" s="1008"/>
      <c r="J2641" s="102" t="s">
        <v>31</v>
      </c>
      <c r="K2641" s="102"/>
      <c r="L2641" s="579" t="s">
        <v>1547</v>
      </c>
      <c r="M2641" s="542">
        <v>2.15</v>
      </c>
      <c r="N2641" s="544">
        <v>2.2000000000000002</v>
      </c>
    </row>
    <row r="2642" spans="2:14" ht="22.5" customHeight="1" x14ac:dyDescent="0.55000000000000004">
      <c r="B2642" s="948">
        <f t="shared" si="302"/>
        <v>517</v>
      </c>
      <c r="C2642" s="949"/>
      <c r="D2642" s="942"/>
      <c r="E2642" s="943"/>
      <c r="F2642" s="1031" t="s">
        <v>574</v>
      </c>
      <c r="G2642" s="1031"/>
      <c r="H2642" s="1007">
        <v>42470</v>
      </c>
      <c r="I2642" s="1008"/>
      <c r="J2642" s="102" t="s">
        <v>31</v>
      </c>
      <c r="K2642" s="102"/>
      <c r="L2642" s="542">
        <v>5.79</v>
      </c>
      <c r="M2642" s="559">
        <v>27.3</v>
      </c>
      <c r="N2642" s="560">
        <v>33</v>
      </c>
    </row>
    <row r="2643" spans="2:14" ht="22.5" customHeight="1" x14ac:dyDescent="0.55000000000000004">
      <c r="B2643" s="948">
        <f t="shared" si="302"/>
        <v>516</v>
      </c>
      <c r="C2643" s="949"/>
      <c r="D2643" s="942"/>
      <c r="E2643" s="943"/>
      <c r="F2643" s="1031" t="s">
        <v>530</v>
      </c>
      <c r="G2643" s="1031"/>
      <c r="H2643" s="1007">
        <v>42468</v>
      </c>
      <c r="I2643" s="1008"/>
      <c r="J2643" s="102" t="s">
        <v>31</v>
      </c>
      <c r="K2643" s="102"/>
      <c r="L2643" s="542" t="s">
        <v>1249</v>
      </c>
      <c r="M2643" s="542">
        <v>2.27</v>
      </c>
      <c r="N2643" s="544">
        <v>2.2999999999999998</v>
      </c>
    </row>
    <row r="2644" spans="2:14" ht="22.5" customHeight="1" x14ac:dyDescent="0.55000000000000004">
      <c r="B2644" s="948">
        <f t="shared" si="302"/>
        <v>515</v>
      </c>
      <c r="C2644" s="949"/>
      <c r="D2644" s="942"/>
      <c r="E2644" s="943"/>
      <c r="F2644" s="1031" t="s">
        <v>1308</v>
      </c>
      <c r="G2644" s="1031"/>
      <c r="H2644" s="1007">
        <v>42468</v>
      </c>
      <c r="I2644" s="1008"/>
      <c r="J2644" s="102" t="s">
        <v>31</v>
      </c>
      <c r="K2644" s="102"/>
      <c r="L2644" s="548">
        <v>1.39</v>
      </c>
      <c r="M2644" s="548">
        <v>6.62</v>
      </c>
      <c r="N2644" s="570">
        <v>8</v>
      </c>
    </row>
    <row r="2645" spans="2:14" ht="22.5" customHeight="1" x14ac:dyDescent="0.55000000000000004">
      <c r="B2645" s="948">
        <f t="shared" si="302"/>
        <v>514</v>
      </c>
      <c r="C2645" s="949"/>
      <c r="D2645" s="942"/>
      <c r="E2645" s="943"/>
      <c r="F2645" s="1031" t="s">
        <v>837</v>
      </c>
      <c r="G2645" s="1031"/>
      <c r="H2645" s="1007">
        <v>42471</v>
      </c>
      <c r="I2645" s="1008"/>
      <c r="J2645" s="102" t="s">
        <v>31</v>
      </c>
      <c r="K2645" s="102"/>
      <c r="L2645" s="548" t="s">
        <v>435</v>
      </c>
      <c r="M2645" s="548">
        <v>1.45</v>
      </c>
      <c r="N2645" s="570">
        <v>1.5</v>
      </c>
    </row>
    <row r="2646" spans="2:14" ht="22.5" customHeight="1" x14ac:dyDescent="0.55000000000000004">
      <c r="B2646" s="948">
        <f t="shared" si="302"/>
        <v>513</v>
      </c>
      <c r="C2646" s="949"/>
      <c r="D2646" s="942"/>
      <c r="E2646" s="943"/>
      <c r="F2646" s="1031" t="s">
        <v>1522</v>
      </c>
      <c r="G2646" s="1031"/>
      <c r="H2646" s="1007">
        <v>42471</v>
      </c>
      <c r="I2646" s="1008"/>
      <c r="J2646" s="102" t="s">
        <v>31</v>
      </c>
      <c r="K2646" s="102"/>
      <c r="L2646" s="188">
        <v>1.87</v>
      </c>
      <c r="M2646" s="548">
        <v>7.64</v>
      </c>
      <c r="N2646" s="189">
        <v>9.5</v>
      </c>
    </row>
    <row r="2647" spans="2:14" ht="22.5" customHeight="1" x14ac:dyDescent="0.55000000000000004">
      <c r="B2647" s="928">
        <f t="shared" si="302"/>
        <v>512</v>
      </c>
      <c r="C2647" s="929"/>
      <c r="D2647" s="922"/>
      <c r="E2647" s="923"/>
      <c r="F2647" s="1048" t="s">
        <v>1532</v>
      </c>
      <c r="G2647" s="1048"/>
      <c r="H2647" s="1044">
        <v>42471</v>
      </c>
      <c r="I2647" s="1044"/>
      <c r="J2647" s="43" t="s">
        <v>31</v>
      </c>
      <c r="K2647" s="43"/>
      <c r="L2647" s="44">
        <v>1.39</v>
      </c>
      <c r="M2647" s="44">
        <v>7.16</v>
      </c>
      <c r="N2647" s="291">
        <v>8.6</v>
      </c>
    </row>
    <row r="2648" spans="2:14" ht="22.5" customHeight="1" x14ac:dyDescent="0.55000000000000004">
      <c r="B2648" s="918">
        <f>1+B2649</f>
        <v>511</v>
      </c>
      <c r="C2648" s="919"/>
      <c r="D2648" s="920" t="s">
        <v>1548</v>
      </c>
      <c r="E2648" s="1112"/>
      <c r="F2648" s="967" t="s">
        <v>1523</v>
      </c>
      <c r="G2648" s="1120"/>
      <c r="H2648" s="926">
        <v>42466</v>
      </c>
      <c r="I2648" s="1120"/>
      <c r="J2648" s="76" t="s">
        <v>31</v>
      </c>
      <c r="K2648" s="76"/>
      <c r="L2648" s="555">
        <v>0.89300000000000002</v>
      </c>
      <c r="M2648" s="556">
        <v>2.74</v>
      </c>
      <c r="N2648" s="561">
        <v>3.6</v>
      </c>
    </row>
    <row r="2649" spans="2:14" ht="22.5" customHeight="1" x14ac:dyDescent="0.55000000000000004">
      <c r="B2649" s="928">
        <f>1+B2650</f>
        <v>510</v>
      </c>
      <c r="C2649" s="929"/>
      <c r="D2649" s="1115"/>
      <c r="E2649" s="1116"/>
      <c r="F2649" s="968" t="s">
        <v>602</v>
      </c>
      <c r="G2649" s="1121"/>
      <c r="H2649" s="1009">
        <v>42466</v>
      </c>
      <c r="I2649" s="1121"/>
      <c r="J2649" s="52" t="s">
        <v>31</v>
      </c>
      <c r="K2649" s="51"/>
      <c r="L2649" s="529" t="s">
        <v>1549</v>
      </c>
      <c r="M2649" s="552">
        <v>2</v>
      </c>
      <c r="N2649" s="572">
        <v>2</v>
      </c>
    </row>
    <row r="2650" spans="2:14" ht="22.5" customHeight="1" x14ac:dyDescent="0.55000000000000004">
      <c r="B2650" s="994">
        <f>1+B2651</f>
        <v>509</v>
      </c>
      <c r="C2650" s="937"/>
      <c r="D2650" s="936" t="s">
        <v>1550</v>
      </c>
      <c r="E2650" s="1118"/>
      <c r="F2650" s="936" t="s">
        <v>1543</v>
      </c>
      <c r="G2650" s="1119"/>
      <c r="H2650" s="940">
        <v>42464</v>
      </c>
      <c r="I2650" s="1119"/>
      <c r="J2650" s="55" t="s">
        <v>31</v>
      </c>
      <c r="K2650" s="55"/>
      <c r="L2650" s="353">
        <v>3.93</v>
      </c>
      <c r="M2650" s="564">
        <v>16.600000000000001</v>
      </c>
      <c r="N2650" s="351">
        <v>21</v>
      </c>
    </row>
    <row r="2651" spans="2:14" ht="22.5" customHeight="1" x14ac:dyDescent="0.55000000000000004">
      <c r="B2651" s="948">
        <f t="shared" ref="B2651:B2664" si="303">1+B2652</f>
        <v>508</v>
      </c>
      <c r="C2651" s="949"/>
      <c r="D2651" s="942" t="s">
        <v>1551</v>
      </c>
      <c r="E2651" s="943"/>
      <c r="F2651" s="967" t="s">
        <v>1310</v>
      </c>
      <c r="G2651" s="919"/>
      <c r="H2651" s="1032">
        <v>42464</v>
      </c>
      <c r="I2651" s="1032"/>
      <c r="J2651" s="76" t="s">
        <v>31</v>
      </c>
      <c r="K2651" s="76"/>
      <c r="L2651" s="542">
        <v>3.24</v>
      </c>
      <c r="M2651" s="559">
        <v>15.1</v>
      </c>
      <c r="N2651" s="591">
        <v>18</v>
      </c>
    </row>
    <row r="2652" spans="2:14" ht="22.5" customHeight="1" x14ac:dyDescent="0.55000000000000004">
      <c r="B2652" s="948">
        <f t="shared" si="303"/>
        <v>507</v>
      </c>
      <c r="C2652" s="949"/>
      <c r="D2652" s="942"/>
      <c r="E2652" s="943"/>
      <c r="F2652" s="965" t="s">
        <v>1310</v>
      </c>
      <c r="G2652" s="949"/>
      <c r="H2652" s="1007">
        <v>42461</v>
      </c>
      <c r="I2652" s="1008"/>
      <c r="J2652" s="102" t="s">
        <v>31</v>
      </c>
      <c r="K2652" s="102"/>
      <c r="L2652" s="542">
        <v>5.89</v>
      </c>
      <c r="M2652" s="559">
        <v>30.5</v>
      </c>
      <c r="N2652" s="591">
        <v>36</v>
      </c>
    </row>
    <row r="2653" spans="2:14" ht="22.5" customHeight="1" x14ac:dyDescent="0.55000000000000004">
      <c r="B2653" s="948">
        <f t="shared" si="303"/>
        <v>506</v>
      </c>
      <c r="C2653" s="949"/>
      <c r="D2653" s="942"/>
      <c r="E2653" s="943"/>
      <c r="F2653" s="965" t="s">
        <v>1552</v>
      </c>
      <c r="G2653" s="949"/>
      <c r="H2653" s="1007">
        <v>42464</v>
      </c>
      <c r="I2653" s="1008"/>
      <c r="J2653" s="102" t="s">
        <v>31</v>
      </c>
      <c r="K2653" s="102"/>
      <c r="L2653" s="542">
        <v>5.29</v>
      </c>
      <c r="M2653" s="542">
        <v>24.8</v>
      </c>
      <c r="N2653" s="40">
        <v>30</v>
      </c>
    </row>
    <row r="2654" spans="2:14" ht="22.5" customHeight="1" x14ac:dyDescent="0.55000000000000004">
      <c r="B2654" s="948">
        <f t="shared" si="303"/>
        <v>505</v>
      </c>
      <c r="C2654" s="949"/>
      <c r="D2654" s="942"/>
      <c r="E2654" s="943"/>
      <c r="F2654" s="965" t="s">
        <v>1470</v>
      </c>
      <c r="G2654" s="949"/>
      <c r="H2654" s="1007">
        <v>42464</v>
      </c>
      <c r="I2654" s="1008"/>
      <c r="J2654" s="102" t="s">
        <v>31</v>
      </c>
      <c r="K2654" s="102"/>
      <c r="L2654" s="548" t="s">
        <v>473</v>
      </c>
      <c r="M2654" s="548">
        <v>4.5999999999999996</v>
      </c>
      <c r="N2654" s="587">
        <v>4.5999999999999996</v>
      </c>
    </row>
    <row r="2655" spans="2:14" ht="22.5" customHeight="1" x14ac:dyDescent="0.55000000000000004">
      <c r="B2655" s="948">
        <f t="shared" si="303"/>
        <v>504</v>
      </c>
      <c r="C2655" s="949"/>
      <c r="D2655" s="942"/>
      <c r="E2655" s="943"/>
      <c r="F2655" s="965" t="s">
        <v>1129</v>
      </c>
      <c r="G2655" s="949"/>
      <c r="H2655" s="1007">
        <v>42464</v>
      </c>
      <c r="I2655" s="1008"/>
      <c r="J2655" s="102" t="s">
        <v>31</v>
      </c>
      <c r="K2655" s="102"/>
      <c r="L2655" s="548" t="s">
        <v>164</v>
      </c>
      <c r="M2655" s="548">
        <v>1.84</v>
      </c>
      <c r="N2655" s="587">
        <v>1.8</v>
      </c>
    </row>
    <row r="2656" spans="2:14" ht="22.5" customHeight="1" x14ac:dyDescent="0.55000000000000004">
      <c r="B2656" s="948">
        <f t="shared" si="303"/>
        <v>503</v>
      </c>
      <c r="C2656" s="949"/>
      <c r="D2656" s="942"/>
      <c r="E2656" s="943"/>
      <c r="F2656" s="965" t="s">
        <v>1311</v>
      </c>
      <c r="G2656" s="949"/>
      <c r="H2656" s="1007">
        <v>42464</v>
      </c>
      <c r="I2656" s="1008"/>
      <c r="J2656" s="102" t="s">
        <v>31</v>
      </c>
      <c r="K2656" s="102"/>
      <c r="L2656" s="548">
        <v>2.91</v>
      </c>
      <c r="M2656" s="548">
        <v>12.2</v>
      </c>
      <c r="N2656" s="587">
        <v>15</v>
      </c>
    </row>
    <row r="2657" spans="2:14" ht="22.5" customHeight="1" x14ac:dyDescent="0.55000000000000004">
      <c r="B2657" s="948">
        <f t="shared" si="303"/>
        <v>502</v>
      </c>
      <c r="C2657" s="949"/>
      <c r="D2657" s="942"/>
      <c r="E2657" s="943"/>
      <c r="F2657" s="965" t="s">
        <v>1311</v>
      </c>
      <c r="G2657" s="949"/>
      <c r="H2657" s="1007">
        <v>42464</v>
      </c>
      <c r="I2657" s="1008"/>
      <c r="J2657" s="102" t="s">
        <v>31</v>
      </c>
      <c r="K2657" s="102"/>
      <c r="L2657" s="548">
        <v>3.5</v>
      </c>
      <c r="M2657" s="578">
        <v>17.5</v>
      </c>
      <c r="N2657" s="592">
        <v>21</v>
      </c>
    </row>
    <row r="2658" spans="2:14" ht="22.5" customHeight="1" x14ac:dyDescent="0.55000000000000004">
      <c r="B2658" s="948">
        <f t="shared" si="303"/>
        <v>501</v>
      </c>
      <c r="C2658" s="949"/>
      <c r="D2658" s="942"/>
      <c r="E2658" s="943"/>
      <c r="F2658" s="965" t="s">
        <v>1311</v>
      </c>
      <c r="G2658" s="949"/>
      <c r="H2658" s="1007">
        <v>42464</v>
      </c>
      <c r="I2658" s="1008"/>
      <c r="J2658" s="102" t="s">
        <v>31</v>
      </c>
      <c r="K2658" s="102"/>
      <c r="L2658" s="548">
        <v>0.92900000000000005</v>
      </c>
      <c r="M2658" s="578">
        <v>5.54</v>
      </c>
      <c r="N2658" s="592">
        <v>6.5</v>
      </c>
    </row>
    <row r="2659" spans="2:14" ht="22.5" customHeight="1" x14ac:dyDescent="0.55000000000000004">
      <c r="B2659" s="948">
        <f t="shared" si="303"/>
        <v>500</v>
      </c>
      <c r="C2659" s="949"/>
      <c r="D2659" s="942"/>
      <c r="E2659" s="943"/>
      <c r="F2659" s="965" t="s">
        <v>1308</v>
      </c>
      <c r="G2659" s="949"/>
      <c r="H2659" s="1007">
        <v>42461</v>
      </c>
      <c r="I2659" s="1008"/>
      <c r="J2659" s="102" t="s">
        <v>31</v>
      </c>
      <c r="K2659" s="102"/>
      <c r="L2659" s="188" t="s">
        <v>849</v>
      </c>
      <c r="M2659" s="578">
        <v>3.92</v>
      </c>
      <c r="N2659" s="189">
        <v>3.9</v>
      </c>
    </row>
    <row r="2660" spans="2:14" ht="22.5" customHeight="1" x14ac:dyDescent="0.55000000000000004">
      <c r="B2660" s="948">
        <f t="shared" si="303"/>
        <v>499</v>
      </c>
      <c r="C2660" s="949"/>
      <c r="D2660" s="942"/>
      <c r="E2660" s="943"/>
      <c r="F2660" s="965" t="s">
        <v>1363</v>
      </c>
      <c r="G2660" s="949"/>
      <c r="H2660" s="1007">
        <v>42464</v>
      </c>
      <c r="I2660" s="1008"/>
      <c r="J2660" s="102" t="s">
        <v>31</v>
      </c>
      <c r="K2660" s="102"/>
      <c r="L2660" s="188" t="s">
        <v>419</v>
      </c>
      <c r="M2660" s="578">
        <v>4.66</v>
      </c>
      <c r="N2660" s="189">
        <v>4.7</v>
      </c>
    </row>
    <row r="2661" spans="2:14" ht="22.5" customHeight="1" x14ac:dyDescent="0.55000000000000004">
      <c r="B2661" s="948">
        <f t="shared" si="303"/>
        <v>498</v>
      </c>
      <c r="C2661" s="949"/>
      <c r="D2661" s="942"/>
      <c r="E2661" s="943"/>
      <c r="F2661" s="965" t="s">
        <v>1522</v>
      </c>
      <c r="G2661" s="949"/>
      <c r="H2661" s="1007">
        <v>42464</v>
      </c>
      <c r="I2661" s="1008"/>
      <c r="J2661" s="102" t="s">
        <v>31</v>
      </c>
      <c r="K2661" s="102"/>
      <c r="L2661" s="188">
        <v>1.0900000000000001</v>
      </c>
      <c r="M2661" s="578">
        <v>5.13</v>
      </c>
      <c r="N2661" s="189">
        <v>6.2</v>
      </c>
    </row>
    <row r="2662" spans="2:14" ht="22.5" customHeight="1" x14ac:dyDescent="0.55000000000000004">
      <c r="B2662" s="948">
        <f t="shared" si="303"/>
        <v>497</v>
      </c>
      <c r="C2662" s="949"/>
      <c r="D2662" s="942"/>
      <c r="E2662" s="943"/>
      <c r="F2662" s="1031" t="s">
        <v>1531</v>
      </c>
      <c r="G2662" s="1031"/>
      <c r="H2662" s="1007">
        <v>42464</v>
      </c>
      <c r="I2662" s="1008"/>
      <c r="J2662" s="102" t="s">
        <v>31</v>
      </c>
      <c r="K2662" s="102"/>
      <c r="L2662" s="188" t="s">
        <v>438</v>
      </c>
      <c r="M2662" s="578" t="s">
        <v>1157</v>
      </c>
      <c r="N2662" s="189" t="s">
        <v>512</v>
      </c>
    </row>
    <row r="2663" spans="2:14" ht="22.5" customHeight="1" x14ac:dyDescent="0.55000000000000004">
      <c r="B2663" s="948">
        <f t="shared" si="303"/>
        <v>496</v>
      </c>
      <c r="C2663" s="949"/>
      <c r="D2663" s="942"/>
      <c r="E2663" s="943"/>
      <c r="F2663" s="1031" t="s">
        <v>1553</v>
      </c>
      <c r="G2663" s="1031"/>
      <c r="H2663" s="1007">
        <v>42464</v>
      </c>
      <c r="I2663" s="1008"/>
      <c r="J2663" s="102" t="s">
        <v>31</v>
      </c>
      <c r="K2663" s="102"/>
      <c r="L2663" s="188" t="s">
        <v>419</v>
      </c>
      <c r="M2663" s="548">
        <v>1.65</v>
      </c>
      <c r="N2663" s="189">
        <v>1.7</v>
      </c>
    </row>
    <row r="2664" spans="2:14" ht="22.5" customHeight="1" x14ac:dyDescent="0.55000000000000004">
      <c r="B2664" s="1203">
        <f t="shared" si="303"/>
        <v>495</v>
      </c>
      <c r="C2664" s="1019"/>
      <c r="D2664" s="922"/>
      <c r="E2664" s="923"/>
      <c r="F2664" s="1048" t="s">
        <v>632</v>
      </c>
      <c r="G2664" s="1048"/>
      <c r="H2664" s="1007">
        <v>42464</v>
      </c>
      <c r="I2664" s="1008"/>
      <c r="J2664" s="43" t="s">
        <v>31</v>
      </c>
      <c r="K2664" s="43"/>
      <c r="L2664" s="44">
        <v>2.13</v>
      </c>
      <c r="M2664" s="44">
        <v>8.81</v>
      </c>
      <c r="N2664" s="291">
        <v>11</v>
      </c>
    </row>
    <row r="2665" spans="2:14" ht="22.5" customHeight="1" x14ac:dyDescent="0.55000000000000004">
      <c r="B2665" s="994">
        <f>1+B2666</f>
        <v>494</v>
      </c>
      <c r="C2665" s="937"/>
      <c r="D2665" s="936" t="s">
        <v>1554</v>
      </c>
      <c r="E2665" s="1118"/>
      <c r="F2665" s="936" t="s">
        <v>1555</v>
      </c>
      <c r="G2665" s="1119"/>
      <c r="H2665" s="940">
        <v>42458</v>
      </c>
      <c r="I2665" s="1119"/>
      <c r="J2665" s="55" t="s">
        <v>31</v>
      </c>
      <c r="K2665" s="55"/>
      <c r="L2665" s="355">
        <v>0.95099999999999996</v>
      </c>
      <c r="M2665" s="562">
        <v>1.88</v>
      </c>
      <c r="N2665" s="354">
        <v>2.8</v>
      </c>
    </row>
    <row r="2666" spans="2:14" ht="22.5" customHeight="1" x14ac:dyDescent="0.55000000000000004">
      <c r="B2666" s="1204">
        <f t="shared" ref="B2666:B2673" si="304">1+B2667</f>
        <v>493</v>
      </c>
      <c r="C2666" s="921"/>
      <c r="D2666" s="942" t="s">
        <v>1556</v>
      </c>
      <c r="E2666" s="943"/>
      <c r="F2666" s="1031" t="s">
        <v>831</v>
      </c>
      <c r="G2666" s="1031"/>
      <c r="H2666" s="1032">
        <v>42457</v>
      </c>
      <c r="I2666" s="1032"/>
      <c r="J2666" s="76" t="s">
        <v>31</v>
      </c>
      <c r="K2666" s="76"/>
      <c r="L2666" s="542" t="s">
        <v>1384</v>
      </c>
      <c r="M2666" s="542">
        <v>5.2</v>
      </c>
      <c r="N2666" s="40">
        <v>5.2</v>
      </c>
    </row>
    <row r="2667" spans="2:14" ht="22.5" customHeight="1" x14ac:dyDescent="0.55000000000000004">
      <c r="B2667" s="948">
        <f t="shared" si="304"/>
        <v>492</v>
      </c>
      <c r="C2667" s="949"/>
      <c r="D2667" s="942"/>
      <c r="E2667" s="943"/>
      <c r="F2667" s="1031" t="s">
        <v>574</v>
      </c>
      <c r="G2667" s="1031"/>
      <c r="H2667" s="1007">
        <v>42457</v>
      </c>
      <c r="I2667" s="1008"/>
      <c r="J2667" s="102" t="s">
        <v>31</v>
      </c>
      <c r="K2667" s="102"/>
      <c r="L2667" s="542" t="s">
        <v>1004</v>
      </c>
      <c r="M2667" s="542">
        <v>8.4600000000000009</v>
      </c>
      <c r="N2667" s="40">
        <v>8.5</v>
      </c>
    </row>
    <row r="2668" spans="2:14" ht="22.5" customHeight="1" x14ac:dyDescent="0.55000000000000004">
      <c r="B2668" s="948">
        <f t="shared" si="304"/>
        <v>491</v>
      </c>
      <c r="C2668" s="949"/>
      <c r="D2668" s="942"/>
      <c r="E2668" s="943"/>
      <c r="F2668" s="1031" t="s">
        <v>1522</v>
      </c>
      <c r="G2668" s="1031"/>
      <c r="H2668" s="1007">
        <v>42457</v>
      </c>
      <c r="I2668" s="1008"/>
      <c r="J2668" s="102" t="s">
        <v>31</v>
      </c>
      <c r="K2668" s="102"/>
      <c r="L2668" s="579" t="s">
        <v>1249</v>
      </c>
      <c r="M2668" s="542">
        <v>6.22</v>
      </c>
      <c r="N2668" s="40">
        <v>6.2</v>
      </c>
    </row>
    <row r="2669" spans="2:14" ht="22.5" customHeight="1" x14ac:dyDescent="0.55000000000000004">
      <c r="B2669" s="948">
        <f t="shared" si="304"/>
        <v>490</v>
      </c>
      <c r="C2669" s="949"/>
      <c r="D2669" s="942"/>
      <c r="E2669" s="943"/>
      <c r="F2669" s="1031" t="s">
        <v>1522</v>
      </c>
      <c r="G2669" s="1031"/>
      <c r="H2669" s="1007">
        <v>42457</v>
      </c>
      <c r="I2669" s="1008"/>
      <c r="J2669" s="102" t="s">
        <v>31</v>
      </c>
      <c r="K2669" s="102"/>
      <c r="L2669" s="542">
        <v>2.74</v>
      </c>
      <c r="M2669" s="559">
        <v>12</v>
      </c>
      <c r="N2669" s="591">
        <v>15</v>
      </c>
    </row>
    <row r="2670" spans="2:14" ht="22.5" customHeight="1" x14ac:dyDescent="0.55000000000000004">
      <c r="B2670" s="948">
        <f t="shared" si="304"/>
        <v>489</v>
      </c>
      <c r="C2670" s="949"/>
      <c r="D2670" s="942"/>
      <c r="E2670" s="943"/>
      <c r="F2670" s="1031" t="s">
        <v>1522</v>
      </c>
      <c r="G2670" s="1031"/>
      <c r="H2670" s="1007">
        <v>42457</v>
      </c>
      <c r="I2670" s="1008"/>
      <c r="J2670" s="102" t="s">
        <v>31</v>
      </c>
      <c r="K2670" s="102"/>
      <c r="L2670" s="548">
        <v>1.67</v>
      </c>
      <c r="M2670" s="578">
        <v>10.1</v>
      </c>
      <c r="N2670" s="592">
        <v>12</v>
      </c>
    </row>
    <row r="2671" spans="2:14" ht="22.5" customHeight="1" x14ac:dyDescent="0.55000000000000004">
      <c r="B2671" s="948">
        <f t="shared" si="304"/>
        <v>488</v>
      </c>
      <c r="C2671" s="949"/>
      <c r="D2671" s="942"/>
      <c r="E2671" s="943"/>
      <c r="F2671" s="1031" t="s">
        <v>632</v>
      </c>
      <c r="G2671" s="1031"/>
      <c r="H2671" s="1032">
        <v>42457</v>
      </c>
      <c r="I2671" s="1032"/>
      <c r="J2671" s="76" t="s">
        <v>31</v>
      </c>
      <c r="K2671" s="102"/>
      <c r="L2671" s="548" t="s">
        <v>1528</v>
      </c>
      <c r="M2671" s="548">
        <v>3.07</v>
      </c>
      <c r="N2671" s="587">
        <v>3.1</v>
      </c>
    </row>
    <row r="2672" spans="2:14" ht="22.5" customHeight="1" x14ac:dyDescent="0.55000000000000004">
      <c r="B2672" s="948">
        <f t="shared" si="304"/>
        <v>487</v>
      </c>
      <c r="C2672" s="949"/>
      <c r="D2672" s="942"/>
      <c r="E2672" s="943"/>
      <c r="F2672" s="1031" t="s">
        <v>1523</v>
      </c>
      <c r="G2672" s="1031"/>
      <c r="H2672" s="1007">
        <v>42457</v>
      </c>
      <c r="I2672" s="1008"/>
      <c r="J2672" s="76" t="s">
        <v>31</v>
      </c>
      <c r="K2672" s="102"/>
      <c r="L2672" s="548">
        <v>1.46</v>
      </c>
      <c r="M2672" s="548">
        <v>7.07</v>
      </c>
      <c r="N2672" s="587">
        <v>8.5</v>
      </c>
    </row>
    <row r="2673" spans="2:14" ht="22.5" customHeight="1" x14ac:dyDescent="0.55000000000000004">
      <c r="B2673" s="948">
        <f t="shared" si="304"/>
        <v>486</v>
      </c>
      <c r="C2673" s="949"/>
      <c r="D2673" s="942"/>
      <c r="E2673" s="943"/>
      <c r="F2673" s="1031" t="s">
        <v>1523</v>
      </c>
      <c r="G2673" s="1031"/>
      <c r="H2673" s="1007">
        <v>42457</v>
      </c>
      <c r="I2673" s="1008"/>
      <c r="J2673" s="102" t="s">
        <v>31</v>
      </c>
      <c r="K2673" s="102"/>
      <c r="L2673" s="554">
        <v>0.88</v>
      </c>
      <c r="M2673" s="548">
        <v>2.4700000000000002</v>
      </c>
      <c r="N2673" s="189">
        <v>3.4</v>
      </c>
    </row>
    <row r="2674" spans="2:14" ht="22.5" customHeight="1" x14ac:dyDescent="0.55000000000000004">
      <c r="B2674" s="1202">
        <f>1+B2675</f>
        <v>485</v>
      </c>
      <c r="C2674" s="923"/>
      <c r="D2674" s="942"/>
      <c r="E2674" s="943"/>
      <c r="F2674" s="1031" t="s">
        <v>1523</v>
      </c>
      <c r="G2674" s="1031"/>
      <c r="H2674" s="1007">
        <v>42457</v>
      </c>
      <c r="I2674" s="1008"/>
      <c r="J2674" s="102" t="s">
        <v>31</v>
      </c>
      <c r="K2674" s="102"/>
      <c r="L2674" s="188" t="s">
        <v>1557</v>
      </c>
      <c r="M2674" s="548" t="s">
        <v>1558</v>
      </c>
      <c r="N2674" s="189" t="s">
        <v>453</v>
      </c>
    </row>
    <row r="2675" spans="2:14" ht="22.5" customHeight="1" x14ac:dyDescent="0.55000000000000004">
      <c r="B2675" s="994">
        <f>1+B2676</f>
        <v>484</v>
      </c>
      <c r="C2675" s="937"/>
      <c r="D2675" s="936" t="s">
        <v>1559</v>
      </c>
      <c r="E2675" s="1118"/>
      <c r="F2675" s="936" t="s">
        <v>1560</v>
      </c>
      <c r="G2675" s="1119"/>
      <c r="H2675" s="940">
        <v>42453</v>
      </c>
      <c r="I2675" s="1119"/>
      <c r="J2675" s="55" t="s">
        <v>31</v>
      </c>
      <c r="K2675" s="55"/>
      <c r="L2675" s="353">
        <v>1.24</v>
      </c>
      <c r="M2675" s="562">
        <v>7.96</v>
      </c>
      <c r="N2675" s="354">
        <v>9.1999999999999993</v>
      </c>
    </row>
    <row r="2676" spans="2:14" ht="22.5" customHeight="1" x14ac:dyDescent="0.55000000000000004">
      <c r="B2676" s="948">
        <f t="shared" ref="B2676:B2735" si="305">1+B2677</f>
        <v>483</v>
      </c>
      <c r="C2676" s="949"/>
      <c r="D2676" s="942" t="s">
        <v>1561</v>
      </c>
      <c r="E2676" s="943"/>
      <c r="F2676" s="965" t="s">
        <v>1337</v>
      </c>
      <c r="G2676" s="949"/>
      <c r="H2676" s="1007">
        <v>42452</v>
      </c>
      <c r="I2676" s="1008"/>
      <c r="J2676" s="102" t="s">
        <v>31</v>
      </c>
      <c r="K2676" s="102"/>
      <c r="L2676" s="542" t="s">
        <v>1988</v>
      </c>
      <c r="M2676" s="542">
        <v>1.52</v>
      </c>
      <c r="N2676" s="40">
        <v>1.5</v>
      </c>
    </row>
    <row r="2677" spans="2:14" ht="22.5" customHeight="1" x14ac:dyDescent="0.55000000000000004">
      <c r="B2677" s="948">
        <f t="shared" si="305"/>
        <v>482</v>
      </c>
      <c r="C2677" s="949"/>
      <c r="D2677" s="942"/>
      <c r="E2677" s="943"/>
      <c r="F2677" s="965" t="s">
        <v>1564</v>
      </c>
      <c r="G2677" s="949"/>
      <c r="H2677" s="1007">
        <v>42451</v>
      </c>
      <c r="I2677" s="1008"/>
      <c r="J2677" s="102" t="s">
        <v>31</v>
      </c>
      <c r="K2677" s="102"/>
      <c r="L2677" s="548" t="s">
        <v>73</v>
      </c>
      <c r="M2677" s="548">
        <v>5.51</v>
      </c>
      <c r="N2677" s="587">
        <v>5.5</v>
      </c>
    </row>
    <row r="2678" spans="2:14" ht="22.5" customHeight="1" x14ac:dyDescent="0.55000000000000004">
      <c r="B2678" s="948">
        <f t="shared" si="305"/>
        <v>481</v>
      </c>
      <c r="C2678" s="949"/>
      <c r="D2678" s="942"/>
      <c r="E2678" s="943"/>
      <c r="F2678" s="965" t="s">
        <v>1565</v>
      </c>
      <c r="G2678" s="949"/>
      <c r="H2678" s="1007">
        <v>42449</v>
      </c>
      <c r="I2678" s="1008"/>
      <c r="J2678" s="102" t="s">
        <v>31</v>
      </c>
      <c r="K2678" s="102"/>
      <c r="L2678" s="548" t="s">
        <v>353</v>
      </c>
      <c r="M2678" s="548">
        <v>3</v>
      </c>
      <c r="N2678" s="587">
        <v>3</v>
      </c>
    </row>
    <row r="2679" spans="2:14" ht="22.5" customHeight="1" x14ac:dyDescent="0.55000000000000004">
      <c r="B2679" s="948">
        <f t="shared" si="305"/>
        <v>480</v>
      </c>
      <c r="C2679" s="949"/>
      <c r="D2679" s="942"/>
      <c r="E2679" s="943"/>
      <c r="F2679" s="965" t="s">
        <v>1565</v>
      </c>
      <c r="G2679" s="949"/>
      <c r="H2679" s="1007">
        <v>42445</v>
      </c>
      <c r="I2679" s="1008"/>
      <c r="J2679" s="102" t="s">
        <v>31</v>
      </c>
      <c r="K2679" s="102"/>
      <c r="L2679" s="548" t="s">
        <v>85</v>
      </c>
      <c r="M2679" s="548">
        <v>4.53</v>
      </c>
      <c r="N2679" s="587">
        <v>4.5</v>
      </c>
    </row>
    <row r="2680" spans="2:14" ht="22.5" customHeight="1" x14ac:dyDescent="0.55000000000000004">
      <c r="B2680" s="948">
        <f t="shared" si="305"/>
        <v>479</v>
      </c>
      <c r="C2680" s="949"/>
      <c r="D2680" s="942"/>
      <c r="E2680" s="943"/>
      <c r="F2680" s="965" t="s">
        <v>1308</v>
      </c>
      <c r="G2680" s="949"/>
      <c r="H2680" s="1007">
        <v>42451</v>
      </c>
      <c r="I2680" s="1008"/>
      <c r="J2680" s="102" t="s">
        <v>31</v>
      </c>
      <c r="K2680" s="102"/>
      <c r="L2680" s="548">
        <v>3.21</v>
      </c>
      <c r="M2680" s="578">
        <v>13.7</v>
      </c>
      <c r="N2680" s="592">
        <v>17</v>
      </c>
    </row>
    <row r="2681" spans="2:14" ht="22.5" customHeight="1" x14ac:dyDescent="0.55000000000000004">
      <c r="B2681" s="948">
        <f t="shared" si="305"/>
        <v>478</v>
      </c>
      <c r="C2681" s="949"/>
      <c r="D2681" s="942"/>
      <c r="E2681" s="943"/>
      <c r="F2681" s="965" t="s">
        <v>1308</v>
      </c>
      <c r="G2681" s="949"/>
      <c r="H2681" s="1007">
        <v>42451</v>
      </c>
      <c r="I2681" s="1008"/>
      <c r="J2681" s="102" t="s">
        <v>31</v>
      </c>
      <c r="K2681" s="102"/>
      <c r="L2681" s="548">
        <v>2.2799999999999998</v>
      </c>
      <c r="M2681" s="578">
        <v>13.8</v>
      </c>
      <c r="N2681" s="592">
        <v>16</v>
      </c>
    </row>
    <row r="2682" spans="2:14" ht="22.5" customHeight="1" x14ac:dyDescent="0.55000000000000004">
      <c r="B2682" s="948">
        <f t="shared" si="305"/>
        <v>477</v>
      </c>
      <c r="C2682" s="949"/>
      <c r="D2682" s="942"/>
      <c r="E2682" s="943"/>
      <c r="F2682" s="965" t="s">
        <v>1308</v>
      </c>
      <c r="G2682" s="949"/>
      <c r="H2682" s="1007">
        <v>42451</v>
      </c>
      <c r="I2682" s="1008"/>
      <c r="J2682" s="102" t="s">
        <v>31</v>
      </c>
      <c r="K2682" s="102"/>
      <c r="L2682" s="188">
        <v>3.19</v>
      </c>
      <c r="M2682" s="578">
        <v>20.5</v>
      </c>
      <c r="N2682" s="189">
        <v>24</v>
      </c>
    </row>
    <row r="2683" spans="2:14" ht="22.5" customHeight="1" x14ac:dyDescent="0.55000000000000004">
      <c r="B2683" s="948">
        <f t="shared" si="305"/>
        <v>476</v>
      </c>
      <c r="C2683" s="949"/>
      <c r="D2683" s="942"/>
      <c r="E2683" s="943"/>
      <c r="F2683" s="965" t="s">
        <v>1161</v>
      </c>
      <c r="G2683" s="949"/>
      <c r="H2683" s="1007">
        <v>42451</v>
      </c>
      <c r="I2683" s="1008"/>
      <c r="J2683" s="102" t="s">
        <v>31</v>
      </c>
      <c r="K2683" s="102"/>
      <c r="L2683" s="188">
        <v>2.74</v>
      </c>
      <c r="M2683" s="578">
        <v>12.3</v>
      </c>
      <c r="N2683" s="189">
        <v>15</v>
      </c>
    </row>
    <row r="2684" spans="2:14" ht="22.5" customHeight="1" x14ac:dyDescent="0.55000000000000004">
      <c r="B2684" s="948">
        <f t="shared" si="305"/>
        <v>475</v>
      </c>
      <c r="C2684" s="949"/>
      <c r="D2684" s="942"/>
      <c r="E2684" s="943"/>
      <c r="F2684" s="1031" t="s">
        <v>1335</v>
      </c>
      <c r="G2684" s="1031"/>
      <c r="H2684" s="1007">
        <v>42451</v>
      </c>
      <c r="I2684" s="1008"/>
      <c r="J2684" s="102" t="s">
        <v>31</v>
      </c>
      <c r="K2684" s="102"/>
      <c r="L2684" s="188" t="s">
        <v>503</v>
      </c>
      <c r="M2684" s="548">
        <v>5.21</v>
      </c>
      <c r="N2684" s="189">
        <v>5.2</v>
      </c>
    </row>
    <row r="2685" spans="2:14" ht="22.5" customHeight="1" x14ac:dyDescent="0.55000000000000004">
      <c r="B2685" s="928">
        <f t="shared" si="305"/>
        <v>474</v>
      </c>
      <c r="C2685" s="929"/>
      <c r="D2685" s="922"/>
      <c r="E2685" s="923"/>
      <c r="F2685" s="1048" t="s">
        <v>632</v>
      </c>
      <c r="G2685" s="1048"/>
      <c r="H2685" s="1044">
        <v>42452</v>
      </c>
      <c r="I2685" s="1044"/>
      <c r="J2685" s="43" t="s">
        <v>31</v>
      </c>
      <c r="K2685" s="43"/>
      <c r="L2685" s="44" t="s">
        <v>333</v>
      </c>
      <c r="M2685" s="44">
        <v>6.14</v>
      </c>
      <c r="N2685" s="291">
        <v>6.1</v>
      </c>
    </row>
    <row r="2686" spans="2:14" ht="22.5" customHeight="1" x14ac:dyDescent="0.55000000000000004">
      <c r="B2686" s="918">
        <f t="shared" si="305"/>
        <v>473</v>
      </c>
      <c r="C2686" s="919"/>
      <c r="D2686" s="942" t="s">
        <v>1568</v>
      </c>
      <c r="E2686" s="943"/>
      <c r="F2686" s="1031" t="s">
        <v>1565</v>
      </c>
      <c r="G2686" s="1031"/>
      <c r="H2686" s="1007">
        <v>42444</v>
      </c>
      <c r="I2686" s="1008"/>
      <c r="J2686" s="102" t="s">
        <v>31</v>
      </c>
      <c r="K2686" s="102"/>
      <c r="L2686" s="542">
        <v>3.71</v>
      </c>
      <c r="M2686" s="559">
        <v>17.600000000000001</v>
      </c>
      <c r="N2686" s="591">
        <v>21</v>
      </c>
    </row>
    <row r="2687" spans="2:14" ht="22.5" customHeight="1" x14ac:dyDescent="0.55000000000000004">
      <c r="B2687" s="948">
        <f t="shared" si="305"/>
        <v>472</v>
      </c>
      <c r="C2687" s="949"/>
      <c r="D2687" s="942"/>
      <c r="E2687" s="943"/>
      <c r="F2687" s="1031" t="s">
        <v>574</v>
      </c>
      <c r="G2687" s="1031"/>
      <c r="H2687" s="1007">
        <v>42444</v>
      </c>
      <c r="I2687" s="1008"/>
      <c r="J2687" s="102" t="s">
        <v>31</v>
      </c>
      <c r="K2687" s="102"/>
      <c r="L2687" s="579" t="s">
        <v>1367</v>
      </c>
      <c r="M2687" s="542">
        <v>4.3</v>
      </c>
      <c r="N2687" s="40">
        <v>4.3</v>
      </c>
    </row>
    <row r="2688" spans="2:14" ht="22.5" customHeight="1" x14ac:dyDescent="0.55000000000000004">
      <c r="B2688" s="948">
        <f t="shared" si="305"/>
        <v>471</v>
      </c>
      <c r="C2688" s="949"/>
      <c r="D2688" s="942"/>
      <c r="E2688" s="943"/>
      <c r="F2688" s="1031" t="s">
        <v>837</v>
      </c>
      <c r="G2688" s="1031"/>
      <c r="H2688" s="1007">
        <v>42444</v>
      </c>
      <c r="I2688" s="1008"/>
      <c r="J2688" s="102" t="s">
        <v>31</v>
      </c>
      <c r="K2688" s="102"/>
      <c r="L2688" s="542">
        <v>2.36</v>
      </c>
      <c r="M2688" s="559">
        <v>11</v>
      </c>
      <c r="N2688" s="591">
        <v>13</v>
      </c>
    </row>
    <row r="2689" spans="2:14" ht="22.5" customHeight="1" x14ac:dyDescent="0.55000000000000004">
      <c r="B2689" s="948">
        <f t="shared" si="305"/>
        <v>470</v>
      </c>
      <c r="C2689" s="949"/>
      <c r="D2689" s="942"/>
      <c r="E2689" s="943"/>
      <c r="F2689" s="1031" t="s">
        <v>837</v>
      </c>
      <c r="G2689" s="1031"/>
      <c r="H2689" s="1007">
        <v>42444</v>
      </c>
      <c r="I2689" s="1008"/>
      <c r="J2689" s="102" t="s">
        <v>31</v>
      </c>
      <c r="K2689" s="102"/>
      <c r="L2689" s="548">
        <v>2.5099999999999998</v>
      </c>
      <c r="M2689" s="578">
        <v>14.4</v>
      </c>
      <c r="N2689" s="592">
        <v>17</v>
      </c>
    </row>
    <row r="2690" spans="2:14" ht="22.5" customHeight="1" x14ac:dyDescent="0.55000000000000004">
      <c r="B2690" s="948">
        <f t="shared" si="305"/>
        <v>469</v>
      </c>
      <c r="C2690" s="949"/>
      <c r="D2690" s="942"/>
      <c r="E2690" s="943"/>
      <c r="F2690" s="1031" t="s">
        <v>837</v>
      </c>
      <c r="G2690" s="1031"/>
      <c r="H2690" s="1007">
        <v>42444</v>
      </c>
      <c r="I2690" s="1008"/>
      <c r="J2690" s="102" t="s">
        <v>31</v>
      </c>
      <c r="K2690" s="102"/>
      <c r="L2690" s="548">
        <v>3.48</v>
      </c>
      <c r="M2690" s="578">
        <v>16.600000000000001</v>
      </c>
      <c r="N2690" s="592">
        <v>20</v>
      </c>
    </row>
    <row r="2691" spans="2:14" ht="22.5" customHeight="1" x14ac:dyDescent="0.55000000000000004">
      <c r="B2691" s="948">
        <f t="shared" si="305"/>
        <v>468</v>
      </c>
      <c r="C2691" s="949"/>
      <c r="D2691" s="942"/>
      <c r="E2691" s="943"/>
      <c r="F2691" s="1031" t="s">
        <v>1424</v>
      </c>
      <c r="G2691" s="1031"/>
      <c r="H2691" s="1007">
        <v>42444</v>
      </c>
      <c r="I2691" s="1008"/>
      <c r="J2691" s="102" t="s">
        <v>31</v>
      </c>
      <c r="K2691" s="102"/>
      <c r="L2691" s="188">
        <v>1.37</v>
      </c>
      <c r="M2691" s="548">
        <v>7.78</v>
      </c>
      <c r="N2691" s="189">
        <v>9.1999999999999993</v>
      </c>
    </row>
    <row r="2692" spans="2:14" ht="22.5" customHeight="1" x14ac:dyDescent="0.55000000000000004">
      <c r="B2692" s="928">
        <f t="shared" si="305"/>
        <v>467</v>
      </c>
      <c r="C2692" s="929"/>
      <c r="D2692" s="922"/>
      <c r="E2692" s="923"/>
      <c r="F2692" s="1048" t="s">
        <v>881</v>
      </c>
      <c r="G2692" s="1048"/>
      <c r="H2692" s="1044">
        <v>42445</v>
      </c>
      <c r="I2692" s="1044"/>
      <c r="J2692" s="43" t="s">
        <v>31</v>
      </c>
      <c r="K2692" s="43"/>
      <c r="L2692" s="44">
        <v>1.69</v>
      </c>
      <c r="M2692" s="44">
        <v>7.76</v>
      </c>
      <c r="N2692" s="291">
        <v>9.5</v>
      </c>
    </row>
    <row r="2693" spans="2:14" ht="22.5" customHeight="1" x14ac:dyDescent="0.55000000000000004">
      <c r="B2693" s="918">
        <f t="shared" si="305"/>
        <v>466</v>
      </c>
      <c r="C2693" s="919"/>
      <c r="D2693" s="942" t="s">
        <v>1571</v>
      </c>
      <c r="E2693" s="1105"/>
      <c r="F2693" s="1018" t="s">
        <v>1460</v>
      </c>
      <c r="G2693" s="1117"/>
      <c r="H2693" s="988">
        <v>42443</v>
      </c>
      <c r="I2693" s="989"/>
      <c r="J2693" s="102" t="s">
        <v>31</v>
      </c>
      <c r="K2693" s="102"/>
      <c r="L2693" s="548" t="s">
        <v>1572</v>
      </c>
      <c r="M2693" s="549" t="s">
        <v>1378</v>
      </c>
      <c r="N2693" s="570" t="s">
        <v>784</v>
      </c>
    </row>
    <row r="2694" spans="2:14" ht="22.5" customHeight="1" x14ac:dyDescent="0.55000000000000004">
      <c r="B2694" s="948">
        <f t="shared" si="305"/>
        <v>465</v>
      </c>
      <c r="C2694" s="949"/>
      <c r="D2694" s="942"/>
      <c r="E2694" s="1105"/>
      <c r="F2694" s="965" t="s">
        <v>1573</v>
      </c>
      <c r="G2694" s="966"/>
      <c r="H2694" s="1007">
        <v>42443</v>
      </c>
      <c r="I2694" s="1008"/>
      <c r="J2694" s="102" t="s">
        <v>31</v>
      </c>
      <c r="K2694" s="102"/>
      <c r="L2694" s="548">
        <v>1.88</v>
      </c>
      <c r="M2694" s="551">
        <v>10.9</v>
      </c>
      <c r="N2694" s="580">
        <v>13</v>
      </c>
    </row>
    <row r="2695" spans="2:14" ht="22.5" customHeight="1" x14ac:dyDescent="0.55000000000000004">
      <c r="B2695" s="948">
        <f t="shared" si="305"/>
        <v>464</v>
      </c>
      <c r="C2695" s="949"/>
      <c r="D2695" s="942"/>
      <c r="E2695" s="1105"/>
      <c r="F2695" s="965" t="s">
        <v>1426</v>
      </c>
      <c r="G2695" s="966"/>
      <c r="H2695" s="1007">
        <v>42443</v>
      </c>
      <c r="I2695" s="1008"/>
      <c r="J2695" s="102" t="s">
        <v>31</v>
      </c>
      <c r="K2695" s="102"/>
      <c r="L2695" s="548" t="s">
        <v>1530</v>
      </c>
      <c r="M2695" s="549">
        <v>5.12</v>
      </c>
      <c r="N2695" s="570">
        <v>5.0999999999999996</v>
      </c>
    </row>
    <row r="2696" spans="2:14" ht="22.5" customHeight="1" x14ac:dyDescent="0.55000000000000004">
      <c r="B2696" s="1202">
        <f t="shared" si="305"/>
        <v>463</v>
      </c>
      <c r="C2696" s="923"/>
      <c r="D2696" s="942"/>
      <c r="E2696" s="1105"/>
      <c r="F2696" s="968" t="s">
        <v>1532</v>
      </c>
      <c r="G2696" s="1121"/>
      <c r="H2696" s="1007">
        <v>42443</v>
      </c>
      <c r="I2696" s="1008"/>
      <c r="J2696" s="102" t="s">
        <v>31</v>
      </c>
      <c r="K2696" s="102"/>
      <c r="L2696" s="545" t="s">
        <v>1439</v>
      </c>
      <c r="M2696" s="593">
        <v>6.65</v>
      </c>
      <c r="N2696" s="547">
        <v>6.7</v>
      </c>
    </row>
    <row r="2697" spans="2:14" ht="22.5" customHeight="1" x14ac:dyDescent="0.55000000000000004">
      <c r="B2697" s="1204">
        <f t="shared" si="305"/>
        <v>462</v>
      </c>
      <c r="C2697" s="921"/>
      <c r="D2697" s="920" t="s">
        <v>1574</v>
      </c>
      <c r="E2697" s="1103"/>
      <c r="F2697" s="1018" t="s">
        <v>1575</v>
      </c>
      <c r="G2697" s="1117"/>
      <c r="H2697" s="926">
        <v>42437</v>
      </c>
      <c r="I2697" s="927"/>
      <c r="J2697" s="31" t="s">
        <v>31</v>
      </c>
      <c r="K2697" s="31"/>
      <c r="L2697" s="521" t="s">
        <v>1004</v>
      </c>
      <c r="M2697" s="556">
        <v>2.41</v>
      </c>
      <c r="N2697" s="561">
        <v>2.4</v>
      </c>
    </row>
    <row r="2698" spans="2:14" ht="22.5" customHeight="1" x14ac:dyDescent="0.55000000000000004">
      <c r="B2698" s="948">
        <f t="shared" si="305"/>
        <v>461</v>
      </c>
      <c r="C2698" s="949"/>
      <c r="D2698" s="942"/>
      <c r="E2698" s="1105"/>
      <c r="F2698" s="965" t="s">
        <v>831</v>
      </c>
      <c r="G2698" s="966"/>
      <c r="H2698" s="1007">
        <v>42437</v>
      </c>
      <c r="I2698" s="1008"/>
      <c r="J2698" s="102" t="s">
        <v>31</v>
      </c>
      <c r="K2698" s="102"/>
      <c r="L2698" s="548" t="s">
        <v>1389</v>
      </c>
      <c r="M2698" s="549">
        <v>3.59</v>
      </c>
      <c r="N2698" s="570">
        <v>3.6</v>
      </c>
    </row>
    <row r="2699" spans="2:14" ht="22.5" customHeight="1" x14ac:dyDescent="0.55000000000000004">
      <c r="B2699" s="948">
        <f t="shared" si="305"/>
        <v>460</v>
      </c>
      <c r="C2699" s="949"/>
      <c r="D2699" s="942"/>
      <c r="E2699" s="1105"/>
      <c r="F2699" s="965" t="s">
        <v>1361</v>
      </c>
      <c r="G2699" s="966"/>
      <c r="H2699" s="1007">
        <v>42438</v>
      </c>
      <c r="I2699" s="1008"/>
      <c r="J2699" s="102" t="s">
        <v>31</v>
      </c>
      <c r="K2699" s="102"/>
      <c r="L2699" s="554">
        <v>0.77400000000000002</v>
      </c>
      <c r="M2699" s="549">
        <v>4.0999999999999996</v>
      </c>
      <c r="N2699" s="570">
        <v>4.9000000000000004</v>
      </c>
    </row>
    <row r="2700" spans="2:14" ht="22.5" customHeight="1" x14ac:dyDescent="0.55000000000000004">
      <c r="B2700" s="1210">
        <f t="shared" si="305"/>
        <v>459</v>
      </c>
      <c r="C2700" s="943"/>
      <c r="D2700" s="942"/>
      <c r="E2700" s="1105"/>
      <c r="F2700" s="965" t="s">
        <v>621</v>
      </c>
      <c r="G2700" s="966"/>
      <c r="H2700" s="1007">
        <v>42437</v>
      </c>
      <c r="I2700" s="1008"/>
      <c r="J2700" s="102" t="s">
        <v>31</v>
      </c>
      <c r="K2700" s="102"/>
      <c r="L2700" s="548">
        <v>1.02</v>
      </c>
      <c r="M2700" s="549">
        <v>5.36</v>
      </c>
      <c r="N2700" s="570">
        <v>6.4</v>
      </c>
    </row>
    <row r="2701" spans="2:14" ht="22.5" customHeight="1" x14ac:dyDescent="0.55000000000000004">
      <c r="B2701" s="1204">
        <f t="shared" si="305"/>
        <v>458</v>
      </c>
      <c r="C2701" s="921"/>
      <c r="D2701" s="920" t="s">
        <v>1577</v>
      </c>
      <c r="E2701" s="1103"/>
      <c r="F2701" s="967" t="s">
        <v>1575</v>
      </c>
      <c r="G2701" s="1120"/>
      <c r="H2701" s="926">
        <v>42433</v>
      </c>
      <c r="I2701" s="927"/>
      <c r="J2701" s="31" t="s">
        <v>31</v>
      </c>
      <c r="K2701" s="31"/>
      <c r="L2701" s="521" t="s">
        <v>1006</v>
      </c>
      <c r="M2701" s="556">
        <v>2.93</v>
      </c>
      <c r="N2701" s="561">
        <v>2.9</v>
      </c>
    </row>
    <row r="2702" spans="2:14" ht="22.5" customHeight="1" x14ac:dyDescent="0.55000000000000004">
      <c r="B2702" s="948">
        <f t="shared" si="305"/>
        <v>457</v>
      </c>
      <c r="C2702" s="949"/>
      <c r="D2702" s="942"/>
      <c r="E2702" s="1105"/>
      <c r="F2702" s="965" t="s">
        <v>266</v>
      </c>
      <c r="G2702" s="966"/>
      <c r="H2702" s="1007">
        <v>42436</v>
      </c>
      <c r="I2702" s="1008"/>
      <c r="J2702" s="102" t="s">
        <v>31</v>
      </c>
      <c r="K2702" s="102"/>
      <c r="L2702" s="548" t="s">
        <v>1011</v>
      </c>
      <c r="M2702" s="551" t="s">
        <v>1390</v>
      </c>
      <c r="N2702" s="580" t="s">
        <v>1578</v>
      </c>
    </row>
    <row r="2703" spans="2:14" ht="22.5" customHeight="1" x14ac:dyDescent="0.55000000000000004">
      <c r="B2703" s="948">
        <f t="shared" si="305"/>
        <v>456</v>
      </c>
      <c r="C2703" s="949"/>
      <c r="D2703" s="942"/>
      <c r="E2703" s="1105"/>
      <c r="F2703" s="965" t="s">
        <v>632</v>
      </c>
      <c r="G2703" s="966"/>
      <c r="H2703" s="1007">
        <v>42436</v>
      </c>
      <c r="I2703" s="1008"/>
      <c r="J2703" s="102" t="s">
        <v>31</v>
      </c>
      <c r="K2703" s="102"/>
      <c r="L2703" s="548" t="s">
        <v>825</v>
      </c>
      <c r="M2703" s="549">
        <v>4.16</v>
      </c>
      <c r="N2703" s="570">
        <v>4.2</v>
      </c>
    </row>
    <row r="2704" spans="2:14" ht="22.5" customHeight="1" x14ac:dyDescent="0.55000000000000004">
      <c r="B2704" s="1202">
        <f t="shared" si="305"/>
        <v>455</v>
      </c>
      <c r="C2704" s="923"/>
      <c r="D2704" s="922"/>
      <c r="E2704" s="1107"/>
      <c r="F2704" s="968" t="s">
        <v>1428</v>
      </c>
      <c r="G2704" s="1121"/>
      <c r="H2704" s="1009">
        <v>42436</v>
      </c>
      <c r="I2704" s="1010"/>
      <c r="J2704" s="51" t="s">
        <v>31</v>
      </c>
      <c r="K2704" s="51"/>
      <c r="L2704" s="545">
        <v>4.04</v>
      </c>
      <c r="M2704" s="594">
        <v>18.899999999999999</v>
      </c>
      <c r="N2704" s="595">
        <v>23</v>
      </c>
    </row>
    <row r="2705" spans="2:14" ht="22.5" customHeight="1" x14ac:dyDescent="0.55000000000000004">
      <c r="B2705" s="1210">
        <f t="shared" si="305"/>
        <v>454</v>
      </c>
      <c r="C2705" s="943"/>
      <c r="D2705" s="942" t="s">
        <v>1580</v>
      </c>
      <c r="E2705" s="1105"/>
      <c r="F2705" s="1018" t="s">
        <v>1465</v>
      </c>
      <c r="G2705" s="1117"/>
      <c r="H2705" s="988">
        <v>42432</v>
      </c>
      <c r="I2705" s="989"/>
      <c r="J2705" s="102" t="s">
        <v>31</v>
      </c>
      <c r="K2705" s="102"/>
      <c r="L2705" s="548">
        <v>1.01</v>
      </c>
      <c r="M2705" s="549">
        <v>4.99</v>
      </c>
      <c r="N2705" s="570">
        <v>6</v>
      </c>
    </row>
    <row r="2706" spans="2:14" ht="22.5" customHeight="1" x14ac:dyDescent="0.55000000000000004">
      <c r="B2706" s="948">
        <f t="shared" si="305"/>
        <v>453</v>
      </c>
      <c r="C2706" s="949"/>
      <c r="D2706" s="942"/>
      <c r="E2706" s="1105"/>
      <c r="F2706" s="965" t="s">
        <v>1532</v>
      </c>
      <c r="G2706" s="966"/>
      <c r="H2706" s="1007">
        <v>42432</v>
      </c>
      <c r="I2706" s="1008"/>
      <c r="J2706" s="102" t="s">
        <v>31</v>
      </c>
      <c r="K2706" s="102"/>
      <c r="L2706" s="548">
        <v>2.65</v>
      </c>
      <c r="M2706" s="551">
        <v>15.2</v>
      </c>
      <c r="N2706" s="580">
        <v>18</v>
      </c>
    </row>
    <row r="2707" spans="2:14" ht="22.5" customHeight="1" x14ac:dyDescent="0.55000000000000004">
      <c r="B2707" s="948">
        <f t="shared" si="305"/>
        <v>452</v>
      </c>
      <c r="C2707" s="949"/>
      <c r="D2707" s="942"/>
      <c r="E2707" s="1105"/>
      <c r="F2707" s="965" t="s">
        <v>1581</v>
      </c>
      <c r="G2707" s="966"/>
      <c r="H2707" s="1007">
        <v>42432</v>
      </c>
      <c r="I2707" s="1008"/>
      <c r="J2707" s="102" t="s">
        <v>31</v>
      </c>
      <c r="K2707" s="102"/>
      <c r="L2707" s="548">
        <v>1.22</v>
      </c>
      <c r="M2707" s="549">
        <v>5.4</v>
      </c>
      <c r="N2707" s="570">
        <v>6.6</v>
      </c>
    </row>
    <row r="2708" spans="2:14" ht="22.5" customHeight="1" x14ac:dyDescent="0.55000000000000004">
      <c r="B2708" s="948">
        <f t="shared" si="305"/>
        <v>451</v>
      </c>
      <c r="C2708" s="949"/>
      <c r="D2708" s="942"/>
      <c r="E2708" s="1105"/>
      <c r="F2708" s="965" t="s">
        <v>574</v>
      </c>
      <c r="G2708" s="966"/>
      <c r="H2708" s="1007">
        <v>42432</v>
      </c>
      <c r="I2708" s="1008"/>
      <c r="J2708" s="102" t="s">
        <v>31</v>
      </c>
      <c r="K2708" s="102"/>
      <c r="L2708" s="548">
        <v>6.7</v>
      </c>
      <c r="M2708" s="551">
        <v>31.3</v>
      </c>
      <c r="N2708" s="580">
        <v>38</v>
      </c>
    </row>
    <row r="2709" spans="2:14" ht="22.5" customHeight="1" x14ac:dyDescent="0.55000000000000004">
      <c r="B2709" s="918">
        <f t="shared" si="305"/>
        <v>450</v>
      </c>
      <c r="C2709" s="919"/>
      <c r="D2709" s="920" t="s">
        <v>1582</v>
      </c>
      <c r="E2709" s="1103"/>
      <c r="F2709" s="967" t="s">
        <v>1129</v>
      </c>
      <c r="G2709" s="1120"/>
      <c r="H2709" s="926">
        <v>42431</v>
      </c>
      <c r="I2709" s="927"/>
      <c r="J2709" s="31" t="s">
        <v>31</v>
      </c>
      <c r="K2709" s="31"/>
      <c r="L2709" s="596">
        <v>11.9</v>
      </c>
      <c r="M2709" s="522">
        <v>56.4</v>
      </c>
      <c r="N2709" s="523">
        <v>68</v>
      </c>
    </row>
    <row r="2710" spans="2:14" ht="22.5" customHeight="1" x14ac:dyDescent="0.55000000000000004">
      <c r="B2710" s="1202">
        <f t="shared" si="305"/>
        <v>449</v>
      </c>
      <c r="C2710" s="923"/>
      <c r="D2710" s="1115"/>
      <c r="E2710" s="1116"/>
      <c r="F2710" s="922" t="s">
        <v>1359</v>
      </c>
      <c r="G2710" s="1107"/>
      <c r="H2710" s="1009">
        <v>42430</v>
      </c>
      <c r="I2710" s="1010"/>
      <c r="J2710" s="51" t="s">
        <v>31</v>
      </c>
      <c r="K2710" s="51"/>
      <c r="L2710" s="545" t="s">
        <v>805</v>
      </c>
      <c r="M2710" s="593">
        <v>4.18</v>
      </c>
      <c r="N2710" s="547">
        <v>4.2</v>
      </c>
    </row>
    <row r="2711" spans="2:14" ht="22.5" customHeight="1" x14ac:dyDescent="0.55000000000000004">
      <c r="B2711" s="1204">
        <f t="shared" si="305"/>
        <v>448</v>
      </c>
      <c r="C2711" s="921"/>
      <c r="D2711" s="942" t="s">
        <v>1583</v>
      </c>
      <c r="E2711" s="1105"/>
      <c r="F2711" s="1018" t="s">
        <v>632</v>
      </c>
      <c r="G2711" s="1117"/>
      <c r="H2711" s="926">
        <v>42429</v>
      </c>
      <c r="I2711" s="927"/>
      <c r="J2711" s="102" t="s">
        <v>31</v>
      </c>
      <c r="K2711" s="102"/>
      <c r="L2711" s="548" t="s">
        <v>1375</v>
      </c>
      <c r="M2711" s="549">
        <v>7.02</v>
      </c>
      <c r="N2711" s="570">
        <v>7</v>
      </c>
    </row>
    <row r="2712" spans="2:14" ht="22.5" customHeight="1" x14ac:dyDescent="0.55000000000000004">
      <c r="B2712" s="948">
        <f t="shared" si="305"/>
        <v>447</v>
      </c>
      <c r="C2712" s="949"/>
      <c r="D2712" s="942"/>
      <c r="E2712" s="1105"/>
      <c r="F2712" s="965" t="s">
        <v>632</v>
      </c>
      <c r="G2712" s="966"/>
      <c r="H2712" s="1007">
        <v>42429</v>
      </c>
      <c r="I2712" s="1008"/>
      <c r="J2712" s="102" t="s">
        <v>31</v>
      </c>
      <c r="K2712" s="102"/>
      <c r="L2712" s="548">
        <v>1.75</v>
      </c>
      <c r="M2712" s="549">
        <v>9.94</v>
      </c>
      <c r="N2712" s="580">
        <v>12</v>
      </c>
    </row>
    <row r="2713" spans="2:14" ht="22.5" customHeight="1" x14ac:dyDescent="0.55000000000000004">
      <c r="B2713" s="1202">
        <f t="shared" si="305"/>
        <v>446</v>
      </c>
      <c r="C2713" s="923"/>
      <c r="D2713" s="1114"/>
      <c r="E2713" s="1113"/>
      <c r="F2713" s="968" t="s">
        <v>1398</v>
      </c>
      <c r="G2713" s="1121"/>
      <c r="H2713" s="1009">
        <v>42429</v>
      </c>
      <c r="I2713" s="1010"/>
      <c r="J2713" s="43" t="s">
        <v>31</v>
      </c>
      <c r="K2713" s="43"/>
      <c r="L2713" s="529">
        <v>1.41</v>
      </c>
      <c r="M2713" s="552">
        <v>6.45</v>
      </c>
      <c r="N2713" s="572">
        <v>7.9</v>
      </c>
    </row>
    <row r="2714" spans="2:14" ht="22.5" customHeight="1" x14ac:dyDescent="0.55000000000000004">
      <c r="B2714" s="1202">
        <f t="shared" si="305"/>
        <v>445</v>
      </c>
      <c r="C2714" s="923"/>
      <c r="D2714" s="936" t="s">
        <v>1586</v>
      </c>
      <c r="E2714" s="1118"/>
      <c r="F2714" s="936" t="s">
        <v>1587</v>
      </c>
      <c r="G2714" s="1119"/>
      <c r="H2714" s="988">
        <v>42417</v>
      </c>
      <c r="I2714" s="989"/>
      <c r="J2714" s="55" t="s">
        <v>31</v>
      </c>
      <c r="K2714" s="55"/>
      <c r="L2714" s="353">
        <v>2.62</v>
      </c>
      <c r="M2714" s="564">
        <v>11.3</v>
      </c>
      <c r="N2714" s="351">
        <v>14</v>
      </c>
    </row>
    <row r="2715" spans="2:14" ht="22.5" customHeight="1" x14ac:dyDescent="0.55000000000000004">
      <c r="B2715" s="918">
        <f t="shared" si="305"/>
        <v>444</v>
      </c>
      <c r="C2715" s="919"/>
      <c r="D2715" s="920" t="s">
        <v>1588</v>
      </c>
      <c r="E2715" s="1112"/>
      <c r="F2715" s="967" t="s">
        <v>264</v>
      </c>
      <c r="G2715" s="1120"/>
      <c r="H2715" s="926">
        <v>42416</v>
      </c>
      <c r="I2715" s="1120"/>
      <c r="J2715" s="31" t="s">
        <v>31</v>
      </c>
      <c r="K2715" s="31"/>
      <c r="L2715" s="521">
        <v>2.2200000000000002</v>
      </c>
      <c r="M2715" s="556">
        <v>9.0399999999999991</v>
      </c>
      <c r="N2715" s="523">
        <v>11</v>
      </c>
    </row>
    <row r="2716" spans="2:14" ht="22.5" customHeight="1" x14ac:dyDescent="0.55000000000000004">
      <c r="B2716" s="928">
        <f t="shared" si="305"/>
        <v>443</v>
      </c>
      <c r="C2716" s="929"/>
      <c r="D2716" s="1115"/>
      <c r="E2716" s="1116"/>
      <c r="F2716" s="968" t="s">
        <v>502</v>
      </c>
      <c r="G2716" s="1121"/>
      <c r="H2716" s="1009">
        <v>42411</v>
      </c>
      <c r="I2716" s="1121"/>
      <c r="J2716" s="43" t="s">
        <v>31</v>
      </c>
      <c r="K2716" s="43"/>
      <c r="L2716" s="529" t="s">
        <v>1364</v>
      </c>
      <c r="M2716" s="552">
        <v>3.49</v>
      </c>
      <c r="N2716" s="572">
        <v>3.5</v>
      </c>
    </row>
    <row r="2717" spans="2:14" ht="22.5" customHeight="1" x14ac:dyDescent="0.55000000000000004">
      <c r="B2717" s="994">
        <f t="shared" si="305"/>
        <v>442</v>
      </c>
      <c r="C2717" s="937"/>
      <c r="D2717" s="936" t="s">
        <v>1591</v>
      </c>
      <c r="E2717" s="1118"/>
      <c r="F2717" s="936" t="s">
        <v>502</v>
      </c>
      <c r="G2717" s="1119"/>
      <c r="H2717" s="940">
        <v>42395</v>
      </c>
      <c r="I2717" s="1119"/>
      <c r="J2717" s="55" t="s">
        <v>31</v>
      </c>
      <c r="K2717" s="55"/>
      <c r="L2717" s="353" t="s">
        <v>1592</v>
      </c>
      <c r="M2717" s="562">
        <v>1.98</v>
      </c>
      <c r="N2717" s="354">
        <v>2</v>
      </c>
    </row>
    <row r="2718" spans="2:14" ht="22.5" customHeight="1" x14ac:dyDescent="0.55000000000000004">
      <c r="B2718" s="1202">
        <f t="shared" si="305"/>
        <v>441</v>
      </c>
      <c r="C2718" s="923"/>
      <c r="D2718" s="936" t="s">
        <v>1594</v>
      </c>
      <c r="E2718" s="1118"/>
      <c r="F2718" s="1018" t="s">
        <v>1457</v>
      </c>
      <c r="G2718" s="1117"/>
      <c r="H2718" s="988">
        <v>42389</v>
      </c>
      <c r="I2718" s="989"/>
      <c r="J2718" s="102" t="s">
        <v>31</v>
      </c>
      <c r="K2718" s="102"/>
      <c r="L2718" s="548" t="s">
        <v>1011</v>
      </c>
      <c r="M2718" s="549">
        <v>3.42</v>
      </c>
      <c r="N2718" s="570">
        <v>3.4</v>
      </c>
    </row>
    <row r="2719" spans="2:14" ht="22.5" customHeight="1" x14ac:dyDescent="0.55000000000000004">
      <c r="B2719" s="994">
        <f t="shared" si="305"/>
        <v>440</v>
      </c>
      <c r="C2719" s="937"/>
      <c r="D2719" s="936" t="s">
        <v>1596</v>
      </c>
      <c r="E2719" s="1118"/>
      <c r="F2719" s="936" t="s">
        <v>66</v>
      </c>
      <c r="G2719" s="1119"/>
      <c r="H2719" s="940">
        <v>42387</v>
      </c>
      <c r="I2719" s="1119"/>
      <c r="J2719" s="55" t="s">
        <v>31</v>
      </c>
      <c r="K2719" s="55"/>
      <c r="L2719" s="353" t="s">
        <v>1405</v>
      </c>
      <c r="M2719" s="562">
        <v>1.29</v>
      </c>
      <c r="N2719" s="354">
        <v>1.3</v>
      </c>
    </row>
    <row r="2720" spans="2:14" ht="22.5" customHeight="1" x14ac:dyDescent="0.55000000000000004">
      <c r="B2720" s="948">
        <f t="shared" si="305"/>
        <v>439</v>
      </c>
      <c r="C2720" s="949"/>
      <c r="D2720" s="942" t="s">
        <v>1597</v>
      </c>
      <c r="E2720" s="1105"/>
      <c r="F2720" s="1018" t="s">
        <v>1412</v>
      </c>
      <c r="G2720" s="1117"/>
      <c r="H2720" s="1007">
        <v>42387</v>
      </c>
      <c r="I2720" s="1008"/>
      <c r="J2720" s="102" t="s">
        <v>31</v>
      </c>
      <c r="K2720" s="102"/>
      <c r="L2720" s="548" t="s">
        <v>1599</v>
      </c>
      <c r="M2720" s="549">
        <v>2.0099999999999998</v>
      </c>
      <c r="N2720" s="570">
        <v>2</v>
      </c>
    </row>
    <row r="2721" spans="2:14" ht="22.5" customHeight="1" x14ac:dyDescent="0.55000000000000004">
      <c r="B2721" s="948">
        <f t="shared" si="305"/>
        <v>438</v>
      </c>
      <c r="C2721" s="949"/>
      <c r="D2721" s="1114"/>
      <c r="E2721" s="1113"/>
      <c r="F2721" s="1018" t="s">
        <v>1412</v>
      </c>
      <c r="G2721" s="1117"/>
      <c r="H2721" s="1007">
        <v>42387</v>
      </c>
      <c r="I2721" s="1008"/>
      <c r="J2721" s="102" t="s">
        <v>31</v>
      </c>
      <c r="K2721" s="102"/>
      <c r="L2721" s="548" t="s">
        <v>1600</v>
      </c>
      <c r="M2721" s="549">
        <v>2.17</v>
      </c>
      <c r="N2721" s="570">
        <v>2.2000000000000002</v>
      </c>
    </row>
    <row r="2722" spans="2:14" ht="22.5" customHeight="1" x14ac:dyDescent="0.55000000000000004">
      <c r="B2722" s="1210">
        <f t="shared" si="305"/>
        <v>437</v>
      </c>
      <c r="C2722" s="943"/>
      <c r="D2722" s="1115"/>
      <c r="E2722" s="1116"/>
      <c r="F2722" s="968" t="s">
        <v>1412</v>
      </c>
      <c r="G2722" s="1121"/>
      <c r="H2722" s="1009">
        <v>42387</v>
      </c>
      <c r="I2722" s="1121"/>
      <c r="J2722" s="43" t="s">
        <v>31</v>
      </c>
      <c r="K2722" s="43"/>
      <c r="L2722" s="43" t="s">
        <v>1006</v>
      </c>
      <c r="M2722" s="529">
        <v>4.32</v>
      </c>
      <c r="N2722" s="572">
        <v>4.3</v>
      </c>
    </row>
    <row r="2723" spans="2:14" ht="22.5" customHeight="1" x14ac:dyDescent="0.55000000000000004">
      <c r="B2723" s="918">
        <f t="shared" si="305"/>
        <v>436</v>
      </c>
      <c r="C2723" s="919"/>
      <c r="D2723" s="942" t="s">
        <v>1601</v>
      </c>
      <c r="E2723" s="1105"/>
      <c r="F2723" s="1018" t="s">
        <v>1463</v>
      </c>
      <c r="G2723" s="1117"/>
      <c r="H2723" s="926">
        <v>42377</v>
      </c>
      <c r="I2723" s="927"/>
      <c r="J2723" s="102" t="s">
        <v>31</v>
      </c>
      <c r="K2723" s="102"/>
      <c r="L2723" s="548" t="s">
        <v>1602</v>
      </c>
      <c r="M2723" s="549">
        <v>5.83</v>
      </c>
      <c r="N2723" s="570">
        <v>5.8</v>
      </c>
    </row>
    <row r="2724" spans="2:14" ht="22.5" customHeight="1" x14ac:dyDescent="0.55000000000000004">
      <c r="B2724" s="948">
        <f t="shared" si="305"/>
        <v>435</v>
      </c>
      <c r="C2724" s="949"/>
      <c r="D2724" s="1114"/>
      <c r="E2724" s="1113"/>
      <c r="F2724" s="1018" t="s">
        <v>727</v>
      </c>
      <c r="G2724" s="1117"/>
      <c r="H2724" s="1007">
        <v>42377</v>
      </c>
      <c r="I2724" s="1008"/>
      <c r="J2724" s="102" t="s">
        <v>31</v>
      </c>
      <c r="K2724" s="102"/>
      <c r="L2724" s="548" t="s">
        <v>825</v>
      </c>
      <c r="M2724" s="549">
        <v>7.16</v>
      </c>
      <c r="N2724" s="570">
        <v>7.2</v>
      </c>
    </row>
    <row r="2725" spans="2:14" ht="22.5" customHeight="1" x14ac:dyDescent="0.55000000000000004">
      <c r="B2725" s="1210">
        <f t="shared" si="305"/>
        <v>434</v>
      </c>
      <c r="C2725" s="943"/>
      <c r="D2725" s="1115"/>
      <c r="E2725" s="1116"/>
      <c r="F2725" s="968" t="s">
        <v>727</v>
      </c>
      <c r="G2725" s="1121"/>
      <c r="H2725" s="1009">
        <v>42377</v>
      </c>
      <c r="I2725" s="1121"/>
      <c r="J2725" s="43" t="s">
        <v>31</v>
      </c>
      <c r="K2725" s="43"/>
      <c r="L2725" s="43">
        <v>1.92</v>
      </c>
      <c r="M2725" s="529">
        <v>8.4</v>
      </c>
      <c r="N2725" s="525">
        <v>10</v>
      </c>
    </row>
    <row r="2726" spans="2:14" ht="22.5" customHeight="1" x14ac:dyDescent="0.55000000000000004">
      <c r="B2726" s="918">
        <f t="shared" si="305"/>
        <v>433</v>
      </c>
      <c r="C2726" s="919"/>
      <c r="D2726" s="920" t="s">
        <v>1603</v>
      </c>
      <c r="E2726" s="1112"/>
      <c r="F2726" s="967" t="s">
        <v>1477</v>
      </c>
      <c r="G2726" s="1120"/>
      <c r="H2726" s="926">
        <v>42376</v>
      </c>
      <c r="I2726" s="1120"/>
      <c r="J2726" s="31" t="s">
        <v>31</v>
      </c>
      <c r="K2726" s="31"/>
      <c r="L2726" s="521">
        <v>3.98</v>
      </c>
      <c r="M2726" s="522">
        <v>15.8</v>
      </c>
      <c r="N2726" s="523">
        <v>20</v>
      </c>
    </row>
    <row r="2727" spans="2:14" ht="22.5" customHeight="1" x14ac:dyDescent="0.55000000000000004">
      <c r="B2727" s="928">
        <f t="shared" si="305"/>
        <v>432</v>
      </c>
      <c r="C2727" s="929"/>
      <c r="D2727" s="1115"/>
      <c r="E2727" s="1116"/>
      <c r="F2727" s="968" t="s">
        <v>1467</v>
      </c>
      <c r="G2727" s="1121"/>
      <c r="H2727" s="1009">
        <v>42376</v>
      </c>
      <c r="I2727" s="1121"/>
      <c r="J2727" s="43" t="s">
        <v>31</v>
      </c>
      <c r="K2727" s="43"/>
      <c r="L2727" s="529">
        <v>2.02</v>
      </c>
      <c r="M2727" s="599">
        <v>11.2</v>
      </c>
      <c r="N2727" s="525">
        <v>13</v>
      </c>
    </row>
    <row r="2728" spans="2:14" ht="22.5" customHeight="1" x14ac:dyDescent="0.55000000000000004">
      <c r="B2728" s="994">
        <f t="shared" si="305"/>
        <v>431</v>
      </c>
      <c r="C2728" s="937"/>
      <c r="D2728" s="936" t="s">
        <v>1604</v>
      </c>
      <c r="E2728" s="1118"/>
      <c r="F2728" s="936" t="s">
        <v>479</v>
      </c>
      <c r="G2728" s="1119"/>
      <c r="H2728" s="940">
        <v>42375</v>
      </c>
      <c r="I2728" s="1119"/>
      <c r="J2728" s="55" t="s">
        <v>31</v>
      </c>
      <c r="K2728" s="55"/>
      <c r="L2728" s="353">
        <v>1.81</v>
      </c>
      <c r="M2728" s="564">
        <v>10.199999999999999</v>
      </c>
      <c r="N2728" s="351">
        <v>12</v>
      </c>
    </row>
    <row r="2729" spans="2:14" ht="22.5" customHeight="1" x14ac:dyDescent="0.55000000000000004">
      <c r="B2729" s="994">
        <f t="shared" si="305"/>
        <v>430</v>
      </c>
      <c r="C2729" s="937"/>
      <c r="D2729" s="936" t="s">
        <v>1605</v>
      </c>
      <c r="E2729" s="1118"/>
      <c r="F2729" s="936" t="s">
        <v>1606</v>
      </c>
      <c r="G2729" s="1119"/>
      <c r="H2729" s="940">
        <v>42373</v>
      </c>
      <c r="I2729" s="1119"/>
      <c r="J2729" s="55" t="s">
        <v>31</v>
      </c>
      <c r="K2729" s="55"/>
      <c r="L2729" s="353">
        <v>5.6</v>
      </c>
      <c r="M2729" s="564">
        <v>23.5</v>
      </c>
      <c r="N2729" s="351">
        <v>29</v>
      </c>
    </row>
    <row r="2730" spans="2:14" ht="22.5" customHeight="1" x14ac:dyDescent="0.55000000000000004">
      <c r="B2730" s="994">
        <f t="shared" si="305"/>
        <v>429</v>
      </c>
      <c r="C2730" s="937"/>
      <c r="D2730" s="1231" t="s">
        <v>1610</v>
      </c>
      <c r="E2730" s="1232"/>
      <c r="F2730" s="936" t="s">
        <v>1614</v>
      </c>
      <c r="G2730" s="1119"/>
      <c r="H2730" s="940">
        <v>42354</v>
      </c>
      <c r="I2730" s="941"/>
      <c r="J2730" s="55" t="s">
        <v>31</v>
      </c>
      <c r="K2730" s="55"/>
      <c r="L2730" s="353">
        <v>1.69</v>
      </c>
      <c r="M2730" s="562">
        <v>5.0199999999999996</v>
      </c>
      <c r="N2730" s="354">
        <v>6.7</v>
      </c>
    </row>
    <row r="2731" spans="2:14" ht="22.5" customHeight="1" x14ac:dyDescent="0.55000000000000004">
      <c r="B2731" s="1203">
        <f t="shared" si="305"/>
        <v>428</v>
      </c>
      <c r="C2731" s="1019"/>
      <c r="D2731" s="942" t="s">
        <v>1615</v>
      </c>
      <c r="E2731" s="1105"/>
      <c r="F2731" s="1018" t="s">
        <v>1669</v>
      </c>
      <c r="G2731" s="1117"/>
      <c r="H2731" s="988">
        <v>42346</v>
      </c>
      <c r="I2731" s="989"/>
      <c r="J2731" s="102" t="s">
        <v>31</v>
      </c>
      <c r="K2731" s="102"/>
      <c r="L2731" s="548" t="s">
        <v>1169</v>
      </c>
      <c r="M2731" s="549">
        <v>2.09</v>
      </c>
      <c r="N2731" s="570">
        <v>2.1</v>
      </c>
    </row>
    <row r="2732" spans="2:14" ht="22.5" customHeight="1" x14ac:dyDescent="0.55000000000000004">
      <c r="B2732" s="948">
        <f t="shared" si="305"/>
        <v>427</v>
      </c>
      <c r="C2732" s="949"/>
      <c r="D2732" s="1114"/>
      <c r="E2732" s="1113"/>
      <c r="F2732" s="1018" t="s">
        <v>1669</v>
      </c>
      <c r="G2732" s="1117"/>
      <c r="H2732" s="1007">
        <v>42346</v>
      </c>
      <c r="I2732" s="1008"/>
      <c r="J2732" s="102" t="s">
        <v>31</v>
      </c>
      <c r="K2732" s="102"/>
      <c r="L2732" s="548" t="s">
        <v>434</v>
      </c>
      <c r="M2732" s="549">
        <v>1.63</v>
      </c>
      <c r="N2732" s="570">
        <v>1.6</v>
      </c>
    </row>
    <row r="2733" spans="2:14" ht="22.5" customHeight="1" x14ac:dyDescent="0.55000000000000004">
      <c r="B2733" s="1210">
        <f t="shared" si="305"/>
        <v>426</v>
      </c>
      <c r="C2733" s="943"/>
      <c r="D2733" s="1115"/>
      <c r="E2733" s="1116"/>
      <c r="F2733" s="968" t="s">
        <v>1669</v>
      </c>
      <c r="G2733" s="1121"/>
      <c r="H2733" s="1009">
        <v>42346</v>
      </c>
      <c r="I2733" s="1121"/>
      <c r="J2733" s="43" t="s">
        <v>31</v>
      </c>
      <c r="K2733" s="43"/>
      <c r="L2733" s="43" t="s">
        <v>447</v>
      </c>
      <c r="M2733" s="529">
        <v>2.0499999999999998</v>
      </c>
      <c r="N2733" s="572">
        <v>2.1</v>
      </c>
    </row>
    <row r="2734" spans="2:14" ht="22.5" customHeight="1" x14ac:dyDescent="0.55000000000000004">
      <c r="B2734" s="918">
        <f t="shared" si="305"/>
        <v>425</v>
      </c>
      <c r="C2734" s="919"/>
      <c r="D2734" s="920" t="s">
        <v>1616</v>
      </c>
      <c r="E2734" s="1112"/>
      <c r="F2734" s="967" t="s">
        <v>2646</v>
      </c>
      <c r="G2734" s="1120"/>
      <c r="H2734" s="926">
        <v>42345</v>
      </c>
      <c r="I2734" s="1120"/>
      <c r="J2734" s="31" t="s">
        <v>31</v>
      </c>
      <c r="K2734" s="31"/>
      <c r="L2734" s="521" t="s">
        <v>1572</v>
      </c>
      <c r="M2734" s="556" t="s">
        <v>1168</v>
      </c>
      <c r="N2734" s="561" t="s">
        <v>784</v>
      </c>
    </row>
    <row r="2735" spans="2:14" ht="22.5" customHeight="1" x14ac:dyDescent="0.55000000000000004">
      <c r="B2735" s="928">
        <f t="shared" si="305"/>
        <v>424</v>
      </c>
      <c r="C2735" s="929"/>
      <c r="D2735" s="1115"/>
      <c r="E2735" s="1116"/>
      <c r="F2735" s="968" t="s">
        <v>1340</v>
      </c>
      <c r="G2735" s="1121"/>
      <c r="H2735" s="1009">
        <v>42345</v>
      </c>
      <c r="I2735" s="1121"/>
      <c r="J2735" s="43" t="s">
        <v>31</v>
      </c>
      <c r="K2735" s="43"/>
      <c r="L2735" s="529">
        <v>2.46</v>
      </c>
      <c r="M2735" s="599">
        <v>10.4</v>
      </c>
      <c r="N2735" s="525">
        <v>13</v>
      </c>
    </row>
    <row r="2736" spans="2:14" ht="22.5" customHeight="1" x14ac:dyDescent="0.55000000000000004">
      <c r="B2736" s="994">
        <f>B2737+1</f>
        <v>423</v>
      </c>
      <c r="C2736" s="937"/>
      <c r="D2736" s="920" t="s">
        <v>1617</v>
      </c>
      <c r="E2736" s="1112"/>
      <c r="F2736" s="967" t="s">
        <v>1420</v>
      </c>
      <c r="G2736" s="1120"/>
      <c r="H2736" s="926">
        <v>42342</v>
      </c>
      <c r="I2736" s="1120"/>
      <c r="J2736" s="31" t="s">
        <v>31</v>
      </c>
      <c r="K2736" s="31"/>
      <c r="L2736" s="521" t="s">
        <v>809</v>
      </c>
      <c r="M2736" s="556">
        <v>3.67</v>
      </c>
      <c r="N2736" s="561">
        <v>3.7</v>
      </c>
    </row>
    <row r="2737" spans="2:14" ht="22.5" customHeight="1" x14ac:dyDescent="0.55000000000000004">
      <c r="B2737" s="994">
        <f>B2738+1</f>
        <v>422</v>
      </c>
      <c r="C2737" s="937"/>
      <c r="D2737" s="936" t="s">
        <v>1685</v>
      </c>
      <c r="E2737" s="1118"/>
      <c r="F2737" s="936" t="s">
        <v>1532</v>
      </c>
      <c r="G2737" s="1119"/>
      <c r="H2737" s="940">
        <v>42179</v>
      </c>
      <c r="I2737" s="1119"/>
      <c r="J2737" s="55" t="s">
        <v>31</v>
      </c>
      <c r="K2737" s="55"/>
      <c r="L2737" s="355" t="s">
        <v>1686</v>
      </c>
      <c r="M2737" s="562">
        <v>2.94</v>
      </c>
      <c r="N2737" s="354">
        <v>2.9</v>
      </c>
    </row>
    <row r="2738" spans="2:14" ht="22.5" customHeight="1" x14ac:dyDescent="0.55000000000000004">
      <c r="B2738" s="994">
        <f t="shared" ref="B2738:B2751" si="306">B2739+1</f>
        <v>421</v>
      </c>
      <c r="C2738" s="937"/>
      <c r="D2738" s="936" t="s">
        <v>1687</v>
      </c>
      <c r="E2738" s="1118"/>
      <c r="F2738" s="936" t="s">
        <v>1532</v>
      </c>
      <c r="G2738" s="1119"/>
      <c r="H2738" s="940">
        <v>42170</v>
      </c>
      <c r="I2738" s="1119"/>
      <c r="J2738" s="55" t="s">
        <v>31</v>
      </c>
      <c r="K2738" s="55"/>
      <c r="L2738" s="355" t="s">
        <v>1595</v>
      </c>
      <c r="M2738" s="562">
        <v>2.59</v>
      </c>
      <c r="N2738" s="354">
        <v>2.6</v>
      </c>
    </row>
    <row r="2739" spans="2:14" ht="22.5" customHeight="1" x14ac:dyDescent="0.55000000000000004">
      <c r="B2739" s="994">
        <f t="shared" si="306"/>
        <v>420</v>
      </c>
      <c r="C2739" s="937"/>
      <c r="D2739" s="936" t="s">
        <v>1690</v>
      </c>
      <c r="E2739" s="1118"/>
      <c r="F2739" s="936" t="s">
        <v>1532</v>
      </c>
      <c r="G2739" s="1119"/>
      <c r="H2739" s="940">
        <v>42151</v>
      </c>
      <c r="I2739" s="1119"/>
      <c r="J2739" s="55" t="s">
        <v>31</v>
      </c>
      <c r="K2739" s="55"/>
      <c r="L2739" s="355" t="s">
        <v>1169</v>
      </c>
      <c r="M2739" s="562">
        <v>2.17</v>
      </c>
      <c r="N2739" s="354">
        <v>2.2000000000000002</v>
      </c>
    </row>
    <row r="2740" spans="2:14" ht="22.5" customHeight="1" x14ac:dyDescent="0.55000000000000004">
      <c r="B2740" s="994">
        <f t="shared" si="306"/>
        <v>419</v>
      </c>
      <c r="C2740" s="937"/>
      <c r="D2740" s="936" t="s">
        <v>1692</v>
      </c>
      <c r="E2740" s="1118"/>
      <c r="F2740" s="936" t="s">
        <v>1532</v>
      </c>
      <c r="G2740" s="1119"/>
      <c r="H2740" s="940">
        <v>42142</v>
      </c>
      <c r="I2740" s="1119"/>
      <c r="J2740" s="55" t="s">
        <v>31</v>
      </c>
      <c r="K2740" s="55"/>
      <c r="L2740" s="355">
        <v>0.97699999999999998</v>
      </c>
      <c r="M2740" s="562">
        <v>2.4700000000000002</v>
      </c>
      <c r="N2740" s="354">
        <v>3.4</v>
      </c>
    </row>
    <row r="2741" spans="2:14" ht="22.5" customHeight="1" x14ac:dyDescent="0.55000000000000004">
      <c r="B2741" s="994">
        <f t="shared" si="306"/>
        <v>418</v>
      </c>
      <c r="C2741" s="937"/>
      <c r="D2741" s="936" t="s">
        <v>1693</v>
      </c>
      <c r="E2741" s="1118"/>
      <c r="F2741" s="936" t="s">
        <v>1532</v>
      </c>
      <c r="G2741" s="1119"/>
      <c r="H2741" s="940">
        <v>42137</v>
      </c>
      <c r="I2741" s="1119"/>
      <c r="J2741" s="55" t="s">
        <v>31</v>
      </c>
      <c r="K2741" s="55"/>
      <c r="L2741" s="355">
        <v>0.999</v>
      </c>
      <c r="M2741" s="562">
        <v>3.7</v>
      </c>
      <c r="N2741" s="354">
        <v>4.7</v>
      </c>
    </row>
    <row r="2742" spans="2:14" ht="22.5" customHeight="1" x14ac:dyDescent="0.55000000000000004">
      <c r="B2742" s="918">
        <f t="shared" si="306"/>
        <v>417</v>
      </c>
      <c r="C2742" s="919"/>
      <c r="D2742" s="942" t="s">
        <v>1694</v>
      </c>
      <c r="E2742" s="1113"/>
      <c r="F2742" s="965" t="s">
        <v>574</v>
      </c>
      <c r="G2742" s="966"/>
      <c r="H2742" s="1007">
        <v>42134</v>
      </c>
      <c r="I2742" s="966"/>
      <c r="J2742" s="76" t="s">
        <v>31</v>
      </c>
      <c r="K2742" s="89"/>
      <c r="L2742" s="548">
        <v>4.55</v>
      </c>
      <c r="M2742" s="551">
        <v>15.5</v>
      </c>
      <c r="N2742" s="580">
        <v>20</v>
      </c>
    </row>
    <row r="2743" spans="2:14" ht="22.5" customHeight="1" x14ac:dyDescent="0.55000000000000004">
      <c r="B2743" s="928">
        <f t="shared" si="306"/>
        <v>416</v>
      </c>
      <c r="C2743" s="929"/>
      <c r="D2743" s="1115"/>
      <c r="E2743" s="1116"/>
      <c r="F2743" s="968" t="s">
        <v>1523</v>
      </c>
      <c r="G2743" s="929"/>
      <c r="H2743" s="1009">
        <v>42135</v>
      </c>
      <c r="I2743" s="1010"/>
      <c r="J2743" s="43" t="s">
        <v>31</v>
      </c>
      <c r="K2743" s="43"/>
      <c r="L2743" s="43" t="s">
        <v>448</v>
      </c>
      <c r="M2743" s="44">
        <v>2.08</v>
      </c>
      <c r="N2743" s="572">
        <v>2.1</v>
      </c>
    </row>
    <row r="2744" spans="2:14" ht="22.5" customHeight="1" x14ac:dyDescent="0.55000000000000004">
      <c r="B2744" s="948">
        <f t="shared" si="306"/>
        <v>415</v>
      </c>
      <c r="C2744" s="949"/>
      <c r="D2744" s="942" t="s">
        <v>1695</v>
      </c>
      <c r="E2744" s="1113"/>
      <c r="F2744" s="965" t="s">
        <v>574</v>
      </c>
      <c r="G2744" s="966"/>
      <c r="H2744" s="1007">
        <v>42131</v>
      </c>
      <c r="I2744" s="966"/>
      <c r="J2744" s="76" t="s">
        <v>31</v>
      </c>
      <c r="K2744" s="89"/>
      <c r="L2744" s="548">
        <v>3.48</v>
      </c>
      <c r="M2744" s="551">
        <v>11.7</v>
      </c>
      <c r="N2744" s="580">
        <v>15</v>
      </c>
    </row>
    <row r="2745" spans="2:14" ht="22.5" customHeight="1" x14ac:dyDescent="0.55000000000000004">
      <c r="B2745" s="948">
        <f t="shared" si="306"/>
        <v>414</v>
      </c>
      <c r="C2745" s="949"/>
      <c r="D2745" s="942"/>
      <c r="E2745" s="1113"/>
      <c r="F2745" s="965" t="s">
        <v>947</v>
      </c>
      <c r="G2745" s="966"/>
      <c r="H2745" s="1007">
        <v>42131</v>
      </c>
      <c r="I2745" s="966"/>
      <c r="J2745" s="76" t="s">
        <v>31</v>
      </c>
      <c r="K2745" s="76"/>
      <c r="L2745" s="542">
        <v>3.14</v>
      </c>
      <c r="M2745" s="551">
        <v>11</v>
      </c>
      <c r="N2745" s="580">
        <v>14</v>
      </c>
    </row>
    <row r="2746" spans="2:14" ht="22.5" customHeight="1" x14ac:dyDescent="0.55000000000000004">
      <c r="B2746" s="948">
        <f t="shared" si="306"/>
        <v>413</v>
      </c>
      <c r="C2746" s="949"/>
      <c r="D2746" s="942"/>
      <c r="E2746" s="1113"/>
      <c r="F2746" s="965" t="s">
        <v>1565</v>
      </c>
      <c r="G2746" s="966"/>
      <c r="H2746" s="1007">
        <v>42130</v>
      </c>
      <c r="I2746" s="966"/>
      <c r="J2746" s="76" t="s">
        <v>31</v>
      </c>
      <c r="K2746" s="102"/>
      <c r="L2746" s="542">
        <v>1.7</v>
      </c>
      <c r="M2746" s="549">
        <v>7.41</v>
      </c>
      <c r="N2746" s="570">
        <v>9.1</v>
      </c>
    </row>
    <row r="2747" spans="2:14" ht="22.5" customHeight="1" x14ac:dyDescent="0.55000000000000004">
      <c r="B2747" s="948">
        <f t="shared" si="306"/>
        <v>412</v>
      </c>
      <c r="C2747" s="949"/>
      <c r="D2747" s="942"/>
      <c r="E2747" s="1113"/>
      <c r="F2747" s="965" t="s">
        <v>1320</v>
      </c>
      <c r="G2747" s="966"/>
      <c r="H2747" s="1007">
        <v>42131</v>
      </c>
      <c r="I2747" s="966"/>
      <c r="J2747" s="76" t="s">
        <v>31</v>
      </c>
      <c r="K2747" s="102"/>
      <c r="L2747" s="542">
        <v>2.0499999999999998</v>
      </c>
      <c r="M2747" s="549">
        <v>6.09</v>
      </c>
      <c r="N2747" s="570">
        <v>8.1</v>
      </c>
    </row>
    <row r="2748" spans="2:14" ht="22.5" customHeight="1" x14ac:dyDescent="0.55000000000000004">
      <c r="B2748" s="948">
        <f t="shared" si="306"/>
        <v>411</v>
      </c>
      <c r="C2748" s="949"/>
      <c r="D2748" s="942"/>
      <c r="E2748" s="1113"/>
      <c r="F2748" s="965" t="s">
        <v>837</v>
      </c>
      <c r="G2748" s="966"/>
      <c r="H2748" s="1007">
        <v>42130</v>
      </c>
      <c r="I2748" s="966"/>
      <c r="J2748" s="76" t="s">
        <v>31</v>
      </c>
      <c r="K2748" s="102"/>
      <c r="L2748" s="542">
        <v>3.91</v>
      </c>
      <c r="M2748" s="551">
        <v>12.7</v>
      </c>
      <c r="N2748" s="580">
        <v>17</v>
      </c>
    </row>
    <row r="2749" spans="2:14" ht="22.5" customHeight="1" x14ac:dyDescent="0.55000000000000004">
      <c r="B2749" s="948">
        <f t="shared" si="306"/>
        <v>410</v>
      </c>
      <c r="C2749" s="949"/>
      <c r="D2749" s="1114"/>
      <c r="E2749" s="1113"/>
      <c r="F2749" s="965" t="s">
        <v>673</v>
      </c>
      <c r="G2749" s="949"/>
      <c r="H2749" s="988">
        <v>42131</v>
      </c>
      <c r="I2749" s="1117"/>
      <c r="J2749" s="76" t="s">
        <v>31</v>
      </c>
      <c r="K2749" s="76"/>
      <c r="L2749" s="542">
        <v>1.53</v>
      </c>
      <c r="M2749" s="543">
        <v>3.16</v>
      </c>
      <c r="N2749" s="544">
        <v>4.7</v>
      </c>
    </row>
    <row r="2750" spans="2:14" ht="22.5" customHeight="1" x14ac:dyDescent="0.55000000000000004">
      <c r="B2750" s="948">
        <f t="shared" si="306"/>
        <v>409</v>
      </c>
      <c r="C2750" s="949"/>
      <c r="D2750" s="1114"/>
      <c r="E2750" s="1113"/>
      <c r="F2750" s="965" t="s">
        <v>632</v>
      </c>
      <c r="G2750" s="949"/>
      <c r="H2750" s="988">
        <v>42124</v>
      </c>
      <c r="I2750" s="1117"/>
      <c r="J2750" s="76" t="s">
        <v>31</v>
      </c>
      <c r="K2750" s="76"/>
      <c r="L2750" s="542">
        <v>1.0900000000000001</v>
      </c>
      <c r="M2750" s="543">
        <v>4.17</v>
      </c>
      <c r="N2750" s="544">
        <v>5.3</v>
      </c>
    </row>
    <row r="2751" spans="2:14" ht="22.5" customHeight="1" x14ac:dyDescent="0.55000000000000004">
      <c r="B2751" s="928">
        <f t="shared" si="306"/>
        <v>408</v>
      </c>
      <c r="C2751" s="929"/>
      <c r="D2751" s="1115"/>
      <c r="E2751" s="1116"/>
      <c r="F2751" s="968" t="s">
        <v>1523</v>
      </c>
      <c r="G2751" s="929"/>
      <c r="H2751" s="1009">
        <v>42131</v>
      </c>
      <c r="I2751" s="1010"/>
      <c r="J2751" s="43" t="s">
        <v>31</v>
      </c>
      <c r="K2751" s="43"/>
      <c r="L2751" s="43" t="s">
        <v>1696</v>
      </c>
      <c r="M2751" s="529">
        <v>2.2000000000000002</v>
      </c>
      <c r="N2751" s="572">
        <v>2.2000000000000002</v>
      </c>
    </row>
    <row r="2752" spans="2:14" ht="22.5" customHeight="1" x14ac:dyDescent="0.55000000000000004">
      <c r="B2752" s="948">
        <v>407</v>
      </c>
      <c r="C2752" s="949"/>
      <c r="D2752" s="942" t="s">
        <v>1697</v>
      </c>
      <c r="E2752" s="1113"/>
      <c r="F2752" s="965" t="s">
        <v>1573</v>
      </c>
      <c r="G2752" s="966"/>
      <c r="H2752" s="1007">
        <v>42122</v>
      </c>
      <c r="I2752" s="966"/>
      <c r="J2752" s="76" t="s">
        <v>31</v>
      </c>
      <c r="K2752" s="89"/>
      <c r="L2752" s="548" t="s">
        <v>1592</v>
      </c>
      <c r="M2752" s="549">
        <v>5.07</v>
      </c>
      <c r="N2752" s="570">
        <v>5.0999999999999996</v>
      </c>
    </row>
    <row r="2753" spans="2:14" ht="22.5" customHeight="1" x14ac:dyDescent="0.55000000000000004">
      <c r="B2753" s="948">
        <v>406</v>
      </c>
      <c r="C2753" s="949"/>
      <c r="D2753" s="942"/>
      <c r="E2753" s="1113"/>
      <c r="F2753" s="965" t="s">
        <v>1463</v>
      </c>
      <c r="G2753" s="966"/>
      <c r="H2753" s="1007">
        <v>42122</v>
      </c>
      <c r="I2753" s="966"/>
      <c r="J2753" s="76" t="s">
        <v>31</v>
      </c>
      <c r="K2753" s="76"/>
      <c r="L2753" s="542" t="s">
        <v>1541</v>
      </c>
      <c r="M2753" s="549">
        <v>2.94</v>
      </c>
      <c r="N2753" s="570">
        <v>2.9</v>
      </c>
    </row>
    <row r="2754" spans="2:14" ht="22.5" customHeight="1" x14ac:dyDescent="0.55000000000000004">
      <c r="B2754" s="928">
        <v>405</v>
      </c>
      <c r="C2754" s="929"/>
      <c r="D2754" s="1115"/>
      <c r="E2754" s="1116"/>
      <c r="F2754" s="968" t="s">
        <v>1523</v>
      </c>
      <c r="G2754" s="929"/>
      <c r="H2754" s="1009">
        <v>42122</v>
      </c>
      <c r="I2754" s="1010"/>
      <c r="J2754" s="43" t="s">
        <v>31</v>
      </c>
      <c r="K2754" s="43"/>
      <c r="L2754" s="43" t="s">
        <v>783</v>
      </c>
      <c r="M2754" s="44">
        <v>3.37</v>
      </c>
      <c r="N2754" s="572">
        <v>3.4</v>
      </c>
    </row>
    <row r="2755" spans="2:14" ht="22.5" customHeight="1" x14ac:dyDescent="0.55000000000000004">
      <c r="B2755" s="948">
        <v>404</v>
      </c>
      <c r="C2755" s="949"/>
      <c r="D2755" s="942" t="s">
        <v>1698</v>
      </c>
      <c r="E2755" s="1113"/>
      <c r="F2755" s="965" t="s">
        <v>574</v>
      </c>
      <c r="G2755" s="966"/>
      <c r="H2755" s="1007">
        <v>42121</v>
      </c>
      <c r="I2755" s="966"/>
      <c r="J2755" s="76" t="s">
        <v>31</v>
      </c>
      <c r="K2755" s="89"/>
      <c r="L2755" s="548">
        <v>1.76</v>
      </c>
      <c r="M2755" s="549">
        <v>7.36</v>
      </c>
      <c r="N2755" s="570">
        <v>9.1</v>
      </c>
    </row>
    <row r="2756" spans="2:14" ht="22.5" customHeight="1" x14ac:dyDescent="0.55000000000000004">
      <c r="B2756" s="948">
        <v>403</v>
      </c>
      <c r="C2756" s="949"/>
      <c r="D2756" s="942"/>
      <c r="E2756" s="1113"/>
      <c r="F2756" s="965" t="s">
        <v>947</v>
      </c>
      <c r="G2756" s="966"/>
      <c r="H2756" s="1007">
        <v>42121</v>
      </c>
      <c r="I2756" s="966"/>
      <c r="J2756" s="76" t="s">
        <v>31</v>
      </c>
      <c r="K2756" s="76"/>
      <c r="L2756" s="542">
        <v>3.55</v>
      </c>
      <c r="M2756" s="551">
        <v>12.7</v>
      </c>
      <c r="N2756" s="580">
        <v>16</v>
      </c>
    </row>
    <row r="2757" spans="2:14" ht="22.5" customHeight="1" x14ac:dyDescent="0.55000000000000004">
      <c r="B2757" s="948">
        <v>402</v>
      </c>
      <c r="C2757" s="949"/>
      <c r="D2757" s="942"/>
      <c r="E2757" s="1113"/>
      <c r="F2757" s="965" t="s">
        <v>1565</v>
      </c>
      <c r="G2757" s="966"/>
      <c r="H2757" s="1007">
        <v>42120</v>
      </c>
      <c r="I2757" s="966"/>
      <c r="J2757" s="76" t="s">
        <v>31</v>
      </c>
      <c r="K2757" s="102"/>
      <c r="L2757" s="542" t="s">
        <v>1699</v>
      </c>
      <c r="M2757" s="549">
        <v>1.46</v>
      </c>
      <c r="N2757" s="570">
        <v>1.5</v>
      </c>
    </row>
    <row r="2758" spans="2:14" ht="22.5" customHeight="1" x14ac:dyDescent="0.55000000000000004">
      <c r="B2758" s="948">
        <v>401</v>
      </c>
      <c r="C2758" s="949"/>
      <c r="D2758" s="942"/>
      <c r="E2758" s="1113"/>
      <c r="F2758" s="965" t="s">
        <v>1320</v>
      </c>
      <c r="G2758" s="966"/>
      <c r="H2758" s="1007">
        <v>42120</v>
      </c>
      <c r="I2758" s="966"/>
      <c r="J2758" s="76" t="s">
        <v>31</v>
      </c>
      <c r="K2758" s="102"/>
      <c r="L2758" s="542">
        <v>1.3</v>
      </c>
      <c r="M2758" s="549">
        <v>6.11</v>
      </c>
      <c r="N2758" s="570">
        <v>7.4</v>
      </c>
    </row>
    <row r="2759" spans="2:14" ht="22.5" customHeight="1" x14ac:dyDescent="0.55000000000000004">
      <c r="B2759" s="948">
        <v>400</v>
      </c>
      <c r="C2759" s="949"/>
      <c r="D2759" s="942"/>
      <c r="E2759" s="1113"/>
      <c r="F2759" s="965" t="s">
        <v>837</v>
      </c>
      <c r="G2759" s="966"/>
      <c r="H2759" s="1007">
        <v>42120</v>
      </c>
      <c r="I2759" s="966"/>
      <c r="J2759" s="76" t="s">
        <v>31</v>
      </c>
      <c r="K2759" s="102"/>
      <c r="L2759" s="542">
        <v>4.1100000000000003</v>
      </c>
      <c r="M2759" s="551">
        <v>14.6</v>
      </c>
      <c r="N2759" s="580">
        <v>19</v>
      </c>
    </row>
    <row r="2760" spans="2:14" ht="22.5" customHeight="1" x14ac:dyDescent="0.55000000000000004">
      <c r="B2760" s="948">
        <v>399</v>
      </c>
      <c r="C2760" s="949"/>
      <c r="D2760" s="1114"/>
      <c r="E2760" s="1113"/>
      <c r="F2760" s="965" t="s">
        <v>673</v>
      </c>
      <c r="G2760" s="949"/>
      <c r="H2760" s="988">
        <v>42121</v>
      </c>
      <c r="I2760" s="1117"/>
      <c r="J2760" s="76" t="s">
        <v>31</v>
      </c>
      <c r="K2760" s="76"/>
      <c r="L2760" s="542" t="s">
        <v>1366</v>
      </c>
      <c r="M2760" s="543">
        <v>3.41</v>
      </c>
      <c r="N2760" s="544">
        <v>3.4</v>
      </c>
    </row>
    <row r="2761" spans="2:14" ht="22.5" customHeight="1" x14ac:dyDescent="0.55000000000000004">
      <c r="B2761" s="948">
        <v>398</v>
      </c>
      <c r="C2761" s="949"/>
      <c r="D2761" s="1114"/>
      <c r="E2761" s="1113"/>
      <c r="F2761" s="965" t="s">
        <v>1575</v>
      </c>
      <c r="G2761" s="949"/>
      <c r="H2761" s="988">
        <v>42121</v>
      </c>
      <c r="I2761" s="1117"/>
      <c r="J2761" s="76" t="s">
        <v>31</v>
      </c>
      <c r="K2761" s="76"/>
      <c r="L2761" s="542" t="s">
        <v>1700</v>
      </c>
      <c r="M2761" s="608">
        <v>0.88900000000000001</v>
      </c>
      <c r="N2761" s="609">
        <v>0.89</v>
      </c>
    </row>
    <row r="2762" spans="2:14" ht="22.5" customHeight="1" x14ac:dyDescent="0.55000000000000004">
      <c r="B2762" s="928">
        <v>397</v>
      </c>
      <c r="C2762" s="929"/>
      <c r="D2762" s="1115"/>
      <c r="E2762" s="1116"/>
      <c r="F2762" s="968" t="s">
        <v>1532</v>
      </c>
      <c r="G2762" s="929"/>
      <c r="H2762" s="1009">
        <v>42118</v>
      </c>
      <c r="I2762" s="1010"/>
      <c r="J2762" s="43" t="s">
        <v>31</v>
      </c>
      <c r="K2762" s="43"/>
      <c r="L2762" s="43">
        <v>2.14</v>
      </c>
      <c r="M2762" s="44">
        <v>9.2200000000000006</v>
      </c>
      <c r="N2762" s="525">
        <v>11</v>
      </c>
    </row>
    <row r="2763" spans="2:14" ht="22.5" customHeight="1" x14ac:dyDescent="0.55000000000000004">
      <c r="B2763" s="918">
        <v>396</v>
      </c>
      <c r="C2763" s="919"/>
      <c r="D2763" s="942" t="s">
        <v>1701</v>
      </c>
      <c r="E2763" s="1113"/>
      <c r="F2763" s="965" t="s">
        <v>1463</v>
      </c>
      <c r="G2763" s="966"/>
      <c r="H2763" s="1007">
        <v>42115</v>
      </c>
      <c r="I2763" s="966"/>
      <c r="J2763" s="102" t="s">
        <v>31</v>
      </c>
      <c r="K2763" s="102"/>
      <c r="L2763" s="542">
        <v>1.45</v>
      </c>
      <c r="M2763" s="549">
        <v>6.41</v>
      </c>
      <c r="N2763" s="570">
        <v>7.9</v>
      </c>
    </row>
    <row r="2764" spans="2:14" ht="22.5" customHeight="1" x14ac:dyDescent="0.55000000000000004">
      <c r="B2764" s="948">
        <v>395</v>
      </c>
      <c r="C2764" s="949"/>
      <c r="D2764" s="942"/>
      <c r="E2764" s="1113"/>
      <c r="F2764" s="965" t="s">
        <v>947</v>
      </c>
      <c r="G2764" s="966"/>
      <c r="H2764" s="1007">
        <v>42116</v>
      </c>
      <c r="I2764" s="966"/>
      <c r="J2764" s="76" t="s">
        <v>31</v>
      </c>
      <c r="K2764" s="102"/>
      <c r="L2764" s="542">
        <v>2.86</v>
      </c>
      <c r="M2764" s="551">
        <v>10.1</v>
      </c>
      <c r="N2764" s="580">
        <v>13</v>
      </c>
    </row>
    <row r="2765" spans="2:14" ht="22.5" customHeight="1" x14ac:dyDescent="0.55000000000000004">
      <c r="B2765" s="948">
        <v>394</v>
      </c>
      <c r="C2765" s="949"/>
      <c r="D2765" s="942"/>
      <c r="E2765" s="1113"/>
      <c r="F2765" s="965" t="s">
        <v>1565</v>
      </c>
      <c r="G2765" s="966"/>
      <c r="H2765" s="1007">
        <v>42111</v>
      </c>
      <c r="I2765" s="966"/>
      <c r="J2765" s="76" t="s">
        <v>31</v>
      </c>
      <c r="K2765" s="102"/>
      <c r="L2765" s="542" t="s">
        <v>1702</v>
      </c>
      <c r="M2765" s="549">
        <v>1.75</v>
      </c>
      <c r="N2765" s="570">
        <v>1.8</v>
      </c>
    </row>
    <row r="2766" spans="2:14" ht="22.5" customHeight="1" x14ac:dyDescent="0.55000000000000004">
      <c r="B2766" s="948">
        <v>393</v>
      </c>
      <c r="C2766" s="949"/>
      <c r="D2766" s="1114"/>
      <c r="E2766" s="1113"/>
      <c r="F2766" s="965" t="s">
        <v>1320</v>
      </c>
      <c r="G2766" s="966"/>
      <c r="H2766" s="988">
        <v>42115</v>
      </c>
      <c r="I2766" s="1117"/>
      <c r="J2766" s="76" t="s">
        <v>31</v>
      </c>
      <c r="K2766" s="76"/>
      <c r="L2766" s="542">
        <v>1.76</v>
      </c>
      <c r="M2766" s="549">
        <v>5.31</v>
      </c>
      <c r="N2766" s="570">
        <v>7.1</v>
      </c>
    </row>
    <row r="2767" spans="2:14" ht="22.5" customHeight="1" x14ac:dyDescent="0.55000000000000004">
      <c r="B2767" s="948">
        <v>392</v>
      </c>
      <c r="C2767" s="949"/>
      <c r="D2767" s="1114"/>
      <c r="E2767" s="1113"/>
      <c r="F2767" s="965" t="s">
        <v>837</v>
      </c>
      <c r="G2767" s="949"/>
      <c r="H2767" s="988">
        <v>42115</v>
      </c>
      <c r="I2767" s="1117"/>
      <c r="J2767" s="76" t="s">
        <v>31</v>
      </c>
      <c r="K2767" s="76"/>
      <c r="L2767" s="542" t="s">
        <v>434</v>
      </c>
      <c r="M2767" s="543">
        <v>2.62</v>
      </c>
      <c r="N2767" s="544">
        <v>2.6</v>
      </c>
    </row>
    <row r="2768" spans="2:14" ht="22.5" customHeight="1" x14ac:dyDescent="0.55000000000000004">
      <c r="B2768" s="928">
        <v>391</v>
      </c>
      <c r="C2768" s="929"/>
      <c r="D2768" s="1115"/>
      <c r="E2768" s="1116"/>
      <c r="F2768" s="968" t="s">
        <v>1523</v>
      </c>
      <c r="G2768" s="929"/>
      <c r="H2768" s="1009">
        <v>42116</v>
      </c>
      <c r="I2768" s="1010"/>
      <c r="J2768" s="43" t="s">
        <v>31</v>
      </c>
      <c r="K2768" s="43"/>
      <c r="L2768" s="529" t="s">
        <v>1239</v>
      </c>
      <c r="M2768" s="552">
        <v>3.54</v>
      </c>
      <c r="N2768" s="572">
        <v>3.5</v>
      </c>
    </row>
    <row r="2769" spans="2:14" ht="22.5" customHeight="1" x14ac:dyDescent="0.55000000000000004">
      <c r="B2769" s="948">
        <v>390</v>
      </c>
      <c r="C2769" s="949"/>
      <c r="D2769" s="942" t="s">
        <v>1705</v>
      </c>
      <c r="E2769" s="1113"/>
      <c r="F2769" s="965" t="s">
        <v>574</v>
      </c>
      <c r="G2769" s="966"/>
      <c r="H2769" s="1007">
        <v>42114</v>
      </c>
      <c r="I2769" s="966"/>
      <c r="J2769" s="102" t="s">
        <v>31</v>
      </c>
      <c r="K2769" s="102"/>
      <c r="L2769" s="548">
        <v>1.02</v>
      </c>
      <c r="M2769" s="549">
        <v>3.51</v>
      </c>
      <c r="N2769" s="570">
        <v>4.5</v>
      </c>
    </row>
    <row r="2770" spans="2:14" ht="22.5" customHeight="1" x14ac:dyDescent="0.55000000000000004">
      <c r="B2770" s="948">
        <v>389</v>
      </c>
      <c r="C2770" s="949"/>
      <c r="D2770" s="1114"/>
      <c r="E2770" s="1113"/>
      <c r="F2770" s="965" t="s">
        <v>673</v>
      </c>
      <c r="G2770" s="949"/>
      <c r="H2770" s="988">
        <v>42114</v>
      </c>
      <c r="I2770" s="1117"/>
      <c r="J2770" s="76" t="s">
        <v>31</v>
      </c>
      <c r="K2770" s="76"/>
      <c r="L2770" s="542" t="s">
        <v>805</v>
      </c>
      <c r="M2770" s="543">
        <v>4.13</v>
      </c>
      <c r="N2770" s="544">
        <v>4.0999999999999996</v>
      </c>
    </row>
    <row r="2771" spans="2:14" ht="22.5" customHeight="1" x14ac:dyDescent="0.55000000000000004">
      <c r="B2771" s="948">
        <v>388</v>
      </c>
      <c r="C2771" s="949"/>
      <c r="D2771" s="1114"/>
      <c r="E2771" s="1113"/>
      <c r="F2771" s="965" t="s">
        <v>1575</v>
      </c>
      <c r="G2771" s="949"/>
      <c r="H2771" s="988">
        <v>42114</v>
      </c>
      <c r="I2771" s="1117"/>
      <c r="J2771" s="76" t="s">
        <v>31</v>
      </c>
      <c r="K2771" s="313"/>
      <c r="L2771" s="542" t="s">
        <v>452</v>
      </c>
      <c r="M2771" s="611">
        <v>1.83</v>
      </c>
      <c r="N2771" s="612">
        <v>1.8</v>
      </c>
    </row>
    <row r="2772" spans="2:14" ht="22.5" customHeight="1" x14ac:dyDescent="0.55000000000000004">
      <c r="B2772" s="928">
        <v>387</v>
      </c>
      <c r="C2772" s="929"/>
      <c r="D2772" s="1115"/>
      <c r="E2772" s="1116"/>
      <c r="F2772" s="968" t="s">
        <v>632</v>
      </c>
      <c r="G2772" s="929"/>
      <c r="H2772" s="1009">
        <v>42114</v>
      </c>
      <c r="I2772" s="1010"/>
      <c r="J2772" s="43" t="s">
        <v>31</v>
      </c>
      <c r="K2772" s="43"/>
      <c r="L2772" s="44" t="s">
        <v>1519</v>
      </c>
      <c r="M2772" s="44">
        <v>3.06</v>
      </c>
      <c r="N2772" s="572">
        <v>3.1</v>
      </c>
    </row>
    <row r="2773" spans="2:14" ht="22.5" customHeight="1" x14ac:dyDescent="0.55000000000000004">
      <c r="B2773" s="918">
        <v>386</v>
      </c>
      <c r="C2773" s="919"/>
      <c r="D2773" s="942" t="s">
        <v>1706</v>
      </c>
      <c r="E2773" s="1113"/>
      <c r="F2773" s="965" t="s">
        <v>1565</v>
      </c>
      <c r="G2773" s="966"/>
      <c r="H2773" s="1007">
        <v>42108</v>
      </c>
      <c r="I2773" s="966"/>
      <c r="J2773" s="102" t="s">
        <v>31</v>
      </c>
      <c r="K2773" s="102"/>
      <c r="L2773" s="548">
        <v>4.2300000000000004</v>
      </c>
      <c r="M2773" s="551">
        <v>17.5</v>
      </c>
      <c r="N2773" s="580">
        <v>22</v>
      </c>
    </row>
    <row r="2774" spans="2:14" ht="22.5" customHeight="1" x14ac:dyDescent="0.55000000000000004">
      <c r="B2774" s="948">
        <v>385</v>
      </c>
      <c r="C2774" s="949"/>
      <c r="D2774" s="942"/>
      <c r="E2774" s="1113"/>
      <c r="F2774" s="965" t="s">
        <v>947</v>
      </c>
      <c r="G2774" s="966"/>
      <c r="H2774" s="1007">
        <v>42109</v>
      </c>
      <c r="I2774" s="966"/>
      <c r="J2774" s="76" t="s">
        <v>31</v>
      </c>
      <c r="K2774" s="102"/>
      <c r="L2774" s="542">
        <v>3.39</v>
      </c>
      <c r="M2774" s="551">
        <v>14.5</v>
      </c>
      <c r="N2774" s="580">
        <v>18</v>
      </c>
    </row>
    <row r="2775" spans="2:14" ht="22.5" customHeight="1" x14ac:dyDescent="0.55000000000000004">
      <c r="B2775" s="948">
        <v>384</v>
      </c>
      <c r="C2775" s="949"/>
      <c r="D2775" s="942"/>
      <c r="E2775" s="1113"/>
      <c r="F2775" s="965" t="s">
        <v>1320</v>
      </c>
      <c r="G2775" s="966"/>
      <c r="H2775" s="1007">
        <v>42108</v>
      </c>
      <c r="I2775" s="966"/>
      <c r="J2775" s="76" t="s">
        <v>31</v>
      </c>
      <c r="K2775" s="102"/>
      <c r="L2775" s="542">
        <v>3.13</v>
      </c>
      <c r="M2775" s="551">
        <v>10.4</v>
      </c>
      <c r="N2775" s="580">
        <v>14</v>
      </c>
    </row>
    <row r="2776" spans="2:14" ht="22.5" customHeight="1" x14ac:dyDescent="0.55000000000000004">
      <c r="B2776" s="948">
        <v>383</v>
      </c>
      <c r="C2776" s="949"/>
      <c r="D2776" s="1114"/>
      <c r="E2776" s="1113"/>
      <c r="F2776" s="965" t="s">
        <v>837</v>
      </c>
      <c r="G2776" s="949"/>
      <c r="H2776" s="1007">
        <v>42108</v>
      </c>
      <c r="I2776" s="966"/>
      <c r="J2776" s="76" t="s">
        <v>31</v>
      </c>
      <c r="K2776" s="76"/>
      <c r="L2776" s="542">
        <v>3.49</v>
      </c>
      <c r="M2776" s="585">
        <v>13.2</v>
      </c>
      <c r="N2776" s="560">
        <v>17</v>
      </c>
    </row>
    <row r="2777" spans="2:14" ht="22.5" customHeight="1" x14ac:dyDescent="0.55000000000000004">
      <c r="B2777" s="948">
        <v>382</v>
      </c>
      <c r="C2777" s="949"/>
      <c r="D2777" s="1114"/>
      <c r="E2777" s="1113"/>
      <c r="F2777" s="965" t="s">
        <v>727</v>
      </c>
      <c r="G2777" s="949"/>
      <c r="H2777" s="988">
        <v>42108</v>
      </c>
      <c r="I2777" s="1117"/>
      <c r="J2777" s="76" t="s">
        <v>31</v>
      </c>
      <c r="K2777" s="76"/>
      <c r="L2777" s="542" t="s">
        <v>1353</v>
      </c>
      <c r="M2777" s="543">
        <v>1.86</v>
      </c>
      <c r="N2777" s="544">
        <v>1.9</v>
      </c>
    </row>
    <row r="2778" spans="2:14" ht="22.5" customHeight="1" x14ac:dyDescent="0.55000000000000004">
      <c r="B2778" s="928">
        <v>381</v>
      </c>
      <c r="C2778" s="929"/>
      <c r="D2778" s="1115"/>
      <c r="E2778" s="1116"/>
      <c r="F2778" s="968" t="s">
        <v>1523</v>
      </c>
      <c r="G2778" s="929"/>
      <c r="H2778" s="1009">
        <v>42109</v>
      </c>
      <c r="I2778" s="1010"/>
      <c r="J2778" s="43" t="s">
        <v>31</v>
      </c>
      <c r="K2778" s="43"/>
      <c r="L2778" s="43">
        <v>1.26</v>
      </c>
      <c r="M2778" s="44">
        <v>4.04</v>
      </c>
      <c r="N2778" s="572">
        <v>5.3</v>
      </c>
    </row>
    <row r="2779" spans="2:14" ht="22.5" customHeight="1" x14ac:dyDescent="0.55000000000000004">
      <c r="B2779" s="948">
        <v>380</v>
      </c>
      <c r="C2779" s="949"/>
      <c r="D2779" s="920" t="s">
        <v>1707</v>
      </c>
      <c r="E2779" s="1112"/>
      <c r="F2779" s="967" t="s">
        <v>1460</v>
      </c>
      <c r="G2779" s="919"/>
      <c r="H2779" s="1095">
        <v>42107</v>
      </c>
      <c r="I2779" s="1103"/>
      <c r="J2779" s="31" t="s">
        <v>31</v>
      </c>
      <c r="K2779" s="31"/>
      <c r="L2779" s="555" t="s">
        <v>1686</v>
      </c>
      <c r="M2779" s="555" t="s">
        <v>1709</v>
      </c>
      <c r="N2779" s="561" t="s">
        <v>1710</v>
      </c>
    </row>
    <row r="2780" spans="2:14" ht="22.5" customHeight="1" x14ac:dyDescent="0.55000000000000004">
      <c r="B2780" s="948">
        <v>379</v>
      </c>
      <c r="C2780" s="949"/>
      <c r="D2780" s="942"/>
      <c r="E2780" s="1113"/>
      <c r="F2780" s="965" t="s">
        <v>1575</v>
      </c>
      <c r="G2780" s="966"/>
      <c r="H2780" s="1007">
        <v>42107</v>
      </c>
      <c r="I2780" s="966"/>
      <c r="J2780" s="76" t="s">
        <v>31</v>
      </c>
      <c r="K2780" s="102"/>
      <c r="L2780" s="542" t="s">
        <v>448</v>
      </c>
      <c r="M2780" s="549">
        <v>1.17</v>
      </c>
      <c r="N2780" s="570">
        <v>1.2</v>
      </c>
    </row>
    <row r="2781" spans="2:14" ht="22.5" customHeight="1" x14ac:dyDescent="0.55000000000000004">
      <c r="B2781" s="948">
        <v>378</v>
      </c>
      <c r="C2781" s="949"/>
      <c r="D2781" s="1114"/>
      <c r="E2781" s="1113"/>
      <c r="F2781" s="965" t="s">
        <v>673</v>
      </c>
      <c r="G2781" s="949"/>
      <c r="H2781" s="1007">
        <v>42107</v>
      </c>
      <c r="I2781" s="966"/>
      <c r="J2781" s="76" t="s">
        <v>31</v>
      </c>
      <c r="K2781" s="76"/>
      <c r="L2781" s="542">
        <v>1.81</v>
      </c>
      <c r="M2781" s="543">
        <v>5.51</v>
      </c>
      <c r="N2781" s="544">
        <v>7.3</v>
      </c>
    </row>
    <row r="2782" spans="2:14" ht="22.5" customHeight="1" x14ac:dyDescent="0.55000000000000004">
      <c r="B2782" s="948">
        <v>377</v>
      </c>
      <c r="C2782" s="949"/>
      <c r="D2782" s="1114"/>
      <c r="E2782" s="1113"/>
      <c r="F2782" s="965" t="s">
        <v>574</v>
      </c>
      <c r="G2782" s="949"/>
      <c r="H2782" s="988">
        <v>42107</v>
      </c>
      <c r="I2782" s="1117"/>
      <c r="J2782" s="76" t="s">
        <v>31</v>
      </c>
      <c r="K2782" s="76"/>
      <c r="L2782" s="542">
        <v>2.48</v>
      </c>
      <c r="M2782" s="585">
        <v>13.3</v>
      </c>
      <c r="N2782" s="560">
        <v>16</v>
      </c>
    </row>
    <row r="2783" spans="2:14" ht="22.5" customHeight="1" x14ac:dyDescent="0.55000000000000004">
      <c r="B2783" s="928">
        <v>376</v>
      </c>
      <c r="C2783" s="929"/>
      <c r="D2783" s="1115"/>
      <c r="E2783" s="1116"/>
      <c r="F2783" s="968" t="s">
        <v>632</v>
      </c>
      <c r="G2783" s="929"/>
      <c r="H2783" s="1009">
        <v>42107</v>
      </c>
      <c r="I2783" s="1010"/>
      <c r="J2783" s="43" t="s">
        <v>31</v>
      </c>
      <c r="K2783" s="43"/>
      <c r="L2783" s="44" t="s">
        <v>1686</v>
      </c>
      <c r="M2783" s="44">
        <v>1.67</v>
      </c>
      <c r="N2783" s="572">
        <v>1.7</v>
      </c>
    </row>
    <row r="2784" spans="2:14" ht="22.5" customHeight="1" x14ac:dyDescent="0.55000000000000004">
      <c r="B2784" s="948">
        <v>375</v>
      </c>
      <c r="C2784" s="949"/>
      <c r="D2784" s="920" t="s">
        <v>1712</v>
      </c>
      <c r="E2784" s="1103"/>
      <c r="F2784" s="1033" t="s">
        <v>266</v>
      </c>
      <c r="G2784" s="1033"/>
      <c r="H2784" s="1036">
        <v>42102</v>
      </c>
      <c r="I2784" s="1036"/>
      <c r="J2784" s="31" t="s">
        <v>31</v>
      </c>
      <c r="K2784" s="31"/>
      <c r="L2784" s="555" t="s">
        <v>1519</v>
      </c>
      <c r="M2784" s="613" t="s">
        <v>1713</v>
      </c>
      <c r="N2784" s="561" t="s">
        <v>863</v>
      </c>
    </row>
    <row r="2785" spans="2:14" ht="22.5" customHeight="1" x14ac:dyDescent="0.55000000000000004">
      <c r="B2785" s="948">
        <v>374</v>
      </c>
      <c r="C2785" s="949"/>
      <c r="D2785" s="1104"/>
      <c r="E2785" s="1105"/>
      <c r="F2785" s="1031" t="s">
        <v>1337</v>
      </c>
      <c r="G2785" s="1031"/>
      <c r="H2785" s="1032">
        <v>42101</v>
      </c>
      <c r="I2785" s="1032"/>
      <c r="J2785" s="76" t="s">
        <v>31</v>
      </c>
      <c r="K2785" s="76"/>
      <c r="L2785" s="542">
        <v>2.76</v>
      </c>
      <c r="M2785" s="585">
        <v>10.8</v>
      </c>
      <c r="N2785" s="560">
        <v>14</v>
      </c>
    </row>
    <row r="2786" spans="2:14" ht="22.5" customHeight="1" x14ac:dyDescent="0.55000000000000004">
      <c r="B2786" s="948">
        <v>373</v>
      </c>
      <c r="C2786" s="949"/>
      <c r="D2786" s="1104"/>
      <c r="E2786" s="1105"/>
      <c r="F2786" s="1031" t="s">
        <v>1335</v>
      </c>
      <c r="G2786" s="1031"/>
      <c r="H2786" s="1032">
        <v>42101</v>
      </c>
      <c r="I2786" s="1032"/>
      <c r="J2786" s="76" t="s">
        <v>31</v>
      </c>
      <c r="K2786" s="76"/>
      <c r="L2786" s="579">
        <v>0.90200000000000002</v>
      </c>
      <c r="M2786" s="543">
        <v>3.31</v>
      </c>
      <c r="N2786" s="544">
        <v>4.2</v>
      </c>
    </row>
    <row r="2787" spans="2:14" ht="22.5" customHeight="1" x14ac:dyDescent="0.55000000000000004">
      <c r="B2787" s="948">
        <v>372</v>
      </c>
      <c r="C2787" s="949"/>
      <c r="D2787" s="1104"/>
      <c r="E2787" s="1105"/>
      <c r="F2787" s="1031" t="s">
        <v>1565</v>
      </c>
      <c r="G2787" s="1031"/>
      <c r="H2787" s="1032">
        <v>42101</v>
      </c>
      <c r="I2787" s="1032"/>
      <c r="J2787" s="76" t="s">
        <v>31</v>
      </c>
      <c r="K2787" s="76"/>
      <c r="L2787" s="542" t="s">
        <v>1715</v>
      </c>
      <c r="M2787" s="543">
        <v>1.86</v>
      </c>
      <c r="N2787" s="544">
        <v>1.9</v>
      </c>
    </row>
    <row r="2788" spans="2:14" ht="22.5" customHeight="1" x14ac:dyDescent="0.55000000000000004">
      <c r="B2788" s="948">
        <v>371</v>
      </c>
      <c r="C2788" s="949"/>
      <c r="D2788" s="1104"/>
      <c r="E2788" s="1105"/>
      <c r="F2788" s="1031" t="s">
        <v>1320</v>
      </c>
      <c r="G2788" s="1031"/>
      <c r="H2788" s="1032">
        <v>42101</v>
      </c>
      <c r="I2788" s="1032"/>
      <c r="J2788" s="76" t="s">
        <v>31</v>
      </c>
      <c r="K2788" s="76"/>
      <c r="L2788" s="542">
        <v>4.46</v>
      </c>
      <c r="M2788" s="585">
        <v>18.899999999999999</v>
      </c>
      <c r="N2788" s="560">
        <v>23</v>
      </c>
    </row>
    <row r="2789" spans="2:14" ht="22.5" customHeight="1" x14ac:dyDescent="0.55000000000000004">
      <c r="B2789" s="948">
        <v>370</v>
      </c>
      <c r="C2789" s="949"/>
      <c r="D2789" s="1104"/>
      <c r="E2789" s="1105"/>
      <c r="F2789" s="1031" t="s">
        <v>837</v>
      </c>
      <c r="G2789" s="1031"/>
      <c r="H2789" s="1032">
        <v>42101</v>
      </c>
      <c r="I2789" s="1032"/>
      <c r="J2789" s="76" t="s">
        <v>31</v>
      </c>
      <c r="K2789" s="76"/>
      <c r="L2789" s="542">
        <v>2.97</v>
      </c>
      <c r="M2789" s="585">
        <v>11.7</v>
      </c>
      <c r="N2789" s="560">
        <v>15</v>
      </c>
    </row>
    <row r="2790" spans="2:14" ht="22.5" customHeight="1" x14ac:dyDescent="0.55000000000000004">
      <c r="B2790" s="928">
        <v>369</v>
      </c>
      <c r="C2790" s="929"/>
      <c r="D2790" s="1106"/>
      <c r="E2790" s="1107"/>
      <c r="F2790" s="1048" t="s">
        <v>1964</v>
      </c>
      <c r="G2790" s="1048"/>
      <c r="H2790" s="1044">
        <v>42101</v>
      </c>
      <c r="I2790" s="1044"/>
      <c r="J2790" s="43" t="s">
        <v>31</v>
      </c>
      <c r="K2790" s="43"/>
      <c r="L2790" s="529">
        <v>2.3199999999999998</v>
      </c>
      <c r="M2790" s="552">
        <v>8.6199999999999992</v>
      </c>
      <c r="N2790" s="525">
        <v>11</v>
      </c>
    </row>
    <row r="2791" spans="2:14" ht="22.5" customHeight="1" x14ac:dyDescent="0.55000000000000004">
      <c r="B2791" s="918">
        <v>368</v>
      </c>
      <c r="C2791" s="919"/>
      <c r="D2791" s="920" t="s">
        <v>1717</v>
      </c>
      <c r="E2791" s="1103"/>
      <c r="F2791" s="920" t="s">
        <v>1575</v>
      </c>
      <c r="G2791" s="921"/>
      <c r="H2791" s="1095">
        <v>42100</v>
      </c>
      <c r="I2791" s="1096"/>
      <c r="J2791" s="31" t="s">
        <v>31</v>
      </c>
      <c r="K2791" s="31"/>
      <c r="L2791" s="521" t="s">
        <v>1718</v>
      </c>
      <c r="M2791" s="556">
        <v>1.83</v>
      </c>
      <c r="N2791" s="614">
        <v>1.8</v>
      </c>
    </row>
    <row r="2792" spans="2:14" ht="22.5" customHeight="1" x14ac:dyDescent="0.55000000000000004">
      <c r="B2792" s="948">
        <v>367</v>
      </c>
      <c r="C2792" s="949"/>
      <c r="D2792" s="1104"/>
      <c r="E2792" s="1105"/>
      <c r="F2792" s="1031" t="s">
        <v>1463</v>
      </c>
      <c r="G2792" s="1031"/>
      <c r="H2792" s="1089">
        <v>42097</v>
      </c>
      <c r="I2792" s="1090"/>
      <c r="J2792" s="102" t="s">
        <v>31</v>
      </c>
      <c r="K2792" s="76"/>
      <c r="L2792" s="542">
        <v>4.78</v>
      </c>
      <c r="M2792" s="585">
        <v>15.2</v>
      </c>
      <c r="N2792" s="560">
        <v>20</v>
      </c>
    </row>
    <row r="2793" spans="2:14" ht="22.5" customHeight="1" x14ac:dyDescent="0.55000000000000004">
      <c r="B2793" s="948">
        <v>366</v>
      </c>
      <c r="C2793" s="949"/>
      <c r="D2793" s="1104"/>
      <c r="E2793" s="1105"/>
      <c r="F2793" s="965" t="s">
        <v>947</v>
      </c>
      <c r="G2793" s="949"/>
      <c r="H2793" s="1089">
        <v>42100</v>
      </c>
      <c r="I2793" s="1090"/>
      <c r="J2793" s="102" t="s">
        <v>31</v>
      </c>
      <c r="K2793" s="102"/>
      <c r="L2793" s="548">
        <v>3.96</v>
      </c>
      <c r="M2793" s="551">
        <v>15.5</v>
      </c>
      <c r="N2793" s="580">
        <v>19</v>
      </c>
    </row>
    <row r="2794" spans="2:14" ht="22.5" customHeight="1" x14ac:dyDescent="0.55000000000000004">
      <c r="B2794" s="948">
        <v>365</v>
      </c>
      <c r="C2794" s="949"/>
      <c r="D2794" s="1104"/>
      <c r="E2794" s="1105"/>
      <c r="F2794" s="965" t="s">
        <v>947</v>
      </c>
      <c r="G2794" s="949"/>
      <c r="H2794" s="1089">
        <v>42100</v>
      </c>
      <c r="I2794" s="1090"/>
      <c r="J2794" s="76" t="s">
        <v>31</v>
      </c>
      <c r="K2794" s="102"/>
      <c r="L2794" s="548" t="s">
        <v>1720</v>
      </c>
      <c r="M2794" s="543">
        <v>3.49</v>
      </c>
      <c r="N2794" s="544">
        <v>3.5</v>
      </c>
    </row>
    <row r="2795" spans="2:14" ht="22.5" customHeight="1" x14ac:dyDescent="0.55000000000000004">
      <c r="B2795" s="948">
        <v>364</v>
      </c>
      <c r="C2795" s="949"/>
      <c r="D2795" s="1104"/>
      <c r="E2795" s="1105"/>
      <c r="F2795" s="965" t="s">
        <v>947</v>
      </c>
      <c r="G2795" s="949"/>
      <c r="H2795" s="1089">
        <v>42100</v>
      </c>
      <c r="I2795" s="1090"/>
      <c r="J2795" s="76" t="s">
        <v>31</v>
      </c>
      <c r="K2795" s="102"/>
      <c r="L2795" s="548">
        <v>2.06</v>
      </c>
      <c r="M2795" s="585">
        <v>10</v>
      </c>
      <c r="N2795" s="560">
        <v>12</v>
      </c>
    </row>
    <row r="2796" spans="2:14" ht="22.5" customHeight="1" x14ac:dyDescent="0.55000000000000004">
      <c r="B2796" s="948">
        <v>363</v>
      </c>
      <c r="C2796" s="949"/>
      <c r="D2796" s="1104"/>
      <c r="E2796" s="1105"/>
      <c r="F2796" s="965" t="s">
        <v>1470</v>
      </c>
      <c r="G2796" s="949"/>
      <c r="H2796" s="1089">
        <v>42100</v>
      </c>
      <c r="I2796" s="1090"/>
      <c r="J2796" s="76" t="s">
        <v>31</v>
      </c>
      <c r="K2796" s="102"/>
      <c r="L2796" s="548">
        <v>4</v>
      </c>
      <c r="M2796" s="585">
        <v>12.6</v>
      </c>
      <c r="N2796" s="560">
        <v>17</v>
      </c>
    </row>
    <row r="2797" spans="2:14" ht="22.5" customHeight="1" x14ac:dyDescent="0.55000000000000004">
      <c r="B2797" s="948">
        <v>362</v>
      </c>
      <c r="C2797" s="949"/>
      <c r="D2797" s="1104"/>
      <c r="E2797" s="1105"/>
      <c r="F2797" s="965" t="s">
        <v>673</v>
      </c>
      <c r="G2797" s="949"/>
      <c r="H2797" s="1089">
        <v>42100</v>
      </c>
      <c r="I2797" s="1090"/>
      <c r="J2797" s="76" t="s">
        <v>31</v>
      </c>
      <c r="K2797" s="102"/>
      <c r="L2797" s="548">
        <v>1.51</v>
      </c>
      <c r="M2797" s="543">
        <v>4.57</v>
      </c>
      <c r="N2797" s="544">
        <v>6.1</v>
      </c>
    </row>
    <row r="2798" spans="2:14" ht="22.5" customHeight="1" x14ac:dyDescent="0.55000000000000004">
      <c r="B2798" s="948">
        <v>361</v>
      </c>
      <c r="C2798" s="949"/>
      <c r="D2798" s="1104"/>
      <c r="E2798" s="1105"/>
      <c r="F2798" s="1018" t="s">
        <v>1129</v>
      </c>
      <c r="G2798" s="1019"/>
      <c r="H2798" s="1089">
        <v>42100</v>
      </c>
      <c r="I2798" s="1090"/>
      <c r="J2798" s="76" t="s">
        <v>31</v>
      </c>
      <c r="K2798" s="102"/>
      <c r="L2798" s="548">
        <v>1.26</v>
      </c>
      <c r="M2798" s="543">
        <v>4.97</v>
      </c>
      <c r="N2798" s="544">
        <v>6.2</v>
      </c>
    </row>
    <row r="2799" spans="2:14" ht="22.5" customHeight="1" x14ac:dyDescent="0.55000000000000004">
      <c r="B2799" s="948">
        <v>360</v>
      </c>
      <c r="C2799" s="949"/>
      <c r="D2799" s="1104"/>
      <c r="E2799" s="1105"/>
      <c r="F2799" s="965" t="s">
        <v>2647</v>
      </c>
      <c r="G2799" s="949"/>
      <c r="H2799" s="1089">
        <v>42097</v>
      </c>
      <c r="I2799" s="1090"/>
      <c r="J2799" s="76" t="s">
        <v>31</v>
      </c>
      <c r="K2799" s="102"/>
      <c r="L2799" s="542" t="s">
        <v>1721</v>
      </c>
      <c r="M2799" s="543">
        <v>3.91</v>
      </c>
      <c r="N2799" s="544">
        <v>3.9</v>
      </c>
    </row>
    <row r="2800" spans="2:14" ht="22.5" customHeight="1" x14ac:dyDescent="0.55000000000000004">
      <c r="B2800" s="948">
        <v>359</v>
      </c>
      <c r="C2800" s="949"/>
      <c r="D2800" s="1104"/>
      <c r="E2800" s="1105"/>
      <c r="F2800" s="965" t="s">
        <v>1560</v>
      </c>
      <c r="G2800" s="949"/>
      <c r="H2800" s="1089">
        <v>42100</v>
      </c>
      <c r="I2800" s="1090"/>
      <c r="J2800" s="76" t="s">
        <v>31</v>
      </c>
      <c r="K2800" s="102"/>
      <c r="L2800" s="542" t="s">
        <v>1723</v>
      </c>
      <c r="M2800" s="543">
        <v>3.06</v>
      </c>
      <c r="N2800" s="544">
        <v>3.1</v>
      </c>
    </row>
    <row r="2801" spans="2:14" ht="22.5" customHeight="1" x14ac:dyDescent="0.55000000000000004">
      <c r="B2801" s="948">
        <v>358</v>
      </c>
      <c r="C2801" s="949"/>
      <c r="D2801" s="1104"/>
      <c r="E2801" s="1105"/>
      <c r="F2801" s="965" t="s">
        <v>2648</v>
      </c>
      <c r="G2801" s="949"/>
      <c r="H2801" s="1089">
        <v>42100</v>
      </c>
      <c r="I2801" s="1090"/>
      <c r="J2801" s="76" t="s">
        <v>31</v>
      </c>
      <c r="K2801" s="102"/>
      <c r="L2801" s="542" t="s">
        <v>1724</v>
      </c>
      <c r="M2801" s="543">
        <v>1.65</v>
      </c>
      <c r="N2801" s="544">
        <v>1.7</v>
      </c>
    </row>
    <row r="2802" spans="2:14" ht="22.5" customHeight="1" x14ac:dyDescent="0.55000000000000004">
      <c r="B2802" s="948">
        <v>357</v>
      </c>
      <c r="C2802" s="949"/>
      <c r="D2802" s="1104"/>
      <c r="E2802" s="1105"/>
      <c r="F2802" s="965" t="s">
        <v>1523</v>
      </c>
      <c r="G2802" s="949"/>
      <c r="H2802" s="1089">
        <v>42100</v>
      </c>
      <c r="I2802" s="1090"/>
      <c r="J2802" s="76" t="s">
        <v>31</v>
      </c>
      <c r="K2802" s="102"/>
      <c r="L2802" s="542">
        <v>1.23</v>
      </c>
      <c r="M2802" s="543">
        <v>3.09</v>
      </c>
      <c r="N2802" s="544">
        <v>4.3</v>
      </c>
    </row>
    <row r="2803" spans="2:14" ht="22.5" customHeight="1" x14ac:dyDescent="0.55000000000000004">
      <c r="B2803" s="1100">
        <v>356</v>
      </c>
      <c r="C2803" s="1101"/>
      <c r="D2803" s="1104"/>
      <c r="E2803" s="1105"/>
      <c r="F2803" s="965" t="s">
        <v>1523</v>
      </c>
      <c r="G2803" s="949"/>
      <c r="H2803" s="1089">
        <v>42100</v>
      </c>
      <c r="I2803" s="1090"/>
      <c r="J2803" s="313" t="s">
        <v>31</v>
      </c>
      <c r="K2803" s="313"/>
      <c r="L2803" s="872">
        <v>7.34</v>
      </c>
      <c r="M2803" s="873">
        <v>31</v>
      </c>
      <c r="N2803" s="874">
        <v>38</v>
      </c>
    </row>
    <row r="2804" spans="2:14" ht="22.5" customHeight="1" x14ac:dyDescent="0.55000000000000004">
      <c r="B2804" s="1203">
        <v>355</v>
      </c>
      <c r="C2804" s="1019"/>
      <c r="D2804" s="1104"/>
      <c r="E2804" s="1105"/>
      <c r="F2804" s="965" t="s">
        <v>1523</v>
      </c>
      <c r="G2804" s="949"/>
      <c r="H2804" s="1007">
        <v>42100</v>
      </c>
      <c r="I2804" s="1008"/>
      <c r="J2804" s="76" t="s">
        <v>31</v>
      </c>
      <c r="K2804" s="76"/>
      <c r="L2804" s="542" t="s">
        <v>1725</v>
      </c>
      <c r="M2804" s="543">
        <v>5.16</v>
      </c>
      <c r="N2804" s="544">
        <v>5.2</v>
      </c>
    </row>
    <row r="2805" spans="2:14" ht="22.5" customHeight="1" x14ac:dyDescent="0.55000000000000004">
      <c r="B2805" s="928">
        <v>354</v>
      </c>
      <c r="C2805" s="929"/>
      <c r="D2805" s="1106"/>
      <c r="E2805" s="1107"/>
      <c r="F2805" s="968" t="s">
        <v>1532</v>
      </c>
      <c r="G2805" s="929"/>
      <c r="H2805" s="1009">
        <v>42100</v>
      </c>
      <c r="I2805" s="1010"/>
      <c r="J2805" s="43" t="s">
        <v>31</v>
      </c>
      <c r="K2805" s="51"/>
      <c r="L2805" s="545">
        <v>7.46</v>
      </c>
      <c r="M2805" s="599">
        <v>26.4</v>
      </c>
      <c r="N2805" s="525">
        <v>34</v>
      </c>
    </row>
    <row r="2806" spans="2:14" ht="22.5" customHeight="1" x14ac:dyDescent="0.55000000000000004">
      <c r="B2806" s="948">
        <v>353</v>
      </c>
      <c r="C2806" s="949"/>
      <c r="D2806" s="920" t="s">
        <v>1726</v>
      </c>
      <c r="E2806" s="921"/>
      <c r="F2806" s="1091" t="s">
        <v>1129</v>
      </c>
      <c r="G2806" s="1092"/>
      <c r="H2806" s="1089">
        <v>42095</v>
      </c>
      <c r="I2806" s="1090"/>
      <c r="J2806" s="102" t="s">
        <v>31</v>
      </c>
      <c r="K2806" s="31"/>
      <c r="L2806" s="548">
        <v>2.2200000000000002</v>
      </c>
      <c r="M2806" s="543">
        <v>8.27</v>
      </c>
      <c r="N2806" s="874">
        <v>10</v>
      </c>
    </row>
    <row r="2807" spans="2:14" ht="22.5" customHeight="1" x14ac:dyDescent="0.55000000000000004">
      <c r="B2807" s="948">
        <v>352</v>
      </c>
      <c r="C2807" s="949"/>
      <c r="D2807" s="942"/>
      <c r="E2807" s="943"/>
      <c r="F2807" s="1031" t="s">
        <v>1129</v>
      </c>
      <c r="G2807" s="1031"/>
      <c r="H2807" s="1089">
        <v>42095</v>
      </c>
      <c r="I2807" s="1090"/>
      <c r="J2807" s="76" t="s">
        <v>31</v>
      </c>
      <c r="K2807" s="76"/>
      <c r="L2807" s="542">
        <v>1.86</v>
      </c>
      <c r="M2807" s="543">
        <v>8.15</v>
      </c>
      <c r="N2807" s="560">
        <v>10</v>
      </c>
    </row>
    <row r="2808" spans="2:14" ht="22.5" customHeight="1" x14ac:dyDescent="0.55000000000000004">
      <c r="B2808" s="948">
        <v>351</v>
      </c>
      <c r="C2808" s="949"/>
      <c r="D2808" s="942"/>
      <c r="E2808" s="943"/>
      <c r="F2808" s="1018" t="s">
        <v>1129</v>
      </c>
      <c r="G2808" s="1019"/>
      <c r="H2808" s="1089">
        <v>42095</v>
      </c>
      <c r="I2808" s="1090"/>
      <c r="J2808" s="102" t="s">
        <v>31</v>
      </c>
      <c r="K2808" s="102"/>
      <c r="L2808" s="548">
        <v>6.07</v>
      </c>
      <c r="M2808" s="551">
        <v>22.8</v>
      </c>
      <c r="N2808" s="580">
        <v>29</v>
      </c>
    </row>
    <row r="2809" spans="2:14" ht="22.5" customHeight="1" x14ac:dyDescent="0.55000000000000004">
      <c r="B2809" s="948">
        <v>350</v>
      </c>
      <c r="C2809" s="949"/>
      <c r="D2809" s="942"/>
      <c r="E2809" s="943"/>
      <c r="F2809" s="965" t="s">
        <v>1522</v>
      </c>
      <c r="G2809" s="949"/>
      <c r="H2809" s="1089">
        <v>42095</v>
      </c>
      <c r="I2809" s="1090"/>
      <c r="J2809" s="76" t="s">
        <v>31</v>
      </c>
      <c r="K2809" s="102"/>
      <c r="L2809" s="548">
        <v>1.49</v>
      </c>
      <c r="M2809" s="543">
        <v>9.4600000000000009</v>
      </c>
      <c r="N2809" s="560">
        <v>11</v>
      </c>
    </row>
    <row r="2810" spans="2:14" ht="22.5" customHeight="1" x14ac:dyDescent="0.55000000000000004">
      <c r="B2810" s="948">
        <v>349</v>
      </c>
      <c r="C2810" s="949"/>
      <c r="D2810" s="942"/>
      <c r="E2810" s="943"/>
      <c r="F2810" s="965" t="s">
        <v>1522</v>
      </c>
      <c r="G2810" s="949"/>
      <c r="H2810" s="1089">
        <v>42095</v>
      </c>
      <c r="I2810" s="1090"/>
      <c r="J2810" s="76" t="s">
        <v>31</v>
      </c>
      <c r="K2810" s="102"/>
      <c r="L2810" s="548">
        <v>3.81</v>
      </c>
      <c r="M2810" s="585">
        <v>12.8</v>
      </c>
      <c r="N2810" s="560">
        <v>17</v>
      </c>
    </row>
    <row r="2811" spans="2:14" ht="22.5" customHeight="1" x14ac:dyDescent="0.55000000000000004">
      <c r="B2811" s="948">
        <v>348</v>
      </c>
      <c r="C2811" s="949"/>
      <c r="D2811" s="942"/>
      <c r="E2811" s="943"/>
      <c r="F2811" s="965" t="s">
        <v>1522</v>
      </c>
      <c r="G2811" s="949"/>
      <c r="H2811" s="1089">
        <v>42095</v>
      </c>
      <c r="I2811" s="1090"/>
      <c r="J2811" s="76" t="s">
        <v>31</v>
      </c>
      <c r="K2811" s="102"/>
      <c r="L2811" s="548">
        <v>1.88</v>
      </c>
      <c r="M2811" s="543">
        <v>4.5999999999999996</v>
      </c>
      <c r="N2811" s="544">
        <v>6.5</v>
      </c>
    </row>
    <row r="2812" spans="2:14" ht="22.5" customHeight="1" x14ac:dyDescent="0.55000000000000004">
      <c r="B2812" s="948">
        <v>347</v>
      </c>
      <c r="C2812" s="949"/>
      <c r="D2812" s="942"/>
      <c r="E2812" s="943"/>
      <c r="F2812" s="965" t="s">
        <v>1308</v>
      </c>
      <c r="G2812" s="949"/>
      <c r="H2812" s="1089">
        <v>42095</v>
      </c>
      <c r="I2812" s="1090"/>
      <c r="J2812" s="76" t="s">
        <v>31</v>
      </c>
      <c r="K2812" s="102"/>
      <c r="L2812" s="548">
        <v>4.78</v>
      </c>
      <c r="M2812" s="585">
        <v>18</v>
      </c>
      <c r="N2812" s="560">
        <v>23</v>
      </c>
    </row>
    <row r="2813" spans="2:14" ht="22.5" customHeight="1" x14ac:dyDescent="0.55000000000000004">
      <c r="B2813" s="948">
        <v>346</v>
      </c>
      <c r="C2813" s="949"/>
      <c r="D2813" s="942"/>
      <c r="E2813" s="943"/>
      <c r="F2813" s="965" t="s">
        <v>1361</v>
      </c>
      <c r="G2813" s="949"/>
      <c r="H2813" s="1089">
        <v>42095</v>
      </c>
      <c r="I2813" s="1090"/>
      <c r="J2813" s="76" t="s">
        <v>31</v>
      </c>
      <c r="K2813" s="102"/>
      <c r="L2813" s="548">
        <v>3.45</v>
      </c>
      <c r="M2813" s="585">
        <v>11.5</v>
      </c>
      <c r="N2813" s="560">
        <v>15</v>
      </c>
    </row>
    <row r="2814" spans="2:14" ht="22.5" customHeight="1" x14ac:dyDescent="0.55000000000000004">
      <c r="B2814" s="948">
        <v>345</v>
      </c>
      <c r="C2814" s="949"/>
      <c r="D2814" s="942"/>
      <c r="E2814" s="943"/>
      <c r="F2814" s="965" t="s">
        <v>2212</v>
      </c>
      <c r="G2814" s="949"/>
      <c r="H2814" s="1007">
        <v>42095</v>
      </c>
      <c r="I2814" s="1008"/>
      <c r="J2814" s="76" t="s">
        <v>31</v>
      </c>
      <c r="K2814" s="76"/>
      <c r="L2814" s="542" t="s">
        <v>1727</v>
      </c>
      <c r="M2814" s="543">
        <v>1.27</v>
      </c>
      <c r="N2814" s="544">
        <v>1.3</v>
      </c>
    </row>
    <row r="2815" spans="2:14" ht="22.5" customHeight="1" x14ac:dyDescent="0.55000000000000004">
      <c r="B2815" s="948">
        <v>344</v>
      </c>
      <c r="C2815" s="949"/>
      <c r="D2815" s="942"/>
      <c r="E2815" s="943"/>
      <c r="F2815" s="1018" t="s">
        <v>1986</v>
      </c>
      <c r="G2815" s="1019"/>
      <c r="H2815" s="1093">
        <v>42095</v>
      </c>
      <c r="I2815" s="1094"/>
      <c r="J2815" s="102" t="s">
        <v>31</v>
      </c>
      <c r="K2815" s="102"/>
      <c r="L2815" s="875" t="s">
        <v>1278</v>
      </c>
      <c r="M2815" s="549">
        <v>5.88</v>
      </c>
      <c r="N2815" s="570">
        <v>5.9</v>
      </c>
    </row>
    <row r="2816" spans="2:14" ht="22.5" customHeight="1" x14ac:dyDescent="0.55000000000000004">
      <c r="B2816" s="948">
        <v>343</v>
      </c>
      <c r="C2816" s="949"/>
      <c r="D2816" s="942"/>
      <c r="E2816" s="943"/>
      <c r="F2816" s="965" t="s">
        <v>1363</v>
      </c>
      <c r="G2816" s="949"/>
      <c r="H2816" s="1089">
        <v>42095</v>
      </c>
      <c r="I2816" s="1090"/>
      <c r="J2816" s="76" t="s">
        <v>31</v>
      </c>
      <c r="K2816" s="102"/>
      <c r="L2816" s="548">
        <v>4.43</v>
      </c>
      <c r="M2816" s="585">
        <v>14</v>
      </c>
      <c r="N2816" s="560">
        <v>18</v>
      </c>
    </row>
    <row r="2817" spans="2:14" ht="22.5" customHeight="1" x14ac:dyDescent="0.55000000000000004">
      <c r="B2817" s="948">
        <v>342</v>
      </c>
      <c r="C2817" s="949"/>
      <c r="D2817" s="942"/>
      <c r="E2817" s="943"/>
      <c r="F2817" s="965" t="s">
        <v>831</v>
      </c>
      <c r="G2817" s="949"/>
      <c r="H2817" s="1089">
        <v>42093</v>
      </c>
      <c r="I2817" s="1090"/>
      <c r="J2817" s="76" t="s">
        <v>31</v>
      </c>
      <c r="K2817" s="102"/>
      <c r="L2817" s="539" t="s">
        <v>1728</v>
      </c>
      <c r="M2817" s="542">
        <v>3.17</v>
      </c>
      <c r="N2817" s="40">
        <v>3.2</v>
      </c>
    </row>
    <row r="2818" spans="2:14" ht="22.5" customHeight="1" x14ac:dyDescent="0.55000000000000004">
      <c r="B2818" s="928">
        <v>341</v>
      </c>
      <c r="C2818" s="929"/>
      <c r="D2818" s="922"/>
      <c r="E2818" s="923"/>
      <c r="F2818" s="968" t="s">
        <v>727</v>
      </c>
      <c r="G2818" s="929"/>
      <c r="H2818" s="1009">
        <v>42093</v>
      </c>
      <c r="I2818" s="1010"/>
      <c r="J2818" s="43" t="s">
        <v>31</v>
      </c>
      <c r="K2818" s="43"/>
      <c r="L2818" s="44" t="s">
        <v>1194</v>
      </c>
      <c r="M2818" s="545">
        <v>2.64</v>
      </c>
      <c r="N2818" s="46">
        <v>2.6</v>
      </c>
    </row>
    <row r="2819" spans="2:14" ht="22.5" customHeight="1" x14ac:dyDescent="0.55000000000000004">
      <c r="B2819" s="948">
        <v>340</v>
      </c>
      <c r="C2819" s="949"/>
      <c r="D2819" s="920" t="s">
        <v>1729</v>
      </c>
      <c r="E2819" s="921"/>
      <c r="F2819" s="1091" t="s">
        <v>530</v>
      </c>
      <c r="G2819" s="1092"/>
      <c r="H2819" s="1089">
        <v>42090</v>
      </c>
      <c r="I2819" s="1090"/>
      <c r="J2819" s="102" t="s">
        <v>31</v>
      </c>
      <c r="K2819" s="31"/>
      <c r="L2819" s="188">
        <v>5.99</v>
      </c>
      <c r="M2819" s="38">
        <v>25.7</v>
      </c>
      <c r="N2819" s="621">
        <v>32</v>
      </c>
    </row>
    <row r="2820" spans="2:14" ht="22.5" customHeight="1" x14ac:dyDescent="0.55000000000000004">
      <c r="B2820" s="948">
        <v>339</v>
      </c>
      <c r="C2820" s="949"/>
      <c r="D2820" s="942"/>
      <c r="E2820" s="943"/>
      <c r="F2820" s="965" t="s">
        <v>530</v>
      </c>
      <c r="G2820" s="949"/>
      <c r="H2820" s="1089">
        <v>42088</v>
      </c>
      <c r="I2820" s="1090"/>
      <c r="J2820" s="76" t="s">
        <v>31</v>
      </c>
      <c r="K2820" s="102"/>
      <c r="L2820" s="188" t="s">
        <v>1390</v>
      </c>
      <c r="M2820" s="38">
        <v>7.01</v>
      </c>
      <c r="N2820" s="40">
        <v>7</v>
      </c>
    </row>
    <row r="2821" spans="2:14" ht="22.5" customHeight="1" x14ac:dyDescent="0.55000000000000004">
      <c r="B2821" s="948">
        <v>338</v>
      </c>
      <c r="C2821" s="949"/>
      <c r="D2821" s="942"/>
      <c r="E2821" s="943"/>
      <c r="F2821" s="965" t="s">
        <v>530</v>
      </c>
      <c r="G2821" s="949"/>
      <c r="H2821" s="1089">
        <v>42088</v>
      </c>
      <c r="I2821" s="1090"/>
      <c r="J2821" s="76" t="s">
        <v>31</v>
      </c>
      <c r="K2821" s="102"/>
      <c r="L2821" s="539">
        <v>1.79</v>
      </c>
      <c r="M2821" s="542">
        <v>7.15</v>
      </c>
      <c r="N2821" s="40">
        <v>8.9</v>
      </c>
    </row>
    <row r="2822" spans="2:14" ht="22.5" customHeight="1" x14ac:dyDescent="0.55000000000000004">
      <c r="B2822" s="1209">
        <v>337</v>
      </c>
      <c r="C2822" s="1092"/>
      <c r="D2822" s="942"/>
      <c r="E2822" s="943"/>
      <c r="F2822" s="965" t="s">
        <v>1532</v>
      </c>
      <c r="G2822" s="949"/>
      <c r="H2822" s="1007">
        <v>42093</v>
      </c>
      <c r="I2822" s="1008"/>
      <c r="J2822" s="76" t="s">
        <v>31</v>
      </c>
      <c r="K2822" s="76"/>
      <c r="L2822" s="38" t="s">
        <v>1572</v>
      </c>
      <c r="M2822" s="542" t="s">
        <v>809</v>
      </c>
      <c r="N2822" s="40" t="s">
        <v>598</v>
      </c>
    </row>
    <row r="2823" spans="2:14" ht="22.5" customHeight="1" x14ac:dyDescent="0.55000000000000004">
      <c r="B2823" s="928">
        <v>336</v>
      </c>
      <c r="C2823" s="929"/>
      <c r="D2823" s="922"/>
      <c r="E2823" s="923"/>
      <c r="F2823" s="922" t="s">
        <v>1426</v>
      </c>
      <c r="G2823" s="923"/>
      <c r="H2823" s="932">
        <v>42093</v>
      </c>
      <c r="I2823" s="933"/>
      <c r="J2823" s="52" t="s">
        <v>61</v>
      </c>
      <c r="K2823" s="51"/>
      <c r="L2823" s="545">
        <v>1.55</v>
      </c>
      <c r="M2823" s="545">
        <v>4.25</v>
      </c>
      <c r="N2823" s="46">
        <v>5.8</v>
      </c>
    </row>
    <row r="2824" spans="2:14" ht="22.5" customHeight="1" x14ac:dyDescent="0.55000000000000004">
      <c r="B2824" s="948">
        <v>335</v>
      </c>
      <c r="C2824" s="949"/>
      <c r="D2824" s="920" t="s">
        <v>1730</v>
      </c>
      <c r="E2824" s="921"/>
      <c r="F2824" s="1091" t="s">
        <v>1308</v>
      </c>
      <c r="G2824" s="1092"/>
      <c r="H2824" s="1089">
        <v>42088</v>
      </c>
      <c r="I2824" s="1090"/>
      <c r="J2824" s="102" t="s">
        <v>31</v>
      </c>
      <c r="K2824" s="31"/>
      <c r="L2824" s="188" t="s">
        <v>1528</v>
      </c>
      <c r="M2824" s="38">
        <v>2.65</v>
      </c>
      <c r="N2824" s="619">
        <v>2.7</v>
      </c>
    </row>
    <row r="2825" spans="2:14" ht="22.5" customHeight="1" x14ac:dyDescent="0.55000000000000004">
      <c r="B2825" s="948">
        <v>334</v>
      </c>
      <c r="C2825" s="949"/>
      <c r="D2825" s="942"/>
      <c r="E2825" s="943"/>
      <c r="F2825" s="965" t="s">
        <v>1308</v>
      </c>
      <c r="G2825" s="949"/>
      <c r="H2825" s="1089">
        <v>42088</v>
      </c>
      <c r="I2825" s="1090"/>
      <c r="J2825" s="76" t="s">
        <v>31</v>
      </c>
      <c r="K2825" s="102"/>
      <c r="L2825" s="548">
        <v>8.3000000000000007</v>
      </c>
      <c r="M2825" s="559">
        <v>34</v>
      </c>
      <c r="N2825" s="591">
        <v>42</v>
      </c>
    </row>
    <row r="2826" spans="2:14" ht="22.5" customHeight="1" x14ac:dyDescent="0.55000000000000004">
      <c r="B2826" s="948">
        <v>333</v>
      </c>
      <c r="C2826" s="949"/>
      <c r="D2826" s="942"/>
      <c r="E2826" s="943"/>
      <c r="F2826" s="965" t="s">
        <v>1042</v>
      </c>
      <c r="G2826" s="949"/>
      <c r="H2826" s="1089">
        <v>42087</v>
      </c>
      <c r="I2826" s="1090"/>
      <c r="J2826" s="76" t="s">
        <v>31</v>
      </c>
      <c r="K2826" s="102"/>
      <c r="L2826" s="539">
        <v>2.56</v>
      </c>
      <c r="M2826" s="542">
        <v>8.77</v>
      </c>
      <c r="N2826" s="591">
        <v>11</v>
      </c>
    </row>
    <row r="2827" spans="2:14" ht="22.5" customHeight="1" x14ac:dyDescent="0.55000000000000004">
      <c r="B2827" s="928">
        <v>332</v>
      </c>
      <c r="C2827" s="929"/>
      <c r="D2827" s="922"/>
      <c r="E2827" s="923"/>
      <c r="F2827" s="968" t="s">
        <v>1532</v>
      </c>
      <c r="G2827" s="929"/>
      <c r="H2827" s="1009">
        <v>42086</v>
      </c>
      <c r="I2827" s="1010"/>
      <c r="J2827" s="43" t="s">
        <v>31</v>
      </c>
      <c r="K2827" s="43"/>
      <c r="L2827" s="44">
        <v>6.33</v>
      </c>
      <c r="M2827" s="44">
        <v>20.100000000000001</v>
      </c>
      <c r="N2827" s="620">
        <v>26</v>
      </c>
    </row>
    <row r="2828" spans="2:14" ht="22.5" customHeight="1" x14ac:dyDescent="0.55000000000000004">
      <c r="B2828" s="948">
        <v>331</v>
      </c>
      <c r="C2828" s="949"/>
      <c r="D2828" s="920" t="s">
        <v>1731</v>
      </c>
      <c r="E2828" s="921"/>
      <c r="F2828" s="1091" t="s">
        <v>831</v>
      </c>
      <c r="G2828" s="1092"/>
      <c r="H2828" s="1089">
        <v>42086</v>
      </c>
      <c r="I2828" s="1090"/>
      <c r="J2828" s="102" t="s">
        <v>31</v>
      </c>
      <c r="K2828" s="31"/>
      <c r="L2828" s="188" t="s">
        <v>2649</v>
      </c>
      <c r="M2828" s="38">
        <v>4.54</v>
      </c>
      <c r="N2828" s="619">
        <v>4.5</v>
      </c>
    </row>
    <row r="2829" spans="2:14" ht="22.5" customHeight="1" x14ac:dyDescent="0.55000000000000004">
      <c r="B2829" s="948">
        <v>330</v>
      </c>
      <c r="C2829" s="949"/>
      <c r="D2829" s="942"/>
      <c r="E2829" s="943"/>
      <c r="F2829" s="965" t="s">
        <v>831</v>
      </c>
      <c r="G2829" s="949"/>
      <c r="H2829" s="1089">
        <v>42086</v>
      </c>
      <c r="I2829" s="1090"/>
      <c r="J2829" s="76" t="s">
        <v>31</v>
      </c>
      <c r="K2829" s="102"/>
      <c r="L2829" s="188" t="s">
        <v>2650</v>
      </c>
      <c r="M2829" s="38">
        <v>4.7699999999999996</v>
      </c>
      <c r="N2829" s="40">
        <v>4.8</v>
      </c>
    </row>
    <row r="2830" spans="2:14" ht="22.5" customHeight="1" x14ac:dyDescent="0.55000000000000004">
      <c r="B2830" s="948">
        <v>329</v>
      </c>
      <c r="C2830" s="949"/>
      <c r="D2830" s="942"/>
      <c r="E2830" s="943"/>
      <c r="F2830" s="965" t="s">
        <v>1477</v>
      </c>
      <c r="G2830" s="949"/>
      <c r="H2830" s="1089">
        <v>42086</v>
      </c>
      <c r="I2830" s="1090"/>
      <c r="J2830" s="76" t="s">
        <v>31</v>
      </c>
      <c r="K2830" s="102"/>
      <c r="L2830" s="188" t="s">
        <v>2651</v>
      </c>
      <c r="M2830" s="38">
        <v>14.2</v>
      </c>
      <c r="N2830" s="591">
        <v>14</v>
      </c>
    </row>
    <row r="2831" spans="2:14" ht="22.5" customHeight="1" x14ac:dyDescent="0.55000000000000004">
      <c r="B2831" s="948">
        <v>328</v>
      </c>
      <c r="C2831" s="949"/>
      <c r="D2831" s="942"/>
      <c r="E2831" s="943"/>
      <c r="F2831" s="965" t="s">
        <v>837</v>
      </c>
      <c r="G2831" s="949"/>
      <c r="H2831" s="1089">
        <v>42086</v>
      </c>
      <c r="I2831" s="1090"/>
      <c r="J2831" s="76" t="s">
        <v>31</v>
      </c>
      <c r="K2831" s="102"/>
      <c r="L2831" s="188" t="s">
        <v>1772</v>
      </c>
      <c r="M2831" s="542">
        <v>5.44</v>
      </c>
      <c r="N2831" s="40">
        <v>5.4</v>
      </c>
    </row>
    <row r="2832" spans="2:14" ht="22.5" customHeight="1" x14ac:dyDescent="0.55000000000000004">
      <c r="B2832" s="948">
        <v>327</v>
      </c>
      <c r="C2832" s="949"/>
      <c r="D2832" s="942"/>
      <c r="E2832" s="943"/>
      <c r="F2832" s="965" t="s">
        <v>837</v>
      </c>
      <c r="G2832" s="949"/>
      <c r="H2832" s="1089">
        <v>42086</v>
      </c>
      <c r="I2832" s="1090"/>
      <c r="J2832" s="76" t="s">
        <v>31</v>
      </c>
      <c r="K2832" s="102"/>
      <c r="L2832" s="188">
        <v>5.17</v>
      </c>
      <c r="M2832" s="38">
        <v>18.8</v>
      </c>
      <c r="N2832" s="591">
        <v>24</v>
      </c>
    </row>
    <row r="2833" spans="2:14" ht="22.5" customHeight="1" x14ac:dyDescent="0.55000000000000004">
      <c r="B2833" s="948">
        <v>326</v>
      </c>
      <c r="C2833" s="949"/>
      <c r="D2833" s="942"/>
      <c r="E2833" s="943"/>
      <c r="F2833" s="965" t="s">
        <v>837</v>
      </c>
      <c r="G2833" s="949"/>
      <c r="H2833" s="1089">
        <v>42086</v>
      </c>
      <c r="I2833" s="1090"/>
      <c r="J2833" s="76" t="s">
        <v>31</v>
      </c>
      <c r="K2833" s="102"/>
      <c r="L2833" s="188" t="s">
        <v>1816</v>
      </c>
      <c r="M2833" s="38">
        <v>5.64</v>
      </c>
      <c r="N2833" s="40">
        <v>5.6</v>
      </c>
    </row>
    <row r="2834" spans="2:14" ht="22.5" customHeight="1" x14ac:dyDescent="0.55000000000000004">
      <c r="B2834" s="948">
        <v>325</v>
      </c>
      <c r="C2834" s="949"/>
      <c r="D2834" s="942"/>
      <c r="E2834" s="943"/>
      <c r="F2834" s="965" t="s">
        <v>2652</v>
      </c>
      <c r="G2834" s="949"/>
      <c r="H2834" s="1089">
        <v>42086</v>
      </c>
      <c r="I2834" s="1090"/>
      <c r="J2834" s="76" t="s">
        <v>31</v>
      </c>
      <c r="K2834" s="102"/>
      <c r="L2834" s="188" t="s">
        <v>2653</v>
      </c>
      <c r="M2834" s="38" t="s">
        <v>2654</v>
      </c>
      <c r="N2834" s="40" t="s">
        <v>2655</v>
      </c>
    </row>
    <row r="2835" spans="2:14" ht="22.5" customHeight="1" x14ac:dyDescent="0.55000000000000004">
      <c r="B2835" s="948">
        <v>324</v>
      </c>
      <c r="C2835" s="949"/>
      <c r="D2835" s="942"/>
      <c r="E2835" s="943"/>
      <c r="F2835" s="965" t="s">
        <v>1465</v>
      </c>
      <c r="G2835" s="949"/>
      <c r="H2835" s="1089">
        <v>42086</v>
      </c>
      <c r="I2835" s="1090"/>
      <c r="J2835" s="76" t="s">
        <v>31</v>
      </c>
      <c r="K2835" s="102"/>
      <c r="L2835" s="188" t="s">
        <v>2656</v>
      </c>
      <c r="M2835" s="38">
        <v>9.9700000000000006</v>
      </c>
      <c r="N2835" s="591">
        <v>10</v>
      </c>
    </row>
    <row r="2836" spans="2:14" ht="22.5" customHeight="1" x14ac:dyDescent="0.55000000000000004">
      <c r="B2836" s="948">
        <v>323</v>
      </c>
      <c r="C2836" s="949"/>
      <c r="D2836" s="942"/>
      <c r="E2836" s="943"/>
      <c r="F2836" s="965" t="s">
        <v>1665</v>
      </c>
      <c r="G2836" s="949"/>
      <c r="H2836" s="1089">
        <v>42086</v>
      </c>
      <c r="I2836" s="1090"/>
      <c r="J2836" s="76" t="s">
        <v>31</v>
      </c>
      <c r="K2836" s="102"/>
      <c r="L2836" s="188" t="s">
        <v>2657</v>
      </c>
      <c r="M2836" s="559" t="s">
        <v>1808</v>
      </c>
      <c r="N2836" s="591" t="s">
        <v>2658</v>
      </c>
    </row>
    <row r="2837" spans="2:14" ht="22.5" customHeight="1" x14ac:dyDescent="0.55000000000000004">
      <c r="B2837" s="948">
        <v>322</v>
      </c>
      <c r="C2837" s="949"/>
      <c r="D2837" s="942"/>
      <c r="E2837" s="943"/>
      <c r="F2837" s="965" t="s">
        <v>1665</v>
      </c>
      <c r="G2837" s="949"/>
      <c r="H2837" s="1089">
        <v>42086</v>
      </c>
      <c r="I2837" s="1090"/>
      <c r="J2837" s="76" t="s">
        <v>31</v>
      </c>
      <c r="K2837" s="102"/>
      <c r="L2837" s="188" t="s">
        <v>2416</v>
      </c>
      <c r="M2837" s="38" t="s">
        <v>2657</v>
      </c>
      <c r="N2837" s="40" t="s">
        <v>2659</v>
      </c>
    </row>
    <row r="2838" spans="2:14" ht="22.5" customHeight="1" x14ac:dyDescent="0.55000000000000004">
      <c r="B2838" s="948">
        <v>321</v>
      </c>
      <c r="C2838" s="949"/>
      <c r="D2838" s="942"/>
      <c r="E2838" s="943"/>
      <c r="F2838" s="965" t="s">
        <v>1665</v>
      </c>
      <c r="G2838" s="949"/>
      <c r="H2838" s="1089">
        <v>42086</v>
      </c>
      <c r="I2838" s="1090"/>
      <c r="J2838" s="76" t="s">
        <v>31</v>
      </c>
      <c r="K2838" s="102"/>
      <c r="L2838" s="188" t="s">
        <v>1818</v>
      </c>
      <c r="M2838" s="38">
        <v>4.47</v>
      </c>
      <c r="N2838" s="40">
        <v>4.5</v>
      </c>
    </row>
    <row r="2839" spans="2:14" ht="22.5" customHeight="1" x14ac:dyDescent="0.55000000000000004">
      <c r="B2839" s="948">
        <v>320</v>
      </c>
      <c r="C2839" s="949"/>
      <c r="D2839" s="942"/>
      <c r="E2839" s="943"/>
      <c r="F2839" s="965" t="s">
        <v>1340</v>
      </c>
      <c r="G2839" s="949"/>
      <c r="H2839" s="1089">
        <v>42086</v>
      </c>
      <c r="I2839" s="1090"/>
      <c r="J2839" s="76" t="s">
        <v>31</v>
      </c>
      <c r="K2839" s="102"/>
      <c r="L2839" s="539" t="s">
        <v>1771</v>
      </c>
      <c r="M2839" s="559" t="s">
        <v>2660</v>
      </c>
      <c r="N2839" s="591" t="s">
        <v>2661</v>
      </c>
    </row>
    <row r="2840" spans="2:14" ht="22.5" customHeight="1" x14ac:dyDescent="0.55000000000000004">
      <c r="B2840" s="928">
        <v>319</v>
      </c>
      <c r="C2840" s="929"/>
      <c r="D2840" s="922"/>
      <c r="E2840" s="923"/>
      <c r="F2840" s="968" t="s">
        <v>1758</v>
      </c>
      <c r="G2840" s="929"/>
      <c r="H2840" s="1009">
        <v>42086</v>
      </c>
      <c r="I2840" s="1010"/>
      <c r="J2840" s="43" t="s">
        <v>31</v>
      </c>
      <c r="K2840" s="43"/>
      <c r="L2840" s="44" t="s">
        <v>1877</v>
      </c>
      <c r="M2840" s="602">
        <v>14.6</v>
      </c>
      <c r="N2840" s="620">
        <v>15</v>
      </c>
    </row>
    <row r="2841" spans="2:14" ht="22.5" customHeight="1" x14ac:dyDescent="0.55000000000000004">
      <c r="B2841" s="948">
        <v>318</v>
      </c>
      <c r="C2841" s="949"/>
      <c r="D2841" s="920" t="s">
        <v>1760</v>
      </c>
      <c r="E2841" s="921"/>
      <c r="F2841" s="1091" t="s">
        <v>1162</v>
      </c>
      <c r="G2841" s="1092"/>
      <c r="H2841" s="1089">
        <v>42082</v>
      </c>
      <c r="I2841" s="1090"/>
      <c r="J2841" s="102" t="s">
        <v>31</v>
      </c>
      <c r="K2841" s="31"/>
      <c r="L2841" s="188" t="s">
        <v>1762</v>
      </c>
      <c r="M2841" s="38">
        <v>5.41</v>
      </c>
      <c r="N2841" s="619">
        <v>5.4</v>
      </c>
    </row>
    <row r="2842" spans="2:14" ht="22.5" customHeight="1" x14ac:dyDescent="0.55000000000000004">
      <c r="B2842" s="928">
        <v>317</v>
      </c>
      <c r="C2842" s="929"/>
      <c r="D2842" s="922"/>
      <c r="E2842" s="923"/>
      <c r="F2842" s="968" t="s">
        <v>701</v>
      </c>
      <c r="G2842" s="929"/>
      <c r="H2842" s="1009">
        <v>42081</v>
      </c>
      <c r="I2842" s="1010"/>
      <c r="J2842" s="43" t="s">
        <v>31</v>
      </c>
      <c r="K2842" s="43"/>
      <c r="L2842" s="44" t="s">
        <v>1763</v>
      </c>
      <c r="M2842" s="44">
        <v>7.27</v>
      </c>
      <c r="N2842" s="46">
        <v>7.3</v>
      </c>
    </row>
    <row r="2843" spans="2:14" ht="22.5" customHeight="1" x14ac:dyDescent="0.55000000000000004">
      <c r="B2843" s="948">
        <v>316</v>
      </c>
      <c r="C2843" s="949"/>
      <c r="D2843" s="920" t="s">
        <v>1764</v>
      </c>
      <c r="E2843" s="921"/>
      <c r="F2843" s="1091" t="s">
        <v>1581</v>
      </c>
      <c r="G2843" s="1092"/>
      <c r="H2843" s="1089">
        <v>42081</v>
      </c>
      <c r="I2843" s="1090"/>
      <c r="J2843" s="102" t="s">
        <v>31</v>
      </c>
      <c r="K2843" s="31"/>
      <c r="L2843" s="188" t="s">
        <v>1765</v>
      </c>
      <c r="M2843" s="38">
        <v>6.89</v>
      </c>
      <c r="N2843" s="619">
        <v>6.9</v>
      </c>
    </row>
    <row r="2844" spans="2:14" ht="22.5" customHeight="1" x14ac:dyDescent="0.55000000000000004">
      <c r="B2844" s="948">
        <v>315</v>
      </c>
      <c r="C2844" s="949"/>
      <c r="D2844" s="942"/>
      <c r="E2844" s="943"/>
      <c r="F2844" s="965" t="s">
        <v>1575</v>
      </c>
      <c r="G2844" s="949"/>
      <c r="H2844" s="1089">
        <v>42081</v>
      </c>
      <c r="I2844" s="1090"/>
      <c r="J2844" s="76" t="s">
        <v>31</v>
      </c>
      <c r="K2844" s="102"/>
      <c r="L2844" s="188" t="s">
        <v>1766</v>
      </c>
      <c r="M2844" s="38">
        <v>9.6199999999999992</v>
      </c>
      <c r="N2844" s="40">
        <v>9.6</v>
      </c>
    </row>
    <row r="2845" spans="2:14" ht="22.5" customHeight="1" x14ac:dyDescent="0.55000000000000004">
      <c r="B2845" s="948">
        <v>314</v>
      </c>
      <c r="C2845" s="949"/>
      <c r="D2845" s="942"/>
      <c r="E2845" s="943"/>
      <c r="F2845" s="965" t="s">
        <v>479</v>
      </c>
      <c r="G2845" s="949"/>
      <c r="H2845" s="1089">
        <v>42080</v>
      </c>
      <c r="I2845" s="1090"/>
      <c r="J2845" s="76" t="s">
        <v>31</v>
      </c>
      <c r="K2845" s="102"/>
      <c r="L2845" s="188" t="s">
        <v>1767</v>
      </c>
      <c r="M2845" s="38">
        <v>4.2300000000000004</v>
      </c>
      <c r="N2845" s="40">
        <v>4.2</v>
      </c>
    </row>
    <row r="2846" spans="2:14" ht="22.5" customHeight="1" x14ac:dyDescent="0.55000000000000004">
      <c r="B2846" s="948">
        <v>313</v>
      </c>
      <c r="C2846" s="949"/>
      <c r="D2846" s="942"/>
      <c r="E2846" s="943"/>
      <c r="F2846" s="965" t="s">
        <v>1355</v>
      </c>
      <c r="G2846" s="949"/>
      <c r="H2846" s="1089">
        <v>42081</v>
      </c>
      <c r="I2846" s="1090"/>
      <c r="J2846" s="76" t="s">
        <v>31</v>
      </c>
      <c r="K2846" s="102"/>
      <c r="L2846" s="539">
        <v>5.88</v>
      </c>
      <c r="M2846" s="559">
        <v>21.1</v>
      </c>
      <c r="N2846" s="591">
        <v>27</v>
      </c>
    </row>
    <row r="2847" spans="2:14" ht="22.5" customHeight="1" x14ac:dyDescent="0.55000000000000004">
      <c r="B2847" s="928">
        <v>312</v>
      </c>
      <c r="C2847" s="929"/>
      <c r="D2847" s="922"/>
      <c r="E2847" s="923"/>
      <c r="F2847" s="968" t="s">
        <v>1345</v>
      </c>
      <c r="G2847" s="929"/>
      <c r="H2847" s="1009">
        <v>42081</v>
      </c>
      <c r="I2847" s="1010"/>
      <c r="J2847" s="43" t="s">
        <v>31</v>
      </c>
      <c r="K2847" s="43"/>
      <c r="L2847" s="44" t="s">
        <v>1768</v>
      </c>
      <c r="M2847" s="529">
        <v>8.9</v>
      </c>
      <c r="N2847" s="46">
        <v>8.9</v>
      </c>
    </row>
    <row r="2848" spans="2:14" ht="22.5" customHeight="1" x14ac:dyDescent="0.55000000000000004">
      <c r="B2848" s="948">
        <v>311</v>
      </c>
      <c r="C2848" s="949"/>
      <c r="D2848" s="920" t="s">
        <v>1770</v>
      </c>
      <c r="E2848" s="921"/>
      <c r="F2848" s="1091" t="s">
        <v>1420</v>
      </c>
      <c r="G2848" s="1092"/>
      <c r="H2848" s="1089">
        <v>42080</v>
      </c>
      <c r="I2848" s="1090"/>
      <c r="J2848" s="102" t="s">
        <v>31</v>
      </c>
      <c r="K2848" s="31"/>
      <c r="L2848" s="188" t="s">
        <v>1771</v>
      </c>
      <c r="M2848" s="38">
        <v>10.1</v>
      </c>
      <c r="N2848" s="621">
        <v>10</v>
      </c>
    </row>
    <row r="2849" spans="2:14" ht="22.5" customHeight="1" x14ac:dyDescent="0.55000000000000004">
      <c r="B2849" s="928">
        <v>310</v>
      </c>
      <c r="C2849" s="929"/>
      <c r="D2849" s="922"/>
      <c r="E2849" s="923"/>
      <c r="F2849" s="968" t="s">
        <v>824</v>
      </c>
      <c r="G2849" s="929"/>
      <c r="H2849" s="1009">
        <v>42080</v>
      </c>
      <c r="I2849" s="1010"/>
      <c r="J2849" s="43" t="s">
        <v>31</v>
      </c>
      <c r="K2849" s="43"/>
      <c r="L2849" s="44" t="s">
        <v>1772</v>
      </c>
      <c r="M2849" s="44">
        <v>3.99</v>
      </c>
      <c r="N2849" s="46">
        <v>4</v>
      </c>
    </row>
    <row r="2850" spans="2:14" ht="22.5" customHeight="1" x14ac:dyDescent="0.55000000000000004">
      <c r="B2850" s="948">
        <v>309</v>
      </c>
      <c r="C2850" s="949"/>
      <c r="D2850" s="920" t="s">
        <v>1773</v>
      </c>
      <c r="E2850" s="921"/>
      <c r="F2850" s="1091" t="s">
        <v>2662</v>
      </c>
      <c r="G2850" s="1092"/>
      <c r="H2850" s="1089">
        <v>42079</v>
      </c>
      <c r="I2850" s="1090"/>
      <c r="J2850" s="102" t="s">
        <v>31</v>
      </c>
      <c r="K2850" s="31"/>
      <c r="L2850" s="188" t="s">
        <v>1774</v>
      </c>
      <c r="M2850" s="38">
        <v>13.4</v>
      </c>
      <c r="N2850" s="621">
        <v>13</v>
      </c>
    </row>
    <row r="2851" spans="2:14" ht="22.5" customHeight="1" x14ac:dyDescent="0.55000000000000004">
      <c r="B2851" s="948">
        <v>308</v>
      </c>
      <c r="C2851" s="949"/>
      <c r="D2851" s="942"/>
      <c r="E2851" s="943"/>
      <c r="F2851" s="965" t="s">
        <v>632</v>
      </c>
      <c r="G2851" s="949"/>
      <c r="H2851" s="1089">
        <v>42079</v>
      </c>
      <c r="I2851" s="1090"/>
      <c r="J2851" s="76" t="s">
        <v>31</v>
      </c>
      <c r="K2851" s="102"/>
      <c r="L2851" s="188" t="s">
        <v>1771</v>
      </c>
      <c r="M2851" s="38">
        <v>6.06</v>
      </c>
      <c r="N2851" s="40">
        <v>6.1</v>
      </c>
    </row>
    <row r="2852" spans="2:14" ht="22.5" customHeight="1" x14ac:dyDescent="0.55000000000000004">
      <c r="B2852" s="948">
        <v>307</v>
      </c>
      <c r="C2852" s="949"/>
      <c r="D2852" s="942"/>
      <c r="E2852" s="943"/>
      <c r="F2852" s="965" t="s">
        <v>632</v>
      </c>
      <c r="G2852" s="949"/>
      <c r="H2852" s="1089">
        <v>42079</v>
      </c>
      <c r="I2852" s="1090"/>
      <c r="J2852" s="76" t="s">
        <v>31</v>
      </c>
      <c r="K2852" s="102"/>
      <c r="L2852" s="188" t="s">
        <v>1769</v>
      </c>
      <c r="M2852" s="38">
        <v>5.34</v>
      </c>
      <c r="N2852" s="40">
        <v>5.3</v>
      </c>
    </row>
    <row r="2853" spans="2:14" ht="22.5" customHeight="1" x14ac:dyDescent="0.55000000000000004">
      <c r="B2853" s="948">
        <v>306</v>
      </c>
      <c r="C2853" s="949"/>
      <c r="D2853" s="942"/>
      <c r="E2853" s="943"/>
      <c r="F2853" s="965" t="s">
        <v>632</v>
      </c>
      <c r="G2853" s="949"/>
      <c r="H2853" s="1089">
        <v>42079</v>
      </c>
      <c r="I2853" s="1090"/>
      <c r="J2853" s="76" t="s">
        <v>31</v>
      </c>
      <c r="K2853" s="102"/>
      <c r="L2853" s="539" t="s">
        <v>1775</v>
      </c>
      <c r="M2853" s="559">
        <v>10</v>
      </c>
      <c r="N2853" s="591">
        <v>10</v>
      </c>
    </row>
    <row r="2854" spans="2:14" ht="22.5" customHeight="1" x14ac:dyDescent="0.55000000000000004">
      <c r="B2854" s="928">
        <v>305</v>
      </c>
      <c r="C2854" s="929"/>
      <c r="D2854" s="922"/>
      <c r="E2854" s="923"/>
      <c r="F2854" s="968" t="s">
        <v>1467</v>
      </c>
      <c r="G2854" s="929"/>
      <c r="H2854" s="1009">
        <v>42079</v>
      </c>
      <c r="I2854" s="1010"/>
      <c r="J2854" s="43" t="s">
        <v>31</v>
      </c>
      <c r="K2854" s="43"/>
      <c r="L2854" s="44" t="s">
        <v>1776</v>
      </c>
      <c r="M2854" s="44">
        <v>8.41</v>
      </c>
      <c r="N2854" s="46">
        <v>8.4</v>
      </c>
    </row>
    <row r="2855" spans="2:14" ht="22.5" customHeight="1" x14ac:dyDescent="0.55000000000000004">
      <c r="B2855" s="948">
        <v>304</v>
      </c>
      <c r="C2855" s="949"/>
      <c r="D2855" s="920" t="s">
        <v>1777</v>
      </c>
      <c r="E2855" s="921"/>
      <c r="F2855" s="1091" t="s">
        <v>620</v>
      </c>
      <c r="G2855" s="1092"/>
      <c r="H2855" s="1089">
        <v>42074</v>
      </c>
      <c r="I2855" s="1090"/>
      <c r="J2855" s="102" t="s">
        <v>31</v>
      </c>
      <c r="K2855" s="31"/>
      <c r="L2855" s="188" t="s">
        <v>1778</v>
      </c>
      <c r="M2855" s="38" t="s">
        <v>1771</v>
      </c>
      <c r="N2855" s="621" t="s">
        <v>1779</v>
      </c>
    </row>
    <row r="2856" spans="2:14" ht="22.5" customHeight="1" x14ac:dyDescent="0.55000000000000004">
      <c r="B2856" s="948">
        <v>303</v>
      </c>
      <c r="C2856" s="949"/>
      <c r="D2856" s="942"/>
      <c r="E2856" s="943"/>
      <c r="F2856" s="965" t="s">
        <v>1463</v>
      </c>
      <c r="G2856" s="949"/>
      <c r="H2856" s="1089">
        <v>42073</v>
      </c>
      <c r="I2856" s="1090"/>
      <c r="J2856" s="76" t="s">
        <v>31</v>
      </c>
      <c r="K2856" s="102"/>
      <c r="L2856" s="188" t="s">
        <v>1780</v>
      </c>
      <c r="M2856" s="38">
        <v>11.9</v>
      </c>
      <c r="N2856" s="591">
        <v>12</v>
      </c>
    </row>
    <row r="2857" spans="2:14" ht="22.5" customHeight="1" x14ac:dyDescent="0.55000000000000004">
      <c r="B2857" s="948">
        <v>302</v>
      </c>
      <c r="C2857" s="949"/>
      <c r="D2857" s="942"/>
      <c r="E2857" s="943"/>
      <c r="F2857" s="965" t="s">
        <v>1463</v>
      </c>
      <c r="G2857" s="949"/>
      <c r="H2857" s="1089">
        <v>42073</v>
      </c>
      <c r="I2857" s="1090"/>
      <c r="J2857" s="76" t="s">
        <v>31</v>
      </c>
      <c r="K2857" s="102"/>
      <c r="L2857" s="539" t="s">
        <v>1781</v>
      </c>
      <c r="M2857" s="542">
        <v>6.72</v>
      </c>
      <c r="N2857" s="40">
        <v>6.7</v>
      </c>
    </row>
    <row r="2858" spans="2:14" ht="22.5" customHeight="1" x14ac:dyDescent="0.55000000000000004">
      <c r="B2858" s="928">
        <v>301</v>
      </c>
      <c r="C2858" s="929"/>
      <c r="D2858" s="922"/>
      <c r="E2858" s="923"/>
      <c r="F2858" s="968" t="s">
        <v>2272</v>
      </c>
      <c r="G2858" s="929"/>
      <c r="H2858" s="1009">
        <v>42074</v>
      </c>
      <c r="I2858" s="1010"/>
      <c r="J2858" s="102" t="s">
        <v>31</v>
      </c>
      <c r="K2858" s="43"/>
      <c r="L2858" s="44" t="s">
        <v>1782</v>
      </c>
      <c r="M2858" s="44" t="s">
        <v>1783</v>
      </c>
      <c r="N2858" s="46" t="s">
        <v>1784</v>
      </c>
    </row>
    <row r="2859" spans="2:14" ht="22.5" customHeight="1" x14ac:dyDescent="0.55000000000000004">
      <c r="B2859" s="994">
        <v>300</v>
      </c>
      <c r="C2859" s="937"/>
      <c r="D2859" s="936" t="s">
        <v>2525</v>
      </c>
      <c r="E2859" s="937"/>
      <c r="F2859" s="936" t="s">
        <v>1492</v>
      </c>
      <c r="G2859" s="937"/>
      <c r="H2859" s="940">
        <v>42072</v>
      </c>
      <c r="I2859" s="941"/>
      <c r="J2859" s="55" t="s">
        <v>31</v>
      </c>
      <c r="K2859" s="55"/>
      <c r="L2859" s="355" t="s">
        <v>1789</v>
      </c>
      <c r="M2859" s="353" t="s">
        <v>1790</v>
      </c>
      <c r="N2859" s="610" t="s">
        <v>1791</v>
      </c>
    </row>
    <row r="2860" spans="2:14" ht="22.5" customHeight="1" x14ac:dyDescent="0.55000000000000004">
      <c r="B2860" s="994">
        <v>299</v>
      </c>
      <c r="C2860" s="937"/>
      <c r="D2860" s="936" t="s">
        <v>1792</v>
      </c>
      <c r="E2860" s="937"/>
      <c r="F2860" s="936" t="s">
        <v>1463</v>
      </c>
      <c r="G2860" s="937"/>
      <c r="H2860" s="940">
        <v>42069</v>
      </c>
      <c r="I2860" s="941"/>
      <c r="J2860" s="55" t="s">
        <v>31</v>
      </c>
      <c r="K2860" s="55"/>
      <c r="L2860" s="355" t="s">
        <v>1793</v>
      </c>
      <c r="M2860" s="353">
        <v>8.91</v>
      </c>
      <c r="N2860" s="610">
        <v>8.9</v>
      </c>
    </row>
    <row r="2861" spans="2:14" ht="22.5" customHeight="1" x14ac:dyDescent="0.55000000000000004">
      <c r="B2861" s="1209">
        <v>298</v>
      </c>
      <c r="C2861" s="1092"/>
      <c r="D2861" s="920" t="s">
        <v>1797</v>
      </c>
      <c r="E2861" s="921"/>
      <c r="F2861" s="1091" t="s">
        <v>2250</v>
      </c>
      <c r="G2861" s="1092"/>
      <c r="H2861" s="1089">
        <v>42060</v>
      </c>
      <c r="I2861" s="1090"/>
      <c r="J2861" s="89" t="s">
        <v>31</v>
      </c>
      <c r="K2861" s="31"/>
      <c r="L2861" s="188">
        <v>6.87</v>
      </c>
      <c r="M2861" s="559">
        <v>28.1</v>
      </c>
      <c r="N2861" s="621">
        <v>35</v>
      </c>
    </row>
    <row r="2862" spans="2:14" ht="22.5" customHeight="1" x14ac:dyDescent="0.55000000000000004">
      <c r="B2862" s="948">
        <v>297</v>
      </c>
      <c r="C2862" s="949"/>
      <c r="D2862" s="942"/>
      <c r="E2862" s="943"/>
      <c r="F2862" s="1091" t="s">
        <v>1798</v>
      </c>
      <c r="G2862" s="1092"/>
      <c r="H2862" s="1089">
        <v>42060</v>
      </c>
      <c r="I2862" s="1090"/>
      <c r="J2862" s="76" t="s">
        <v>31</v>
      </c>
      <c r="K2862" s="624"/>
      <c r="L2862" s="76" t="s">
        <v>1799</v>
      </c>
      <c r="M2862" s="76">
        <v>5.0599999999999996</v>
      </c>
      <c r="N2862" s="876">
        <v>5.0999999999999996</v>
      </c>
    </row>
    <row r="2863" spans="2:14" ht="22.5" customHeight="1" x14ac:dyDescent="0.55000000000000004">
      <c r="B2863" s="948">
        <v>296</v>
      </c>
      <c r="C2863" s="949"/>
      <c r="D2863" s="942"/>
      <c r="E2863" s="943"/>
      <c r="F2863" s="965" t="s">
        <v>1798</v>
      </c>
      <c r="G2863" s="949"/>
      <c r="H2863" s="1089">
        <v>42060</v>
      </c>
      <c r="I2863" s="1090"/>
      <c r="J2863" s="76" t="s">
        <v>31</v>
      </c>
      <c r="K2863" s="76"/>
      <c r="L2863" s="542" t="s">
        <v>1800</v>
      </c>
      <c r="M2863" s="542" t="s">
        <v>1801</v>
      </c>
      <c r="N2863" s="591" t="s">
        <v>1802</v>
      </c>
    </row>
    <row r="2864" spans="2:14" ht="22.5" customHeight="1" x14ac:dyDescent="0.55000000000000004">
      <c r="B2864" s="928">
        <v>295</v>
      </c>
      <c r="C2864" s="929"/>
      <c r="D2864" s="922"/>
      <c r="E2864" s="923"/>
      <c r="F2864" s="968" t="s">
        <v>1798</v>
      </c>
      <c r="G2864" s="929"/>
      <c r="H2864" s="1009">
        <v>42060</v>
      </c>
      <c r="I2864" s="1010"/>
      <c r="J2864" s="76" t="s">
        <v>31</v>
      </c>
      <c r="K2864" s="43"/>
      <c r="L2864" s="44" t="s">
        <v>1803</v>
      </c>
      <c r="M2864" s="529">
        <v>6.15</v>
      </c>
      <c r="N2864" s="46">
        <v>6.2</v>
      </c>
    </row>
    <row r="2865" spans="2:14" ht="22.5" customHeight="1" x14ac:dyDescent="0.55000000000000004">
      <c r="B2865" s="994">
        <v>294</v>
      </c>
      <c r="C2865" s="937"/>
      <c r="D2865" s="936" t="s">
        <v>1807</v>
      </c>
      <c r="E2865" s="937"/>
      <c r="F2865" s="936" t="s">
        <v>1370</v>
      </c>
      <c r="G2865" s="937"/>
      <c r="H2865" s="940">
        <v>42053</v>
      </c>
      <c r="I2865" s="941"/>
      <c r="J2865" s="55" t="s">
        <v>31</v>
      </c>
      <c r="K2865" s="55"/>
      <c r="L2865" s="355" t="s">
        <v>1808</v>
      </c>
      <c r="M2865" s="350">
        <v>17.5</v>
      </c>
      <c r="N2865" s="623">
        <v>18</v>
      </c>
    </row>
    <row r="2866" spans="2:14" ht="22.5" customHeight="1" x14ac:dyDescent="0.55000000000000004">
      <c r="B2866" s="1209">
        <v>293</v>
      </c>
      <c r="C2866" s="1092"/>
      <c r="D2866" s="920" t="s">
        <v>1846</v>
      </c>
      <c r="E2866" s="921"/>
      <c r="F2866" s="1091" t="s">
        <v>1618</v>
      </c>
      <c r="G2866" s="1092"/>
      <c r="H2866" s="1089">
        <v>41983</v>
      </c>
      <c r="I2866" s="1090"/>
      <c r="J2866" s="89" t="s">
        <v>31</v>
      </c>
      <c r="K2866" s="31"/>
      <c r="L2866" s="188" t="s">
        <v>1847</v>
      </c>
      <c r="M2866" s="559">
        <v>17</v>
      </c>
      <c r="N2866" s="621">
        <v>17</v>
      </c>
    </row>
    <row r="2867" spans="2:14" ht="22.5" customHeight="1" x14ac:dyDescent="0.55000000000000004">
      <c r="B2867" s="948">
        <v>292</v>
      </c>
      <c r="C2867" s="949"/>
      <c r="D2867" s="942"/>
      <c r="E2867" s="943"/>
      <c r="F2867" s="1091" t="s">
        <v>1618</v>
      </c>
      <c r="G2867" s="1092"/>
      <c r="H2867" s="1089">
        <v>41983</v>
      </c>
      <c r="I2867" s="1090"/>
      <c r="J2867" s="76" t="s">
        <v>31</v>
      </c>
      <c r="K2867" s="624"/>
      <c r="L2867" s="76" t="s">
        <v>1848</v>
      </c>
      <c r="M2867" s="76" t="s">
        <v>1849</v>
      </c>
      <c r="N2867" s="433" t="s">
        <v>1850</v>
      </c>
    </row>
    <row r="2868" spans="2:14" ht="22.5" customHeight="1" x14ac:dyDescent="0.55000000000000004">
      <c r="B2868" s="1202">
        <v>291</v>
      </c>
      <c r="C2868" s="923"/>
      <c r="D2868" s="922"/>
      <c r="E2868" s="923"/>
      <c r="F2868" s="968" t="s">
        <v>1618</v>
      </c>
      <c r="G2868" s="929"/>
      <c r="H2868" s="1009">
        <v>41983</v>
      </c>
      <c r="I2868" s="1010"/>
      <c r="J2868" s="76" t="s">
        <v>31</v>
      </c>
      <c r="K2868" s="43"/>
      <c r="L2868" s="44" t="s">
        <v>1851</v>
      </c>
      <c r="M2868" s="529" t="s">
        <v>1852</v>
      </c>
      <c r="N2868" s="46" t="s">
        <v>1853</v>
      </c>
    </row>
    <row r="2869" spans="2:14" ht="22.5" customHeight="1" x14ac:dyDescent="0.55000000000000004">
      <c r="B2869" s="994">
        <v>290</v>
      </c>
      <c r="C2869" s="937"/>
      <c r="D2869" s="936" t="s">
        <v>1949</v>
      </c>
      <c r="E2869" s="937"/>
      <c r="F2869" s="936" t="s">
        <v>1522</v>
      </c>
      <c r="G2869" s="937"/>
      <c r="H2869" s="940">
        <v>41822</v>
      </c>
      <c r="I2869" s="941"/>
      <c r="J2869" s="55" t="s">
        <v>31</v>
      </c>
      <c r="K2869" s="55"/>
      <c r="L2869" s="355">
        <v>0.98599999999999999</v>
      </c>
      <c r="M2869" s="353">
        <v>3.84</v>
      </c>
      <c r="N2869" s="610">
        <v>4.8</v>
      </c>
    </row>
    <row r="2870" spans="2:14" ht="22.5" customHeight="1" x14ac:dyDescent="0.55000000000000004">
      <c r="B2870" s="994">
        <v>289</v>
      </c>
      <c r="C2870" s="937"/>
      <c r="D2870" s="936" t="s">
        <v>1950</v>
      </c>
      <c r="E2870" s="937"/>
      <c r="F2870" s="936" t="s">
        <v>837</v>
      </c>
      <c r="G2870" s="937"/>
      <c r="H2870" s="940">
        <v>41820</v>
      </c>
      <c r="I2870" s="941"/>
      <c r="J2870" s="55" t="s">
        <v>31</v>
      </c>
      <c r="K2870" s="55"/>
      <c r="L2870" s="353">
        <v>2.7</v>
      </c>
      <c r="M2870" s="353">
        <v>9.82</v>
      </c>
      <c r="N2870" s="623">
        <v>13</v>
      </c>
    </row>
    <row r="2871" spans="2:14" ht="22.5" customHeight="1" x14ac:dyDescent="0.55000000000000004">
      <c r="B2871" s="1209">
        <v>288</v>
      </c>
      <c r="C2871" s="1092"/>
      <c r="D2871" s="920" t="s">
        <v>1951</v>
      </c>
      <c r="E2871" s="921"/>
      <c r="F2871" s="1091" t="s">
        <v>1463</v>
      </c>
      <c r="G2871" s="1092"/>
      <c r="H2871" s="1089">
        <v>41810</v>
      </c>
      <c r="I2871" s="1090"/>
      <c r="J2871" s="89" t="s">
        <v>31</v>
      </c>
      <c r="K2871" s="31"/>
      <c r="L2871" s="188" t="s">
        <v>1558</v>
      </c>
      <c r="M2871" s="542">
        <v>1.49</v>
      </c>
      <c r="N2871" s="619">
        <v>1.5</v>
      </c>
    </row>
    <row r="2872" spans="2:14" ht="22.5" customHeight="1" x14ac:dyDescent="0.55000000000000004">
      <c r="B2872" s="948">
        <v>287</v>
      </c>
      <c r="C2872" s="949"/>
      <c r="D2872" s="942"/>
      <c r="E2872" s="943"/>
      <c r="F2872" s="1091" t="s">
        <v>1522</v>
      </c>
      <c r="G2872" s="1092"/>
      <c r="H2872" s="1089">
        <v>41813</v>
      </c>
      <c r="I2872" s="1090"/>
      <c r="J2872" s="76" t="s">
        <v>31</v>
      </c>
      <c r="K2872" s="624"/>
      <c r="L2872" s="76">
        <v>5.0599999999999996</v>
      </c>
      <c r="M2872" s="76">
        <v>14.7</v>
      </c>
      <c r="N2872" s="433">
        <v>20</v>
      </c>
    </row>
    <row r="2873" spans="2:14" ht="22.5" customHeight="1" x14ac:dyDescent="0.55000000000000004">
      <c r="B2873" s="1202">
        <v>286</v>
      </c>
      <c r="C2873" s="923"/>
      <c r="D2873" s="922"/>
      <c r="E2873" s="923"/>
      <c r="F2873" s="968" t="s">
        <v>837</v>
      </c>
      <c r="G2873" s="929"/>
      <c r="H2873" s="1009">
        <v>41813</v>
      </c>
      <c r="I2873" s="1010"/>
      <c r="J2873" s="76" t="s">
        <v>31</v>
      </c>
      <c r="K2873" s="43"/>
      <c r="L2873" s="44">
        <v>2.39</v>
      </c>
      <c r="M2873" s="529">
        <v>6.11</v>
      </c>
      <c r="N2873" s="46">
        <v>8.5</v>
      </c>
    </row>
    <row r="2874" spans="2:14" ht="22.5" customHeight="1" x14ac:dyDescent="0.55000000000000004">
      <c r="B2874" s="994">
        <v>285</v>
      </c>
      <c r="C2874" s="937"/>
      <c r="D2874" s="936" t="s">
        <v>1952</v>
      </c>
      <c r="E2874" s="937"/>
      <c r="F2874" s="936" t="s">
        <v>632</v>
      </c>
      <c r="G2874" s="937"/>
      <c r="H2874" s="940">
        <v>41807</v>
      </c>
      <c r="I2874" s="941"/>
      <c r="J2874" s="55" t="s">
        <v>31</v>
      </c>
      <c r="K2874" s="55"/>
      <c r="L2874" s="355">
        <v>0.97399999999999998</v>
      </c>
      <c r="M2874" s="353">
        <v>2.2799999999999998</v>
      </c>
      <c r="N2874" s="610">
        <v>3.3</v>
      </c>
    </row>
    <row r="2875" spans="2:14" ht="22.5" customHeight="1" x14ac:dyDescent="0.55000000000000004">
      <c r="B2875" s="1209">
        <v>284</v>
      </c>
      <c r="C2875" s="1092"/>
      <c r="D2875" s="920" t="s">
        <v>1953</v>
      </c>
      <c r="E2875" s="921"/>
      <c r="F2875" s="1091" t="s">
        <v>1463</v>
      </c>
      <c r="G2875" s="1092"/>
      <c r="H2875" s="1089">
        <v>41806</v>
      </c>
      <c r="I2875" s="1090"/>
      <c r="J2875" s="89" t="s">
        <v>31</v>
      </c>
      <c r="K2875" s="31"/>
      <c r="L2875" s="188" t="s">
        <v>1592</v>
      </c>
      <c r="M2875" s="542">
        <v>6.46</v>
      </c>
      <c r="N2875" s="619">
        <v>6.5</v>
      </c>
    </row>
    <row r="2876" spans="2:14" ht="22.5" customHeight="1" x14ac:dyDescent="0.55000000000000004">
      <c r="B2876" s="948">
        <v>283</v>
      </c>
      <c r="C2876" s="949"/>
      <c r="D2876" s="942"/>
      <c r="E2876" s="943"/>
      <c r="F2876" s="1091" t="s">
        <v>1575</v>
      </c>
      <c r="G2876" s="1092"/>
      <c r="H2876" s="1089">
        <v>41806</v>
      </c>
      <c r="I2876" s="1090"/>
      <c r="J2876" s="76" t="s">
        <v>31</v>
      </c>
      <c r="K2876" s="624"/>
      <c r="L2876" s="76" t="s">
        <v>1399</v>
      </c>
      <c r="M2876" s="76">
        <v>4.78</v>
      </c>
      <c r="N2876" s="433">
        <v>4.8</v>
      </c>
    </row>
    <row r="2877" spans="2:14" ht="22.5" customHeight="1" x14ac:dyDescent="0.55000000000000004">
      <c r="B2877" s="948">
        <v>282</v>
      </c>
      <c r="C2877" s="949"/>
      <c r="D2877" s="942"/>
      <c r="E2877" s="943"/>
      <c r="F2877" s="965" t="s">
        <v>837</v>
      </c>
      <c r="G2877" s="949"/>
      <c r="H2877" s="1089">
        <v>41806</v>
      </c>
      <c r="I2877" s="1090"/>
      <c r="J2877" s="76" t="s">
        <v>31</v>
      </c>
      <c r="K2877" s="76"/>
      <c r="L2877" s="542">
        <v>3.71</v>
      </c>
      <c r="M2877" s="542">
        <v>9.65</v>
      </c>
      <c r="N2877" s="591">
        <v>13</v>
      </c>
    </row>
    <row r="2878" spans="2:14" ht="22.5" customHeight="1" x14ac:dyDescent="0.55000000000000004">
      <c r="B2878" s="928">
        <v>281</v>
      </c>
      <c r="C2878" s="929"/>
      <c r="D2878" s="922"/>
      <c r="E2878" s="923"/>
      <c r="F2878" s="968" t="s">
        <v>673</v>
      </c>
      <c r="G2878" s="929"/>
      <c r="H2878" s="1009">
        <v>41806</v>
      </c>
      <c r="I2878" s="1010"/>
      <c r="J2878" s="76" t="s">
        <v>31</v>
      </c>
      <c r="K2878" s="43"/>
      <c r="L2878" s="44">
        <v>5.76</v>
      </c>
      <c r="M2878" s="602">
        <v>18.399999999999999</v>
      </c>
      <c r="N2878" s="620">
        <v>24.159999999999997</v>
      </c>
    </row>
    <row r="2879" spans="2:14" ht="22.5" customHeight="1" x14ac:dyDescent="0.55000000000000004">
      <c r="B2879" s="918">
        <v>280</v>
      </c>
      <c r="C2879" s="919"/>
      <c r="D2879" s="920" t="s">
        <v>1954</v>
      </c>
      <c r="E2879" s="921"/>
      <c r="F2879" s="1091" t="s">
        <v>1532</v>
      </c>
      <c r="G2879" s="1092"/>
      <c r="H2879" s="1089">
        <v>41801</v>
      </c>
      <c r="I2879" s="1090"/>
      <c r="J2879" s="31" t="s">
        <v>31</v>
      </c>
      <c r="K2879" s="31"/>
      <c r="L2879" s="548">
        <v>1.3</v>
      </c>
      <c r="M2879" s="542">
        <v>3.33</v>
      </c>
      <c r="N2879" s="619">
        <v>4.5999999999999996</v>
      </c>
    </row>
    <row r="2880" spans="2:14" ht="22.5" customHeight="1" x14ac:dyDescent="0.55000000000000004">
      <c r="B2880" s="1202">
        <v>279</v>
      </c>
      <c r="C2880" s="923"/>
      <c r="D2880" s="922"/>
      <c r="E2880" s="923"/>
      <c r="F2880" s="968" t="s">
        <v>673</v>
      </c>
      <c r="G2880" s="929"/>
      <c r="H2880" s="1009">
        <v>41801</v>
      </c>
      <c r="I2880" s="1010"/>
      <c r="J2880" s="76" t="s">
        <v>31</v>
      </c>
      <c r="K2880" s="43"/>
      <c r="L2880" s="44">
        <v>3.44</v>
      </c>
      <c r="M2880" s="602">
        <v>13.9</v>
      </c>
      <c r="N2880" s="620">
        <v>17.34</v>
      </c>
    </row>
    <row r="2881" spans="2:14" ht="22.5" customHeight="1" x14ac:dyDescent="0.55000000000000004">
      <c r="B2881" s="1209">
        <v>278</v>
      </c>
      <c r="C2881" s="1092"/>
      <c r="D2881" s="920" t="s">
        <v>1956</v>
      </c>
      <c r="E2881" s="921"/>
      <c r="F2881" s="1091" t="s">
        <v>837</v>
      </c>
      <c r="G2881" s="1092"/>
      <c r="H2881" s="1089">
        <v>41799</v>
      </c>
      <c r="I2881" s="1090"/>
      <c r="J2881" s="31" t="s">
        <v>31</v>
      </c>
      <c r="K2881" s="31"/>
      <c r="L2881" s="188">
        <v>4.9400000000000004</v>
      </c>
      <c r="M2881" s="559">
        <v>15.8</v>
      </c>
      <c r="N2881" s="621">
        <v>21</v>
      </c>
    </row>
    <row r="2882" spans="2:14" ht="22.5" customHeight="1" x14ac:dyDescent="0.55000000000000004">
      <c r="B2882" s="948">
        <v>277</v>
      </c>
      <c r="C2882" s="949"/>
      <c r="D2882" s="942"/>
      <c r="E2882" s="943"/>
      <c r="F2882" s="965" t="s">
        <v>1463</v>
      </c>
      <c r="G2882" s="949"/>
      <c r="H2882" s="1089">
        <v>41799</v>
      </c>
      <c r="I2882" s="1090"/>
      <c r="J2882" s="76" t="s">
        <v>31</v>
      </c>
      <c r="K2882" s="102"/>
      <c r="L2882" s="539" t="s">
        <v>1282</v>
      </c>
      <c r="M2882" s="542" t="s">
        <v>1432</v>
      </c>
      <c r="N2882" s="40" t="s">
        <v>1957</v>
      </c>
    </row>
    <row r="2883" spans="2:14" ht="22.5" customHeight="1" x14ac:dyDescent="0.55000000000000004">
      <c r="B2883" s="928">
        <v>276</v>
      </c>
      <c r="C2883" s="929"/>
      <c r="D2883" s="922"/>
      <c r="E2883" s="923"/>
      <c r="F2883" s="968" t="s">
        <v>1575</v>
      </c>
      <c r="G2883" s="929"/>
      <c r="H2883" s="1009">
        <v>41799</v>
      </c>
      <c r="I2883" s="1010"/>
      <c r="J2883" s="76" t="s">
        <v>31</v>
      </c>
      <c r="K2883" s="43"/>
      <c r="L2883" s="44">
        <v>1.19</v>
      </c>
      <c r="M2883" s="529">
        <v>2.4500000000000002</v>
      </c>
      <c r="N2883" s="46">
        <v>3.64</v>
      </c>
    </row>
    <row r="2884" spans="2:14" ht="22.5" customHeight="1" x14ac:dyDescent="0.55000000000000004">
      <c r="B2884" s="1209">
        <v>275</v>
      </c>
      <c r="C2884" s="1092"/>
      <c r="D2884" s="920" t="s">
        <v>1958</v>
      </c>
      <c r="E2884" s="921"/>
      <c r="F2884" s="1091" t="s">
        <v>1463</v>
      </c>
      <c r="G2884" s="1092"/>
      <c r="H2884" s="1089">
        <v>41792</v>
      </c>
      <c r="I2884" s="1090"/>
      <c r="J2884" s="31" t="s">
        <v>31</v>
      </c>
      <c r="K2884" s="31"/>
      <c r="L2884" s="188" t="s">
        <v>1347</v>
      </c>
      <c r="M2884" s="559" t="s">
        <v>1168</v>
      </c>
      <c r="N2884" s="621" t="s">
        <v>598</v>
      </c>
    </row>
    <row r="2885" spans="2:14" ht="22.5" customHeight="1" x14ac:dyDescent="0.55000000000000004">
      <c r="B2885" s="948">
        <v>274</v>
      </c>
      <c r="C2885" s="949"/>
      <c r="D2885" s="942"/>
      <c r="E2885" s="943"/>
      <c r="F2885" s="965" t="s">
        <v>1971</v>
      </c>
      <c r="G2885" s="949"/>
      <c r="H2885" s="1089">
        <v>41792</v>
      </c>
      <c r="I2885" s="1090"/>
      <c r="J2885" s="76" t="s">
        <v>31</v>
      </c>
      <c r="K2885" s="102"/>
      <c r="L2885" s="539">
        <v>1.1200000000000001</v>
      </c>
      <c r="M2885" s="542">
        <v>2.98</v>
      </c>
      <c r="N2885" s="40">
        <v>4.0999999999999996</v>
      </c>
    </row>
    <row r="2886" spans="2:14" ht="22.5" customHeight="1" x14ac:dyDescent="0.55000000000000004">
      <c r="B2886" s="928">
        <v>273</v>
      </c>
      <c r="C2886" s="929"/>
      <c r="D2886" s="922"/>
      <c r="E2886" s="923"/>
      <c r="F2886" s="968" t="s">
        <v>837</v>
      </c>
      <c r="G2886" s="929"/>
      <c r="H2886" s="1009">
        <v>41792</v>
      </c>
      <c r="I2886" s="1010"/>
      <c r="J2886" s="76" t="s">
        <v>31</v>
      </c>
      <c r="K2886" s="43"/>
      <c r="L2886" s="44">
        <v>2.84</v>
      </c>
      <c r="M2886" s="529">
        <v>8.6999999999999993</v>
      </c>
      <c r="N2886" s="620">
        <v>11.54</v>
      </c>
    </row>
    <row r="2887" spans="2:14" ht="22.5" customHeight="1" x14ac:dyDescent="0.55000000000000004">
      <c r="B2887" s="928">
        <v>272</v>
      </c>
      <c r="C2887" s="929"/>
      <c r="D2887" s="936" t="s">
        <v>1959</v>
      </c>
      <c r="E2887" s="937"/>
      <c r="F2887" s="968" t="s">
        <v>1298</v>
      </c>
      <c r="G2887" s="929"/>
      <c r="H2887" s="1009">
        <v>41787</v>
      </c>
      <c r="I2887" s="1010"/>
      <c r="J2887" s="55" t="s">
        <v>31</v>
      </c>
      <c r="K2887" s="55"/>
      <c r="L2887" s="67" t="s">
        <v>1960</v>
      </c>
      <c r="M2887" s="67">
        <v>2.85</v>
      </c>
      <c r="N2887" s="610">
        <v>2.9</v>
      </c>
    </row>
    <row r="2888" spans="2:14" ht="22.5" customHeight="1" x14ac:dyDescent="0.55000000000000004">
      <c r="B2888" s="928">
        <v>271</v>
      </c>
      <c r="C2888" s="929"/>
      <c r="D2888" s="936" t="s">
        <v>1961</v>
      </c>
      <c r="E2888" s="937"/>
      <c r="F2888" s="968" t="s">
        <v>1575</v>
      </c>
      <c r="G2888" s="929"/>
      <c r="H2888" s="1009">
        <v>41785</v>
      </c>
      <c r="I2888" s="1010"/>
      <c r="J2888" s="37" t="s">
        <v>31</v>
      </c>
      <c r="K2888" s="51"/>
      <c r="L2888" s="52" t="s">
        <v>1399</v>
      </c>
      <c r="M2888" s="52">
        <v>3.01</v>
      </c>
      <c r="N2888" s="628">
        <v>3</v>
      </c>
    </row>
    <row r="2889" spans="2:14" ht="22.5" customHeight="1" x14ac:dyDescent="0.55000000000000004">
      <c r="B2889" s="928">
        <v>270</v>
      </c>
      <c r="C2889" s="929"/>
      <c r="D2889" s="936" t="s">
        <v>1962</v>
      </c>
      <c r="E2889" s="937"/>
      <c r="F2889" s="968" t="s">
        <v>632</v>
      </c>
      <c r="G2889" s="929"/>
      <c r="H2889" s="1009">
        <v>41780</v>
      </c>
      <c r="I2889" s="1010"/>
      <c r="J2889" s="55" t="s">
        <v>31</v>
      </c>
      <c r="K2889" s="43"/>
      <c r="L2889" s="44">
        <v>5.14</v>
      </c>
      <c r="M2889" s="44">
        <v>15.1</v>
      </c>
      <c r="N2889" s="620">
        <v>20</v>
      </c>
    </row>
    <row r="2890" spans="2:14" ht="22.5" customHeight="1" x14ac:dyDescent="0.55000000000000004">
      <c r="B2890" s="1209">
        <v>269</v>
      </c>
      <c r="C2890" s="1092"/>
      <c r="D2890" s="920" t="s">
        <v>1963</v>
      </c>
      <c r="E2890" s="921"/>
      <c r="F2890" s="1091" t="s">
        <v>1964</v>
      </c>
      <c r="G2890" s="1092"/>
      <c r="H2890" s="1089">
        <v>41778</v>
      </c>
      <c r="I2890" s="1090"/>
      <c r="J2890" s="31" t="s">
        <v>31</v>
      </c>
      <c r="K2890" s="31"/>
      <c r="L2890" s="188">
        <v>5.03</v>
      </c>
      <c r="M2890" s="559">
        <v>13.63</v>
      </c>
      <c r="N2890" s="621">
        <v>18.66</v>
      </c>
    </row>
    <row r="2891" spans="2:14" ht="22.5" customHeight="1" x14ac:dyDescent="0.55000000000000004">
      <c r="B2891" s="948">
        <v>268</v>
      </c>
      <c r="C2891" s="949"/>
      <c r="D2891" s="942"/>
      <c r="E2891" s="943"/>
      <c r="F2891" s="965" t="s">
        <v>1971</v>
      </c>
      <c r="G2891" s="949"/>
      <c r="H2891" s="1089">
        <v>41778</v>
      </c>
      <c r="I2891" s="1090"/>
      <c r="J2891" s="76" t="s">
        <v>31</v>
      </c>
      <c r="K2891" s="102"/>
      <c r="L2891" s="539">
        <v>2.4</v>
      </c>
      <c r="M2891" s="542">
        <v>8.1199999999999992</v>
      </c>
      <c r="N2891" s="591">
        <v>10.52</v>
      </c>
    </row>
    <row r="2892" spans="2:14" ht="22.5" customHeight="1" x14ac:dyDescent="0.55000000000000004">
      <c r="B2892" s="928">
        <v>267</v>
      </c>
      <c r="C2892" s="929"/>
      <c r="D2892" s="922"/>
      <c r="E2892" s="923"/>
      <c r="F2892" s="968" t="s">
        <v>673</v>
      </c>
      <c r="G2892" s="929"/>
      <c r="H2892" s="1009">
        <v>41778</v>
      </c>
      <c r="I2892" s="1010"/>
      <c r="J2892" s="43" t="s">
        <v>31</v>
      </c>
      <c r="K2892" s="43"/>
      <c r="L2892" s="44">
        <v>1.59</v>
      </c>
      <c r="M2892" s="44">
        <v>6.29</v>
      </c>
      <c r="N2892" s="46">
        <v>7.88</v>
      </c>
    </row>
    <row r="2893" spans="2:14" ht="22.5" customHeight="1" x14ac:dyDescent="0.55000000000000004">
      <c r="B2893" s="948">
        <v>266</v>
      </c>
      <c r="C2893" s="949"/>
      <c r="D2893" s="920" t="s">
        <v>1965</v>
      </c>
      <c r="E2893" s="921"/>
      <c r="F2893" s="1091" t="s">
        <v>673</v>
      </c>
      <c r="G2893" s="1092"/>
      <c r="H2893" s="1089">
        <v>41773</v>
      </c>
      <c r="I2893" s="1090"/>
      <c r="J2893" s="102" t="s">
        <v>31</v>
      </c>
      <c r="K2893" s="31"/>
      <c r="L2893" s="188">
        <v>4.0599999999999996</v>
      </c>
      <c r="M2893" s="38">
        <v>13.3</v>
      </c>
      <c r="N2893" s="621">
        <v>17.36</v>
      </c>
    </row>
    <row r="2894" spans="2:14" ht="22.5" customHeight="1" x14ac:dyDescent="0.55000000000000004">
      <c r="B2894" s="948">
        <v>265</v>
      </c>
      <c r="C2894" s="949"/>
      <c r="D2894" s="942"/>
      <c r="E2894" s="943"/>
      <c r="F2894" s="965" t="s">
        <v>1363</v>
      </c>
      <c r="G2894" s="949"/>
      <c r="H2894" s="1089">
        <v>41773</v>
      </c>
      <c r="I2894" s="1090"/>
      <c r="J2894" s="76" t="s">
        <v>31</v>
      </c>
      <c r="K2894" s="102"/>
      <c r="L2894" s="188">
        <v>2.82</v>
      </c>
      <c r="M2894" s="38">
        <v>6.86</v>
      </c>
      <c r="N2894" s="40">
        <v>9.68</v>
      </c>
    </row>
    <row r="2895" spans="2:14" ht="22.5" customHeight="1" x14ac:dyDescent="0.55000000000000004">
      <c r="B2895" s="948">
        <v>264</v>
      </c>
      <c r="C2895" s="949"/>
      <c r="D2895" s="942"/>
      <c r="E2895" s="943"/>
      <c r="F2895" s="965" t="s">
        <v>1298</v>
      </c>
      <c r="G2895" s="949"/>
      <c r="H2895" s="1089">
        <v>41772</v>
      </c>
      <c r="I2895" s="1090"/>
      <c r="J2895" s="76" t="s">
        <v>31</v>
      </c>
      <c r="K2895" s="102"/>
      <c r="L2895" s="539">
        <v>1.51</v>
      </c>
      <c r="M2895" s="542">
        <v>4.79</v>
      </c>
      <c r="N2895" s="40">
        <v>6.3</v>
      </c>
    </row>
    <row r="2896" spans="2:14" ht="22.5" customHeight="1" x14ac:dyDescent="0.55000000000000004">
      <c r="B2896" s="928">
        <v>263</v>
      </c>
      <c r="C2896" s="929"/>
      <c r="D2896" s="922"/>
      <c r="E2896" s="923"/>
      <c r="F2896" s="968" t="s">
        <v>632</v>
      </c>
      <c r="G2896" s="929"/>
      <c r="H2896" s="1009">
        <v>41773</v>
      </c>
      <c r="I2896" s="1010"/>
      <c r="J2896" s="102" t="s">
        <v>31</v>
      </c>
      <c r="K2896" s="43"/>
      <c r="L2896" s="44">
        <v>1.82</v>
      </c>
      <c r="M2896" s="44">
        <v>6.44</v>
      </c>
      <c r="N2896" s="46">
        <v>8.26</v>
      </c>
    </row>
    <row r="2897" spans="2:14" ht="22.5" customHeight="1" x14ac:dyDescent="0.55000000000000004">
      <c r="B2897" s="918">
        <v>262</v>
      </c>
      <c r="C2897" s="919"/>
      <c r="D2897" s="1076" t="s">
        <v>1966</v>
      </c>
      <c r="E2897" s="1199"/>
      <c r="F2897" s="920" t="s">
        <v>118</v>
      </c>
      <c r="G2897" s="921"/>
      <c r="H2897" s="1095">
        <v>41768</v>
      </c>
      <c r="I2897" s="1096"/>
      <c r="J2897" s="31" t="s">
        <v>31</v>
      </c>
      <c r="K2897" s="31"/>
      <c r="L2897" s="32" t="s">
        <v>1968</v>
      </c>
      <c r="M2897" s="32">
        <v>3.98</v>
      </c>
      <c r="N2897" s="625">
        <v>4</v>
      </c>
    </row>
    <row r="2898" spans="2:14" ht="22.5" customHeight="1" x14ac:dyDescent="0.55000000000000004">
      <c r="B2898" s="928">
        <v>261</v>
      </c>
      <c r="C2898" s="929"/>
      <c r="D2898" s="930"/>
      <c r="E2898" s="931"/>
      <c r="F2898" s="968" t="s">
        <v>1971</v>
      </c>
      <c r="G2898" s="929"/>
      <c r="H2898" s="1009">
        <v>41771</v>
      </c>
      <c r="I2898" s="1010"/>
      <c r="J2898" s="51" t="s">
        <v>31</v>
      </c>
      <c r="K2898" s="51"/>
      <c r="L2898" s="52">
        <v>1.69</v>
      </c>
      <c r="M2898" s="44">
        <v>2.69</v>
      </c>
      <c r="N2898" s="46">
        <v>4.4000000000000004</v>
      </c>
    </row>
    <row r="2899" spans="2:14" ht="22.5" customHeight="1" x14ac:dyDescent="0.55000000000000004">
      <c r="B2899" s="1203">
        <v>260</v>
      </c>
      <c r="C2899" s="1019"/>
      <c r="D2899" s="942" t="s">
        <v>1970</v>
      </c>
      <c r="E2899" s="943"/>
      <c r="F2899" s="942" t="s">
        <v>673</v>
      </c>
      <c r="G2899" s="943"/>
      <c r="H2899" s="1093">
        <v>41766</v>
      </c>
      <c r="I2899" s="1094"/>
      <c r="J2899" s="102" t="s">
        <v>31</v>
      </c>
      <c r="K2899" s="102"/>
      <c r="L2899" s="188">
        <v>3.06</v>
      </c>
      <c r="M2899" s="188">
        <v>10.1</v>
      </c>
      <c r="N2899" s="592">
        <v>13</v>
      </c>
    </row>
    <row r="2900" spans="2:14" ht="22.5" customHeight="1" x14ac:dyDescent="0.55000000000000004">
      <c r="B2900" s="948">
        <v>259</v>
      </c>
      <c r="C2900" s="949"/>
      <c r="D2900" s="942"/>
      <c r="E2900" s="943"/>
      <c r="F2900" s="965" t="s">
        <v>1363</v>
      </c>
      <c r="G2900" s="949"/>
      <c r="H2900" s="1089">
        <v>41766</v>
      </c>
      <c r="I2900" s="1090"/>
      <c r="J2900" s="102" t="s">
        <v>31</v>
      </c>
      <c r="K2900" s="102"/>
      <c r="L2900" s="188">
        <v>3.84</v>
      </c>
      <c r="M2900" s="559">
        <v>11.3</v>
      </c>
      <c r="N2900" s="288">
        <v>15</v>
      </c>
    </row>
    <row r="2901" spans="2:14" ht="22.5" customHeight="1" x14ac:dyDescent="0.55000000000000004">
      <c r="B2901" s="948">
        <v>258</v>
      </c>
      <c r="C2901" s="949"/>
      <c r="D2901" s="942"/>
      <c r="E2901" s="943"/>
      <c r="F2901" s="965" t="s">
        <v>1463</v>
      </c>
      <c r="G2901" s="949"/>
      <c r="H2901" s="1089">
        <v>41766</v>
      </c>
      <c r="I2901" s="1090"/>
      <c r="J2901" s="102" t="s">
        <v>31</v>
      </c>
      <c r="K2901" s="76"/>
      <c r="L2901" s="188">
        <v>1.76</v>
      </c>
      <c r="M2901" s="38">
        <v>5.86</v>
      </c>
      <c r="N2901" s="40">
        <v>7.6</v>
      </c>
    </row>
    <row r="2902" spans="2:14" ht="22.5" customHeight="1" x14ac:dyDescent="0.55000000000000004">
      <c r="B2902" s="1210">
        <v>257</v>
      </c>
      <c r="C2902" s="943"/>
      <c r="D2902" s="942"/>
      <c r="E2902" s="943"/>
      <c r="F2902" s="965" t="s">
        <v>1971</v>
      </c>
      <c r="G2902" s="949"/>
      <c r="H2902" s="1089">
        <v>41766</v>
      </c>
      <c r="I2902" s="1090"/>
      <c r="J2902" s="102" t="s">
        <v>31</v>
      </c>
      <c r="K2902" s="102"/>
      <c r="L2902" s="188">
        <v>2.0499999999999998</v>
      </c>
      <c r="M2902" s="542">
        <v>4.12</v>
      </c>
      <c r="N2902" s="40">
        <v>6.2</v>
      </c>
    </row>
    <row r="2903" spans="2:14" ht="22.5" customHeight="1" x14ac:dyDescent="0.55000000000000004">
      <c r="B2903" s="948">
        <v>256</v>
      </c>
      <c r="C2903" s="949"/>
      <c r="D2903" s="942"/>
      <c r="E2903" s="943"/>
      <c r="F2903" s="965" t="s">
        <v>739</v>
      </c>
      <c r="G2903" s="949"/>
      <c r="H2903" s="1089">
        <v>41766</v>
      </c>
      <c r="I2903" s="1090"/>
      <c r="J2903" s="102" t="s">
        <v>31</v>
      </c>
      <c r="K2903" s="102"/>
      <c r="L2903" s="539">
        <v>1.1000000000000001</v>
      </c>
      <c r="M2903" s="872">
        <v>3.96</v>
      </c>
      <c r="N2903" s="40">
        <v>5.0999999999999996</v>
      </c>
    </row>
    <row r="2904" spans="2:14" ht="22.5" customHeight="1" x14ac:dyDescent="0.55000000000000004">
      <c r="B2904" s="928">
        <v>255</v>
      </c>
      <c r="C2904" s="929"/>
      <c r="D2904" s="922"/>
      <c r="E2904" s="923"/>
      <c r="F2904" s="968" t="s">
        <v>1532</v>
      </c>
      <c r="G2904" s="929"/>
      <c r="H2904" s="1089">
        <v>41766</v>
      </c>
      <c r="I2904" s="1090"/>
      <c r="J2904" s="102" t="s">
        <v>31</v>
      </c>
      <c r="K2904" s="43"/>
      <c r="L2904" s="44">
        <v>5.61</v>
      </c>
      <c r="M2904" s="44">
        <v>17.7</v>
      </c>
      <c r="N2904" s="620">
        <v>23</v>
      </c>
    </row>
    <row r="2905" spans="2:14" ht="22.5" customHeight="1" x14ac:dyDescent="0.55000000000000004">
      <c r="B2905" s="918">
        <v>254</v>
      </c>
      <c r="C2905" s="919"/>
      <c r="D2905" s="920" t="s">
        <v>1972</v>
      </c>
      <c r="E2905" s="921"/>
      <c r="F2905" s="1091" t="s">
        <v>673</v>
      </c>
      <c r="G2905" s="1092"/>
      <c r="H2905" s="926">
        <v>41757</v>
      </c>
      <c r="I2905" s="927"/>
      <c r="J2905" s="31" t="s">
        <v>31</v>
      </c>
      <c r="K2905" s="37"/>
      <c r="L2905" s="188">
        <v>2.77</v>
      </c>
      <c r="M2905" s="38">
        <v>7.84</v>
      </c>
      <c r="N2905" s="34">
        <v>11</v>
      </c>
    </row>
    <row r="2906" spans="2:14" ht="22.5" customHeight="1" x14ac:dyDescent="0.55000000000000004">
      <c r="B2906" s="948">
        <v>253</v>
      </c>
      <c r="C2906" s="949"/>
      <c r="D2906" s="942"/>
      <c r="E2906" s="943"/>
      <c r="F2906" s="965" t="s">
        <v>1463</v>
      </c>
      <c r="G2906" s="949"/>
      <c r="H2906" s="1007">
        <v>41757</v>
      </c>
      <c r="I2906" s="1008"/>
      <c r="J2906" s="102" t="s">
        <v>31</v>
      </c>
      <c r="K2906" s="76"/>
      <c r="L2906" s="188">
        <v>6.41</v>
      </c>
      <c r="M2906" s="38">
        <v>23.1</v>
      </c>
      <c r="N2906" s="591">
        <v>30</v>
      </c>
    </row>
    <row r="2907" spans="2:14" ht="22.5" customHeight="1" x14ac:dyDescent="0.55000000000000004">
      <c r="B2907" s="1210">
        <v>252</v>
      </c>
      <c r="C2907" s="943"/>
      <c r="D2907" s="942"/>
      <c r="E2907" s="943"/>
      <c r="F2907" s="965" t="s">
        <v>1971</v>
      </c>
      <c r="G2907" s="949"/>
      <c r="H2907" s="1089">
        <v>41759</v>
      </c>
      <c r="I2907" s="1090"/>
      <c r="J2907" s="102" t="s">
        <v>31</v>
      </c>
      <c r="K2907" s="102"/>
      <c r="L2907" s="548">
        <v>1.2</v>
      </c>
      <c r="M2907" s="542">
        <v>3.16</v>
      </c>
      <c r="N2907" s="40">
        <v>4.4000000000000004</v>
      </c>
    </row>
    <row r="2908" spans="2:14" ht="22.5" customHeight="1" x14ac:dyDescent="0.55000000000000004">
      <c r="B2908" s="948">
        <v>251</v>
      </c>
      <c r="C2908" s="949"/>
      <c r="D2908" s="942"/>
      <c r="E2908" s="943"/>
      <c r="F2908" s="965" t="s">
        <v>739</v>
      </c>
      <c r="G2908" s="949"/>
      <c r="H2908" s="1007">
        <v>41759</v>
      </c>
      <c r="I2908" s="1008"/>
      <c r="J2908" s="102" t="s">
        <v>31</v>
      </c>
      <c r="K2908" s="102"/>
      <c r="L2908" s="90">
        <v>1.19</v>
      </c>
      <c r="M2908" s="631">
        <v>4.84</v>
      </c>
      <c r="N2908" s="40">
        <v>6</v>
      </c>
    </row>
    <row r="2909" spans="2:14" ht="22.5" customHeight="1" x14ac:dyDescent="0.55000000000000004">
      <c r="B2909" s="928">
        <v>250</v>
      </c>
      <c r="C2909" s="929"/>
      <c r="D2909" s="922"/>
      <c r="E2909" s="923"/>
      <c r="F2909" s="968" t="s">
        <v>1532</v>
      </c>
      <c r="G2909" s="929"/>
      <c r="H2909" s="1089">
        <v>41759</v>
      </c>
      <c r="I2909" s="1090"/>
      <c r="J2909" s="102" t="s">
        <v>31</v>
      </c>
      <c r="K2909" s="43"/>
      <c r="L2909" s="44">
        <v>2.66</v>
      </c>
      <c r="M2909" s="44">
        <v>6.62</v>
      </c>
      <c r="N2909" s="46">
        <v>9.3000000000000007</v>
      </c>
    </row>
    <row r="2910" spans="2:14" ht="22.5" customHeight="1" x14ac:dyDescent="0.55000000000000004">
      <c r="B2910" s="948">
        <v>249</v>
      </c>
      <c r="C2910" s="949"/>
      <c r="D2910" s="920" t="s">
        <v>1973</v>
      </c>
      <c r="E2910" s="921"/>
      <c r="F2910" s="936" t="s">
        <v>739</v>
      </c>
      <c r="G2910" s="937"/>
      <c r="H2910" s="940">
        <v>41752</v>
      </c>
      <c r="I2910" s="941"/>
      <c r="J2910" s="55" t="s">
        <v>31</v>
      </c>
      <c r="K2910" s="55"/>
      <c r="L2910" s="67">
        <v>4.0599999999999996</v>
      </c>
      <c r="M2910" s="67">
        <v>10.9</v>
      </c>
      <c r="N2910" s="623">
        <v>15</v>
      </c>
    </row>
    <row r="2911" spans="2:14" ht="22.5" customHeight="1" x14ac:dyDescent="0.55000000000000004">
      <c r="B2911" s="918">
        <v>248</v>
      </c>
      <c r="C2911" s="919"/>
      <c r="D2911" s="920" t="s">
        <v>1974</v>
      </c>
      <c r="E2911" s="921"/>
      <c r="F2911" s="942" t="s">
        <v>1363</v>
      </c>
      <c r="G2911" s="943"/>
      <c r="H2911" s="1093">
        <v>41750</v>
      </c>
      <c r="I2911" s="1094"/>
      <c r="J2911" s="102" t="s">
        <v>31</v>
      </c>
      <c r="K2911" s="37"/>
      <c r="L2911" s="188">
        <v>1.33</v>
      </c>
      <c r="M2911" s="188">
        <v>3.77</v>
      </c>
      <c r="N2911" s="625">
        <v>5.0999999999999996</v>
      </c>
    </row>
    <row r="2912" spans="2:14" ht="22.5" customHeight="1" x14ac:dyDescent="0.55000000000000004">
      <c r="B2912" s="948">
        <v>247</v>
      </c>
      <c r="C2912" s="949"/>
      <c r="D2912" s="942"/>
      <c r="E2912" s="943"/>
      <c r="F2912" s="965" t="s">
        <v>673</v>
      </c>
      <c r="G2912" s="949"/>
      <c r="H2912" s="1007">
        <v>41750</v>
      </c>
      <c r="I2912" s="1008"/>
      <c r="J2912" s="102" t="s">
        <v>31</v>
      </c>
      <c r="K2912" s="76"/>
      <c r="L2912" s="188">
        <v>4.08</v>
      </c>
      <c r="M2912" s="38">
        <v>11.4</v>
      </c>
      <c r="N2912" s="591">
        <v>15</v>
      </c>
    </row>
    <row r="2913" spans="2:14" ht="22.5" customHeight="1" x14ac:dyDescent="0.55000000000000004">
      <c r="B2913" s="1210">
        <v>246</v>
      </c>
      <c r="C2913" s="943"/>
      <c r="D2913" s="942"/>
      <c r="E2913" s="943"/>
      <c r="F2913" s="965" t="s">
        <v>118</v>
      </c>
      <c r="G2913" s="949"/>
      <c r="H2913" s="1089">
        <v>41750</v>
      </c>
      <c r="I2913" s="1090"/>
      <c r="J2913" s="102" t="s">
        <v>31</v>
      </c>
      <c r="K2913" s="102"/>
      <c r="L2913" s="188" t="s">
        <v>1975</v>
      </c>
      <c r="M2913" s="38">
        <v>2.21</v>
      </c>
      <c r="N2913" s="40">
        <v>2.2000000000000002</v>
      </c>
    </row>
    <row r="2914" spans="2:14" ht="22.5" customHeight="1" x14ac:dyDescent="0.55000000000000004">
      <c r="B2914" s="948">
        <v>245</v>
      </c>
      <c r="C2914" s="949"/>
      <c r="D2914" s="942"/>
      <c r="E2914" s="943"/>
      <c r="F2914" s="965" t="s">
        <v>831</v>
      </c>
      <c r="G2914" s="949"/>
      <c r="H2914" s="1007">
        <v>41750</v>
      </c>
      <c r="I2914" s="1008"/>
      <c r="J2914" s="102" t="s">
        <v>31</v>
      </c>
      <c r="K2914" s="102"/>
      <c r="L2914" s="90">
        <v>1.0900000000000001</v>
      </c>
      <c r="M2914" s="631">
        <v>1.59</v>
      </c>
      <c r="N2914" s="40">
        <v>2.7</v>
      </c>
    </row>
    <row r="2915" spans="2:14" ht="22.5" customHeight="1" x14ac:dyDescent="0.55000000000000004">
      <c r="B2915" s="928">
        <v>244</v>
      </c>
      <c r="C2915" s="929"/>
      <c r="D2915" s="922"/>
      <c r="E2915" s="923"/>
      <c r="F2915" s="968" t="s">
        <v>1532</v>
      </c>
      <c r="G2915" s="929"/>
      <c r="H2915" s="1089">
        <v>41750</v>
      </c>
      <c r="I2915" s="1090"/>
      <c r="J2915" s="102" t="s">
        <v>31</v>
      </c>
      <c r="K2915" s="43"/>
      <c r="L2915" s="44">
        <v>3.67</v>
      </c>
      <c r="M2915" s="44">
        <v>8.67</v>
      </c>
      <c r="N2915" s="620">
        <v>12</v>
      </c>
    </row>
    <row r="2916" spans="2:14" ht="22.5" customHeight="1" x14ac:dyDescent="0.55000000000000004">
      <c r="B2916" s="948">
        <v>243</v>
      </c>
      <c r="C2916" s="949"/>
      <c r="D2916" s="920" t="s">
        <v>1976</v>
      </c>
      <c r="E2916" s="921"/>
      <c r="F2916" s="967" t="s">
        <v>110</v>
      </c>
      <c r="G2916" s="919"/>
      <c r="H2916" s="926">
        <v>41744</v>
      </c>
      <c r="I2916" s="927"/>
      <c r="J2916" s="31" t="s">
        <v>31</v>
      </c>
      <c r="K2916" s="102"/>
      <c r="L2916" s="188">
        <v>1.89</v>
      </c>
      <c r="M2916" s="32">
        <v>4.72</v>
      </c>
      <c r="N2916" s="625">
        <v>6.6</v>
      </c>
    </row>
    <row r="2917" spans="2:14" ht="22.5" customHeight="1" x14ac:dyDescent="0.55000000000000004">
      <c r="B2917" s="948">
        <v>242</v>
      </c>
      <c r="C2917" s="949"/>
      <c r="D2917" s="942"/>
      <c r="E2917" s="943"/>
      <c r="F2917" s="1018" t="s">
        <v>739</v>
      </c>
      <c r="G2917" s="1019"/>
      <c r="H2917" s="988">
        <v>41745</v>
      </c>
      <c r="I2917" s="989"/>
      <c r="J2917" s="102" t="s">
        <v>31</v>
      </c>
      <c r="K2917" s="76"/>
      <c r="L2917" s="38">
        <v>3.72</v>
      </c>
      <c r="M2917" s="188">
        <v>9.64</v>
      </c>
      <c r="N2917" s="591">
        <v>13</v>
      </c>
    </row>
    <row r="2918" spans="2:14" ht="22.5" customHeight="1" x14ac:dyDescent="0.55000000000000004">
      <c r="B2918" s="928">
        <v>241</v>
      </c>
      <c r="C2918" s="929"/>
      <c r="D2918" s="922"/>
      <c r="E2918" s="923"/>
      <c r="F2918" s="968" t="s">
        <v>1465</v>
      </c>
      <c r="G2918" s="929"/>
      <c r="H2918" s="1009">
        <v>41745</v>
      </c>
      <c r="I2918" s="1010"/>
      <c r="J2918" s="43" t="s">
        <v>31</v>
      </c>
      <c r="K2918" s="43"/>
      <c r="L2918" s="44">
        <v>2.59</v>
      </c>
      <c r="M2918" s="44">
        <v>7.47</v>
      </c>
      <c r="N2918" s="620">
        <v>10</v>
      </c>
    </row>
    <row r="2919" spans="2:14" ht="22.5" customHeight="1" x14ac:dyDescent="0.55000000000000004">
      <c r="B2919" s="1203">
        <v>240</v>
      </c>
      <c r="C2919" s="1019"/>
      <c r="D2919" s="920" t="s">
        <v>1977</v>
      </c>
      <c r="E2919" s="921"/>
      <c r="F2919" s="1018" t="s">
        <v>1463</v>
      </c>
      <c r="G2919" s="1019"/>
      <c r="H2919" s="988">
        <v>41743</v>
      </c>
      <c r="I2919" s="989"/>
      <c r="J2919" s="102" t="s">
        <v>31</v>
      </c>
      <c r="K2919" s="102"/>
      <c r="L2919" s="188">
        <v>2.92</v>
      </c>
      <c r="M2919" s="188">
        <v>8.48</v>
      </c>
      <c r="N2919" s="34">
        <v>11</v>
      </c>
    </row>
    <row r="2920" spans="2:14" ht="22.5" customHeight="1" x14ac:dyDescent="0.55000000000000004">
      <c r="B2920" s="948">
        <v>239</v>
      </c>
      <c r="C2920" s="949"/>
      <c r="D2920" s="942"/>
      <c r="E2920" s="943"/>
      <c r="F2920" s="965" t="s">
        <v>1575</v>
      </c>
      <c r="G2920" s="949"/>
      <c r="H2920" s="1007">
        <v>41743</v>
      </c>
      <c r="I2920" s="1008"/>
      <c r="J2920" s="102" t="s">
        <v>31</v>
      </c>
      <c r="K2920" s="102"/>
      <c r="L2920" s="188" t="s">
        <v>337</v>
      </c>
      <c r="M2920" s="542">
        <v>2.2000000000000002</v>
      </c>
      <c r="N2920" s="40">
        <v>2.2000000000000002</v>
      </c>
    </row>
    <row r="2921" spans="2:14" ht="22.5" customHeight="1" x14ac:dyDescent="0.55000000000000004">
      <c r="B2921" s="948">
        <v>238</v>
      </c>
      <c r="C2921" s="949"/>
      <c r="D2921" s="942"/>
      <c r="E2921" s="943"/>
      <c r="F2921" s="965" t="s">
        <v>1532</v>
      </c>
      <c r="G2921" s="949"/>
      <c r="H2921" s="988">
        <v>41743</v>
      </c>
      <c r="I2921" s="989"/>
      <c r="J2921" s="102" t="s">
        <v>31</v>
      </c>
      <c r="K2921" s="102"/>
      <c r="L2921" s="548">
        <v>7.1</v>
      </c>
      <c r="M2921" s="559">
        <v>20.100000000000001</v>
      </c>
      <c r="N2921" s="288">
        <v>27</v>
      </c>
    </row>
    <row r="2922" spans="2:14" ht="22.5" customHeight="1" x14ac:dyDescent="0.55000000000000004">
      <c r="B2922" s="948">
        <v>237</v>
      </c>
      <c r="C2922" s="949"/>
      <c r="D2922" s="942"/>
      <c r="E2922" s="943"/>
      <c r="F2922" s="965" t="s">
        <v>1363</v>
      </c>
      <c r="G2922" s="949"/>
      <c r="H2922" s="1007">
        <v>41743</v>
      </c>
      <c r="I2922" s="1008"/>
      <c r="J2922" s="102" t="s">
        <v>31</v>
      </c>
      <c r="K2922" s="102"/>
      <c r="L2922" s="188">
        <v>4.75</v>
      </c>
      <c r="M2922" s="559">
        <v>13.9</v>
      </c>
      <c r="N2922" s="288">
        <v>19</v>
      </c>
    </row>
    <row r="2923" spans="2:14" ht="22.5" customHeight="1" x14ac:dyDescent="0.55000000000000004">
      <c r="B2923" s="948">
        <v>236</v>
      </c>
      <c r="C2923" s="949"/>
      <c r="D2923" s="942"/>
      <c r="E2923" s="943"/>
      <c r="F2923" s="965" t="s">
        <v>1914</v>
      </c>
      <c r="G2923" s="949"/>
      <c r="H2923" s="988">
        <v>41743</v>
      </c>
      <c r="I2923" s="989"/>
      <c r="J2923" s="102" t="s">
        <v>31</v>
      </c>
      <c r="K2923" s="102"/>
      <c r="L2923" s="188" t="s">
        <v>1978</v>
      </c>
      <c r="M2923" s="38" t="s">
        <v>503</v>
      </c>
      <c r="N2923" s="666" t="s">
        <v>1979</v>
      </c>
    </row>
    <row r="2924" spans="2:14" ht="22.5" customHeight="1" x14ac:dyDescent="0.55000000000000004">
      <c r="B2924" s="948">
        <v>235</v>
      </c>
      <c r="C2924" s="949"/>
      <c r="D2924" s="922"/>
      <c r="E2924" s="923"/>
      <c r="F2924" s="968" t="s">
        <v>2648</v>
      </c>
      <c r="G2924" s="929"/>
      <c r="H2924" s="1009">
        <v>41743</v>
      </c>
      <c r="I2924" s="1010"/>
      <c r="J2924" s="37" t="s">
        <v>31</v>
      </c>
      <c r="K2924" s="102"/>
      <c r="L2924" s="188" t="s">
        <v>337</v>
      </c>
      <c r="M2924" s="44">
        <v>1.58</v>
      </c>
      <c r="N2924" s="46">
        <v>1.6</v>
      </c>
    </row>
    <row r="2925" spans="2:14" ht="22.5" customHeight="1" x14ac:dyDescent="0.55000000000000004">
      <c r="B2925" s="918">
        <v>234</v>
      </c>
      <c r="C2925" s="919"/>
      <c r="D2925" s="920" t="s">
        <v>1981</v>
      </c>
      <c r="E2925" s="921"/>
      <c r="F2925" s="1018" t="s">
        <v>673</v>
      </c>
      <c r="G2925" s="1019"/>
      <c r="H2925" s="988">
        <v>41738</v>
      </c>
      <c r="I2925" s="989"/>
      <c r="J2925" s="31" t="s">
        <v>31</v>
      </c>
      <c r="K2925" s="31"/>
      <c r="L2925" s="32">
        <v>26.3</v>
      </c>
      <c r="M2925" s="188">
        <v>68.3</v>
      </c>
      <c r="N2925" s="34">
        <v>95</v>
      </c>
    </row>
    <row r="2926" spans="2:14" ht="22.5" customHeight="1" x14ac:dyDescent="0.55000000000000004">
      <c r="B2926" s="948">
        <v>233</v>
      </c>
      <c r="C2926" s="949"/>
      <c r="D2926" s="942"/>
      <c r="E2926" s="943"/>
      <c r="F2926" s="965" t="s">
        <v>1363</v>
      </c>
      <c r="G2926" s="949"/>
      <c r="H2926" s="1007">
        <v>41738</v>
      </c>
      <c r="I2926" s="1008"/>
      <c r="J2926" s="102" t="s">
        <v>31</v>
      </c>
      <c r="K2926" s="102"/>
      <c r="L2926" s="188">
        <v>7.71</v>
      </c>
      <c r="M2926" s="38">
        <v>22.6</v>
      </c>
      <c r="N2926" s="591">
        <v>30</v>
      </c>
    </row>
    <row r="2927" spans="2:14" ht="22.5" customHeight="1" x14ac:dyDescent="0.55000000000000004">
      <c r="B2927" s="948">
        <v>232</v>
      </c>
      <c r="C2927" s="949"/>
      <c r="D2927" s="942"/>
      <c r="E2927" s="943"/>
      <c r="F2927" s="965" t="s">
        <v>1575</v>
      </c>
      <c r="G2927" s="949"/>
      <c r="H2927" s="1007">
        <v>41738</v>
      </c>
      <c r="I2927" s="1008"/>
      <c r="J2927" s="102" t="s">
        <v>31</v>
      </c>
      <c r="K2927" s="102"/>
      <c r="L2927" s="188">
        <v>3.36</v>
      </c>
      <c r="M2927" s="542">
        <v>9.6999999999999993</v>
      </c>
      <c r="N2927" s="591">
        <v>13</v>
      </c>
    </row>
    <row r="2928" spans="2:14" ht="22.5" customHeight="1" x14ac:dyDescent="0.55000000000000004">
      <c r="B2928" s="948">
        <v>231</v>
      </c>
      <c r="C2928" s="949"/>
      <c r="D2928" s="942"/>
      <c r="E2928" s="943"/>
      <c r="F2928" s="965" t="s">
        <v>701</v>
      </c>
      <c r="G2928" s="949"/>
      <c r="H2928" s="1007">
        <v>41738</v>
      </c>
      <c r="I2928" s="1008"/>
      <c r="J2928" s="102" t="s">
        <v>31</v>
      </c>
      <c r="K2928" s="102"/>
      <c r="L2928" s="188">
        <v>3.03</v>
      </c>
      <c r="M2928" s="38">
        <v>8.42</v>
      </c>
      <c r="N2928" s="288">
        <v>11</v>
      </c>
    </row>
    <row r="2929" spans="2:14" ht="22.5" customHeight="1" x14ac:dyDescent="0.55000000000000004">
      <c r="B2929" s="948">
        <v>230</v>
      </c>
      <c r="C2929" s="949"/>
      <c r="D2929" s="942"/>
      <c r="E2929" s="943"/>
      <c r="F2929" s="965" t="s">
        <v>2034</v>
      </c>
      <c r="G2929" s="949"/>
      <c r="H2929" s="1007">
        <v>41738</v>
      </c>
      <c r="I2929" s="1008"/>
      <c r="J2929" s="102" t="s">
        <v>31</v>
      </c>
      <c r="K2929" s="102"/>
      <c r="L2929" s="188" t="s">
        <v>137</v>
      </c>
      <c r="M2929" s="38" t="s">
        <v>1983</v>
      </c>
      <c r="N2929" s="288" t="s">
        <v>453</v>
      </c>
    </row>
    <row r="2930" spans="2:14" ht="22.5" customHeight="1" x14ac:dyDescent="0.55000000000000004">
      <c r="B2930" s="948">
        <v>229</v>
      </c>
      <c r="C2930" s="949"/>
      <c r="D2930" s="942"/>
      <c r="E2930" s="943"/>
      <c r="F2930" s="965" t="s">
        <v>2663</v>
      </c>
      <c r="G2930" s="949"/>
      <c r="H2930" s="1007">
        <v>41736</v>
      </c>
      <c r="I2930" s="1008"/>
      <c r="J2930" s="102" t="s">
        <v>31</v>
      </c>
      <c r="K2930" s="102"/>
      <c r="L2930" s="188">
        <v>2.3199999999999998</v>
      </c>
      <c r="M2930" s="38">
        <v>8.66</v>
      </c>
      <c r="N2930" s="591">
        <v>11</v>
      </c>
    </row>
    <row r="2931" spans="2:14" ht="22.5" customHeight="1" x14ac:dyDescent="0.55000000000000004">
      <c r="B2931" s="948">
        <v>228</v>
      </c>
      <c r="C2931" s="949"/>
      <c r="D2931" s="942"/>
      <c r="E2931" s="943"/>
      <c r="F2931" s="965" t="s">
        <v>2647</v>
      </c>
      <c r="G2931" s="949"/>
      <c r="H2931" s="1007">
        <v>41738</v>
      </c>
      <c r="I2931" s="1008"/>
      <c r="J2931" s="102" t="s">
        <v>31</v>
      </c>
      <c r="K2931" s="102"/>
      <c r="L2931" s="188">
        <v>1.63</v>
      </c>
      <c r="M2931" s="38">
        <v>7.33</v>
      </c>
      <c r="N2931" s="40">
        <v>9</v>
      </c>
    </row>
    <row r="2932" spans="2:14" ht="22.5" customHeight="1" x14ac:dyDescent="0.55000000000000004">
      <c r="B2932" s="948">
        <v>227</v>
      </c>
      <c r="C2932" s="949"/>
      <c r="D2932" s="942"/>
      <c r="E2932" s="943"/>
      <c r="F2932" s="965" t="s">
        <v>2652</v>
      </c>
      <c r="G2932" s="949"/>
      <c r="H2932" s="1007">
        <v>41737</v>
      </c>
      <c r="I2932" s="1008"/>
      <c r="J2932" s="102" t="s">
        <v>31</v>
      </c>
      <c r="K2932" s="102"/>
      <c r="L2932" s="188" t="s">
        <v>73</v>
      </c>
      <c r="M2932" s="542">
        <v>3.86</v>
      </c>
      <c r="N2932" s="40">
        <v>3.9</v>
      </c>
    </row>
    <row r="2933" spans="2:14" ht="22.5" customHeight="1" x14ac:dyDescent="0.55000000000000004">
      <c r="B2933" s="948">
        <v>226</v>
      </c>
      <c r="C2933" s="949"/>
      <c r="D2933" s="942"/>
      <c r="E2933" s="943"/>
      <c r="F2933" s="965" t="s">
        <v>1467</v>
      </c>
      <c r="G2933" s="949"/>
      <c r="H2933" s="1007">
        <v>41737</v>
      </c>
      <c r="I2933" s="1008"/>
      <c r="J2933" s="102" t="s">
        <v>31</v>
      </c>
      <c r="K2933" s="102"/>
      <c r="L2933" s="188" t="s">
        <v>1984</v>
      </c>
      <c r="M2933" s="38">
        <v>1.87</v>
      </c>
      <c r="N2933" s="288">
        <v>1.9</v>
      </c>
    </row>
    <row r="2934" spans="2:14" ht="22.5" customHeight="1" x14ac:dyDescent="0.55000000000000004">
      <c r="B2934" s="928">
        <v>225</v>
      </c>
      <c r="C2934" s="929"/>
      <c r="D2934" s="922"/>
      <c r="E2934" s="923"/>
      <c r="F2934" s="968" t="s">
        <v>2212</v>
      </c>
      <c r="G2934" s="929"/>
      <c r="H2934" s="1009">
        <v>41738</v>
      </c>
      <c r="I2934" s="1010"/>
      <c r="J2934" s="43" t="s">
        <v>31</v>
      </c>
      <c r="K2934" s="37"/>
      <c r="L2934" s="90">
        <v>2.67</v>
      </c>
      <c r="M2934" s="38">
        <v>7.11</v>
      </c>
      <c r="N2934" s="46">
        <v>9.8000000000000007</v>
      </c>
    </row>
    <row r="2935" spans="2:14" ht="22.5" customHeight="1" x14ac:dyDescent="0.55000000000000004">
      <c r="B2935" s="918">
        <v>224</v>
      </c>
      <c r="C2935" s="919"/>
      <c r="D2935" s="920" t="s">
        <v>1985</v>
      </c>
      <c r="E2935" s="921"/>
      <c r="F2935" s="965" t="s">
        <v>1463</v>
      </c>
      <c r="G2935" s="949"/>
      <c r="H2935" s="988">
        <v>41736</v>
      </c>
      <c r="I2935" s="989"/>
      <c r="J2935" s="102" t="s">
        <v>31</v>
      </c>
      <c r="K2935" s="31"/>
      <c r="L2935" s="32">
        <v>2.23</v>
      </c>
      <c r="M2935" s="32">
        <v>4.82</v>
      </c>
      <c r="N2935" s="187">
        <v>7.1</v>
      </c>
    </row>
    <row r="2936" spans="2:14" ht="22.5" customHeight="1" x14ac:dyDescent="0.55000000000000004">
      <c r="B2936" s="948">
        <v>223</v>
      </c>
      <c r="C2936" s="949"/>
      <c r="D2936" s="942"/>
      <c r="E2936" s="943"/>
      <c r="F2936" s="965" t="s">
        <v>1532</v>
      </c>
      <c r="G2936" s="949"/>
      <c r="H2936" s="988">
        <v>41733</v>
      </c>
      <c r="I2936" s="989"/>
      <c r="J2936" s="102" t="s">
        <v>31</v>
      </c>
      <c r="K2936" s="102"/>
      <c r="L2936" s="188">
        <v>1.45</v>
      </c>
      <c r="M2936" s="38">
        <v>3.34</v>
      </c>
      <c r="N2936" s="288">
        <v>4.8</v>
      </c>
    </row>
    <row r="2937" spans="2:14" ht="22.5" customHeight="1" x14ac:dyDescent="0.55000000000000004">
      <c r="B2937" s="948">
        <v>222</v>
      </c>
      <c r="C2937" s="949"/>
      <c r="D2937" s="942"/>
      <c r="E2937" s="943"/>
      <c r="F2937" s="965" t="s">
        <v>1298</v>
      </c>
      <c r="G2937" s="949"/>
      <c r="H2937" s="988">
        <v>41733</v>
      </c>
      <c r="I2937" s="989"/>
      <c r="J2937" s="102" t="s">
        <v>31</v>
      </c>
      <c r="K2937" s="102"/>
      <c r="L2937" s="188">
        <v>1.72</v>
      </c>
      <c r="M2937" s="38">
        <v>4.95</v>
      </c>
      <c r="N2937" s="288">
        <v>6.7</v>
      </c>
    </row>
    <row r="2938" spans="2:14" ht="22.5" customHeight="1" x14ac:dyDescent="0.55000000000000004">
      <c r="B2938" s="948">
        <v>221</v>
      </c>
      <c r="C2938" s="949"/>
      <c r="D2938" s="942"/>
      <c r="E2938" s="943"/>
      <c r="F2938" s="965" t="s">
        <v>1298</v>
      </c>
      <c r="G2938" s="949"/>
      <c r="H2938" s="988">
        <v>41733</v>
      </c>
      <c r="I2938" s="989"/>
      <c r="J2938" s="102" t="s">
        <v>31</v>
      </c>
      <c r="K2938" s="102"/>
      <c r="L2938" s="188">
        <v>1.77</v>
      </c>
      <c r="M2938" s="38">
        <v>3.79</v>
      </c>
      <c r="N2938" s="40">
        <v>5.6</v>
      </c>
    </row>
    <row r="2939" spans="2:14" ht="22.5" customHeight="1" x14ac:dyDescent="0.55000000000000004">
      <c r="B2939" s="948">
        <v>220</v>
      </c>
      <c r="C2939" s="949"/>
      <c r="D2939" s="942"/>
      <c r="E2939" s="943"/>
      <c r="F2939" s="965" t="s">
        <v>1298</v>
      </c>
      <c r="G2939" s="949"/>
      <c r="H2939" s="988">
        <v>41733</v>
      </c>
      <c r="I2939" s="989"/>
      <c r="J2939" s="102" t="s">
        <v>31</v>
      </c>
      <c r="K2939" s="102"/>
      <c r="L2939" s="188">
        <v>6.76</v>
      </c>
      <c r="M2939" s="559">
        <v>18</v>
      </c>
      <c r="N2939" s="591">
        <v>25</v>
      </c>
    </row>
    <row r="2940" spans="2:14" ht="22.5" customHeight="1" x14ac:dyDescent="0.55000000000000004">
      <c r="B2940" s="948">
        <v>219</v>
      </c>
      <c r="C2940" s="949"/>
      <c r="D2940" s="942"/>
      <c r="E2940" s="943"/>
      <c r="F2940" s="965" t="s">
        <v>1162</v>
      </c>
      <c r="G2940" s="949"/>
      <c r="H2940" s="1007">
        <v>41736</v>
      </c>
      <c r="I2940" s="1008"/>
      <c r="J2940" s="102" t="s">
        <v>31</v>
      </c>
      <c r="K2940" s="102"/>
      <c r="L2940" s="188">
        <v>1.94</v>
      </c>
      <c r="M2940" s="38">
        <v>6.02</v>
      </c>
      <c r="N2940" s="40">
        <v>8</v>
      </c>
    </row>
    <row r="2941" spans="2:14" ht="22.5" customHeight="1" x14ac:dyDescent="0.55000000000000004">
      <c r="B2941" s="948">
        <v>218</v>
      </c>
      <c r="C2941" s="949"/>
      <c r="D2941" s="942"/>
      <c r="E2941" s="943"/>
      <c r="F2941" s="965" t="s">
        <v>1986</v>
      </c>
      <c r="G2941" s="949"/>
      <c r="H2941" s="1007">
        <v>41736</v>
      </c>
      <c r="I2941" s="1008"/>
      <c r="J2941" s="102" t="s">
        <v>31</v>
      </c>
      <c r="K2941" s="102"/>
      <c r="L2941" s="188">
        <v>2.61</v>
      </c>
      <c r="M2941" s="38">
        <v>8.2799999999999994</v>
      </c>
      <c r="N2941" s="288">
        <v>11</v>
      </c>
    </row>
    <row r="2942" spans="2:14" ht="22.5" customHeight="1" x14ac:dyDescent="0.55000000000000004">
      <c r="B2942" s="948">
        <v>217</v>
      </c>
      <c r="C2942" s="949"/>
      <c r="D2942" s="942"/>
      <c r="E2942" s="943"/>
      <c r="F2942" s="965" t="s">
        <v>824</v>
      </c>
      <c r="G2942" s="949"/>
      <c r="H2942" s="1007">
        <v>41736</v>
      </c>
      <c r="I2942" s="1008"/>
      <c r="J2942" s="102" t="s">
        <v>31</v>
      </c>
      <c r="K2942" s="102"/>
      <c r="L2942" s="188" t="s">
        <v>419</v>
      </c>
      <c r="M2942" s="38">
        <v>2.38</v>
      </c>
      <c r="N2942" s="40">
        <v>2.4</v>
      </c>
    </row>
    <row r="2943" spans="2:14" ht="22.5" customHeight="1" x14ac:dyDescent="0.55000000000000004">
      <c r="B2943" s="948">
        <v>216</v>
      </c>
      <c r="C2943" s="949"/>
      <c r="D2943" s="942"/>
      <c r="E2943" s="943"/>
      <c r="F2943" s="965" t="s">
        <v>1042</v>
      </c>
      <c r="G2943" s="949"/>
      <c r="H2943" s="1007">
        <v>41736</v>
      </c>
      <c r="I2943" s="1008"/>
      <c r="J2943" s="102" t="s">
        <v>31</v>
      </c>
      <c r="K2943" s="102"/>
      <c r="L2943" s="188">
        <v>5.61</v>
      </c>
      <c r="M2943" s="38">
        <v>16.2</v>
      </c>
      <c r="N2943" s="288">
        <v>22</v>
      </c>
    </row>
    <row r="2944" spans="2:14" ht="22.5" customHeight="1" x14ac:dyDescent="0.55000000000000004">
      <c r="B2944" s="948">
        <v>215</v>
      </c>
      <c r="C2944" s="949"/>
      <c r="D2944" s="942"/>
      <c r="E2944" s="943"/>
      <c r="F2944" s="965" t="s">
        <v>1648</v>
      </c>
      <c r="G2944" s="949"/>
      <c r="H2944" s="1007">
        <v>41736</v>
      </c>
      <c r="I2944" s="1008"/>
      <c r="J2944" s="102" t="s">
        <v>31</v>
      </c>
      <c r="K2944" s="102"/>
      <c r="L2944" s="548">
        <v>2.1</v>
      </c>
      <c r="M2944" s="542">
        <v>5.91</v>
      </c>
      <c r="N2944" s="40">
        <v>8</v>
      </c>
    </row>
    <row r="2945" spans="2:14" ht="22.5" customHeight="1" x14ac:dyDescent="0.55000000000000004">
      <c r="B2945" s="948">
        <v>214</v>
      </c>
      <c r="C2945" s="949"/>
      <c r="D2945" s="942"/>
      <c r="E2945" s="943"/>
      <c r="F2945" s="965" t="s">
        <v>1714</v>
      </c>
      <c r="G2945" s="949"/>
      <c r="H2945" s="1007">
        <v>41736</v>
      </c>
      <c r="I2945" s="1008"/>
      <c r="J2945" s="102" t="s">
        <v>31</v>
      </c>
      <c r="K2945" s="102"/>
      <c r="L2945" s="188">
        <v>4.16</v>
      </c>
      <c r="M2945" s="38">
        <v>9.69</v>
      </c>
      <c r="N2945" s="288">
        <v>14</v>
      </c>
    </row>
    <row r="2946" spans="2:14" ht="22.5" customHeight="1" x14ac:dyDescent="0.55000000000000004">
      <c r="B2946" s="928">
        <v>213</v>
      </c>
      <c r="C2946" s="929"/>
      <c r="D2946" s="922"/>
      <c r="E2946" s="923"/>
      <c r="F2946" s="968" t="s">
        <v>1470</v>
      </c>
      <c r="G2946" s="929"/>
      <c r="H2946" s="1007">
        <v>41736</v>
      </c>
      <c r="I2946" s="1008"/>
      <c r="J2946" s="37" t="s">
        <v>31</v>
      </c>
      <c r="K2946" s="37"/>
      <c r="L2946" s="90">
        <v>2.67</v>
      </c>
      <c r="M2946" s="542">
        <v>5.4</v>
      </c>
      <c r="N2946" s="46">
        <v>8.1</v>
      </c>
    </row>
    <row r="2947" spans="2:14" ht="22.5" customHeight="1" x14ac:dyDescent="0.55000000000000004">
      <c r="B2947" s="918">
        <v>212</v>
      </c>
      <c r="C2947" s="919"/>
      <c r="D2947" s="920" t="s">
        <v>1987</v>
      </c>
      <c r="E2947" s="921"/>
      <c r="F2947" s="967" t="s">
        <v>1463</v>
      </c>
      <c r="G2947" s="919"/>
      <c r="H2947" s="926">
        <v>41731</v>
      </c>
      <c r="I2947" s="927"/>
      <c r="J2947" s="31" t="s">
        <v>31</v>
      </c>
      <c r="K2947" s="31"/>
      <c r="L2947" s="32">
        <v>11.2</v>
      </c>
      <c r="M2947" s="32">
        <v>24.3</v>
      </c>
      <c r="N2947" s="187">
        <v>36</v>
      </c>
    </row>
    <row r="2948" spans="2:14" ht="22.5" customHeight="1" x14ac:dyDescent="0.55000000000000004">
      <c r="B2948" s="948">
        <v>211</v>
      </c>
      <c r="C2948" s="949"/>
      <c r="D2948" s="942"/>
      <c r="E2948" s="943"/>
      <c r="F2948" s="965" t="s">
        <v>1575</v>
      </c>
      <c r="G2948" s="949"/>
      <c r="H2948" s="988">
        <v>41731</v>
      </c>
      <c r="I2948" s="989"/>
      <c r="J2948" s="102" t="s">
        <v>31</v>
      </c>
      <c r="K2948" s="102"/>
      <c r="L2948" s="188" t="s">
        <v>1988</v>
      </c>
      <c r="M2948" s="38">
        <v>1.98</v>
      </c>
      <c r="N2948" s="40">
        <v>2</v>
      </c>
    </row>
    <row r="2949" spans="2:14" ht="22.5" customHeight="1" x14ac:dyDescent="0.55000000000000004">
      <c r="B2949" s="948">
        <v>210</v>
      </c>
      <c r="C2949" s="949"/>
      <c r="D2949" s="942"/>
      <c r="E2949" s="943"/>
      <c r="F2949" s="965" t="s">
        <v>1575</v>
      </c>
      <c r="G2949" s="949"/>
      <c r="H2949" s="988">
        <v>41731</v>
      </c>
      <c r="I2949" s="989"/>
      <c r="J2949" s="102" t="s">
        <v>31</v>
      </c>
      <c r="K2949" s="102"/>
      <c r="L2949" s="188">
        <v>1.43</v>
      </c>
      <c r="M2949" s="542">
        <v>3.1</v>
      </c>
      <c r="N2949" s="40">
        <v>4.5</v>
      </c>
    </row>
    <row r="2950" spans="2:14" ht="22.5" customHeight="1" x14ac:dyDescent="0.55000000000000004">
      <c r="B2950" s="948">
        <v>209</v>
      </c>
      <c r="C2950" s="949"/>
      <c r="D2950" s="942"/>
      <c r="E2950" s="943"/>
      <c r="F2950" s="965" t="s">
        <v>1575</v>
      </c>
      <c r="G2950" s="949"/>
      <c r="H2950" s="988">
        <v>41731</v>
      </c>
      <c r="I2950" s="989"/>
      <c r="J2950" s="102" t="s">
        <v>31</v>
      </c>
      <c r="K2950" s="102"/>
      <c r="L2950" s="188" t="s">
        <v>1989</v>
      </c>
      <c r="M2950" s="38">
        <v>3.58</v>
      </c>
      <c r="N2950" s="288">
        <v>3.6</v>
      </c>
    </row>
    <row r="2951" spans="2:14" ht="22.5" customHeight="1" x14ac:dyDescent="0.55000000000000004">
      <c r="B2951" s="948">
        <v>208</v>
      </c>
      <c r="C2951" s="949"/>
      <c r="D2951" s="942"/>
      <c r="E2951" s="943"/>
      <c r="F2951" s="965" t="s">
        <v>276</v>
      </c>
      <c r="G2951" s="949"/>
      <c r="H2951" s="1007">
        <v>41729</v>
      </c>
      <c r="I2951" s="1008"/>
      <c r="J2951" s="102" t="s">
        <v>31</v>
      </c>
      <c r="K2951" s="102"/>
      <c r="L2951" s="188">
        <v>1.98</v>
      </c>
      <c r="M2951" s="38">
        <v>6.04</v>
      </c>
      <c r="N2951" s="40">
        <v>8</v>
      </c>
    </row>
    <row r="2952" spans="2:14" ht="22.5" customHeight="1" x14ac:dyDescent="0.55000000000000004">
      <c r="B2952" s="948">
        <v>207</v>
      </c>
      <c r="C2952" s="949"/>
      <c r="D2952" s="942"/>
      <c r="E2952" s="943"/>
      <c r="F2952" s="965" t="s">
        <v>1532</v>
      </c>
      <c r="G2952" s="949"/>
      <c r="H2952" s="1007">
        <v>41730</v>
      </c>
      <c r="I2952" s="1008"/>
      <c r="J2952" s="102" t="s">
        <v>31</v>
      </c>
      <c r="K2952" s="102"/>
      <c r="L2952" s="188">
        <v>5.92</v>
      </c>
      <c r="M2952" s="38">
        <v>17.600000000000001</v>
      </c>
      <c r="N2952" s="288">
        <v>24</v>
      </c>
    </row>
    <row r="2953" spans="2:14" ht="22.5" customHeight="1" x14ac:dyDescent="0.55000000000000004">
      <c r="B2953" s="948">
        <v>206</v>
      </c>
      <c r="C2953" s="949"/>
      <c r="D2953" s="942"/>
      <c r="E2953" s="943"/>
      <c r="F2953" s="965" t="s">
        <v>1532</v>
      </c>
      <c r="G2953" s="949"/>
      <c r="H2953" s="1007">
        <v>41730</v>
      </c>
      <c r="I2953" s="1008"/>
      <c r="J2953" s="102" t="s">
        <v>31</v>
      </c>
      <c r="K2953" s="102"/>
      <c r="L2953" s="188">
        <v>3.45</v>
      </c>
      <c r="M2953" s="38">
        <v>9.31</v>
      </c>
      <c r="N2953" s="591">
        <v>13</v>
      </c>
    </row>
    <row r="2954" spans="2:14" ht="22.5" customHeight="1" x14ac:dyDescent="0.55000000000000004">
      <c r="B2954" s="948">
        <v>205</v>
      </c>
      <c r="C2954" s="949"/>
      <c r="D2954" s="942"/>
      <c r="E2954" s="943"/>
      <c r="F2954" s="965" t="s">
        <v>1532</v>
      </c>
      <c r="G2954" s="949"/>
      <c r="H2954" s="1007">
        <v>41730</v>
      </c>
      <c r="I2954" s="1008"/>
      <c r="J2954" s="102" t="s">
        <v>31</v>
      </c>
      <c r="K2954" s="102"/>
      <c r="L2954" s="188">
        <v>2.02</v>
      </c>
      <c r="M2954" s="38">
        <v>6.95</v>
      </c>
      <c r="N2954" s="40">
        <v>9</v>
      </c>
    </row>
    <row r="2955" spans="2:14" ht="22.5" customHeight="1" x14ac:dyDescent="0.55000000000000004">
      <c r="B2955" s="948">
        <v>204</v>
      </c>
      <c r="C2955" s="949"/>
      <c r="D2955" s="942"/>
      <c r="E2955" s="943"/>
      <c r="F2955" s="965" t="s">
        <v>837</v>
      </c>
      <c r="G2955" s="949"/>
      <c r="H2955" s="1007">
        <v>41731</v>
      </c>
      <c r="I2955" s="1008"/>
      <c r="J2955" s="102" t="s">
        <v>31</v>
      </c>
      <c r="K2955" s="102"/>
      <c r="L2955" s="188">
        <v>10.9</v>
      </c>
      <c r="M2955" s="559">
        <v>32</v>
      </c>
      <c r="N2955" s="591">
        <v>43</v>
      </c>
    </row>
    <row r="2956" spans="2:14" ht="22.5" customHeight="1" x14ac:dyDescent="0.55000000000000004">
      <c r="B2956" s="948">
        <v>203</v>
      </c>
      <c r="C2956" s="949"/>
      <c r="D2956" s="942"/>
      <c r="E2956" s="943"/>
      <c r="F2956" s="965" t="s">
        <v>1517</v>
      </c>
      <c r="G2956" s="949"/>
      <c r="H2956" s="1007">
        <v>41731</v>
      </c>
      <c r="I2956" s="1008"/>
      <c r="J2956" s="102" t="s">
        <v>31</v>
      </c>
      <c r="K2956" s="102"/>
      <c r="L2956" s="188">
        <v>7.79</v>
      </c>
      <c r="M2956" s="38">
        <v>22.4</v>
      </c>
      <c r="N2956" s="288">
        <v>30</v>
      </c>
    </row>
    <row r="2957" spans="2:14" ht="22.5" customHeight="1" x14ac:dyDescent="0.55000000000000004">
      <c r="B2957" s="928">
        <v>202</v>
      </c>
      <c r="C2957" s="929"/>
      <c r="D2957" s="922"/>
      <c r="E2957" s="923"/>
      <c r="F2957" s="968" t="s">
        <v>1477</v>
      </c>
      <c r="G2957" s="929"/>
      <c r="H2957" s="1009">
        <v>41731</v>
      </c>
      <c r="I2957" s="1010"/>
      <c r="J2957" s="37" t="s">
        <v>31</v>
      </c>
      <c r="K2957" s="37"/>
      <c r="L2957" s="90">
        <v>8.73</v>
      </c>
      <c r="M2957" s="38">
        <v>22.7</v>
      </c>
      <c r="N2957" s="291">
        <v>31</v>
      </c>
    </row>
    <row r="2958" spans="2:14" ht="22.5" customHeight="1" x14ac:dyDescent="0.55000000000000004">
      <c r="B2958" s="918">
        <v>201</v>
      </c>
      <c r="C2958" s="919"/>
      <c r="D2958" s="920" t="s">
        <v>1991</v>
      </c>
      <c r="E2958" s="921"/>
      <c r="F2958" s="967" t="s">
        <v>1426</v>
      </c>
      <c r="G2958" s="919"/>
      <c r="H2958" s="926">
        <v>41729</v>
      </c>
      <c r="I2958" s="927"/>
      <c r="J2958" s="31" t="s">
        <v>31</v>
      </c>
      <c r="K2958" s="31"/>
      <c r="L2958" s="32">
        <v>1.45</v>
      </c>
      <c r="M2958" s="32">
        <v>6.48</v>
      </c>
      <c r="N2958" s="187">
        <v>7.9</v>
      </c>
    </row>
    <row r="2959" spans="2:14" ht="22.5" customHeight="1" x14ac:dyDescent="0.55000000000000004">
      <c r="B2959" s="948">
        <v>200</v>
      </c>
      <c r="C2959" s="949"/>
      <c r="D2959" s="942"/>
      <c r="E2959" s="943"/>
      <c r="F2959" s="965" t="s">
        <v>1463</v>
      </c>
      <c r="G2959" s="949"/>
      <c r="H2959" s="1007">
        <v>41728</v>
      </c>
      <c r="I2959" s="1008"/>
      <c r="J2959" s="102" t="s">
        <v>31</v>
      </c>
      <c r="K2959" s="102"/>
      <c r="L2959" s="188">
        <v>10.199999999999999</v>
      </c>
      <c r="M2959" s="38">
        <v>25.8</v>
      </c>
      <c r="N2959" s="288">
        <v>36</v>
      </c>
    </row>
    <row r="2960" spans="2:14" ht="22.5" customHeight="1" x14ac:dyDescent="0.55000000000000004">
      <c r="B2960" s="948">
        <v>199</v>
      </c>
      <c r="C2960" s="949"/>
      <c r="D2960" s="942"/>
      <c r="E2960" s="943"/>
      <c r="F2960" s="965" t="s">
        <v>1463</v>
      </c>
      <c r="G2960" s="949"/>
      <c r="H2960" s="1007">
        <v>41726</v>
      </c>
      <c r="I2960" s="1008"/>
      <c r="J2960" s="102" t="s">
        <v>31</v>
      </c>
      <c r="K2960" s="102"/>
      <c r="L2960" s="188">
        <v>2.0699999999999998</v>
      </c>
      <c r="M2960" s="38">
        <v>7.32</v>
      </c>
      <c r="N2960" s="288">
        <v>9.4</v>
      </c>
    </row>
    <row r="2961" spans="2:14" ht="22.5" customHeight="1" x14ac:dyDescent="0.55000000000000004">
      <c r="B2961" s="948">
        <v>198</v>
      </c>
      <c r="C2961" s="949"/>
      <c r="D2961" s="942"/>
      <c r="E2961" s="943"/>
      <c r="F2961" s="965" t="s">
        <v>1581</v>
      </c>
      <c r="G2961" s="949"/>
      <c r="H2961" s="1007">
        <v>41729</v>
      </c>
      <c r="I2961" s="1008"/>
      <c r="J2961" s="102" t="s">
        <v>31</v>
      </c>
      <c r="K2961" s="102"/>
      <c r="L2961" s="188">
        <v>2.16</v>
      </c>
      <c r="M2961" s="38">
        <v>7.87</v>
      </c>
      <c r="N2961" s="288">
        <v>10</v>
      </c>
    </row>
    <row r="2962" spans="2:14" ht="22.5" customHeight="1" x14ac:dyDescent="0.55000000000000004">
      <c r="B2962" s="948">
        <v>197</v>
      </c>
      <c r="C2962" s="949"/>
      <c r="D2962" s="942"/>
      <c r="E2962" s="943"/>
      <c r="F2962" s="965" t="s">
        <v>2250</v>
      </c>
      <c r="G2962" s="949"/>
      <c r="H2962" s="1007">
        <v>41729</v>
      </c>
      <c r="I2962" s="1008"/>
      <c r="J2962" s="102" t="s">
        <v>31</v>
      </c>
      <c r="K2962" s="102"/>
      <c r="L2962" s="188">
        <v>9.64</v>
      </c>
      <c r="M2962" s="559">
        <v>26</v>
      </c>
      <c r="N2962" s="591">
        <v>36</v>
      </c>
    </row>
    <row r="2963" spans="2:14" ht="22.5" customHeight="1" x14ac:dyDescent="0.55000000000000004">
      <c r="B2963" s="948">
        <v>196</v>
      </c>
      <c r="C2963" s="949"/>
      <c r="D2963" s="942"/>
      <c r="E2963" s="943"/>
      <c r="F2963" s="965" t="s">
        <v>1345</v>
      </c>
      <c r="G2963" s="949"/>
      <c r="H2963" s="1007">
        <v>41729</v>
      </c>
      <c r="I2963" s="1008"/>
      <c r="J2963" s="102" t="s">
        <v>31</v>
      </c>
      <c r="K2963" s="102"/>
      <c r="L2963" s="188">
        <v>5.13</v>
      </c>
      <c r="M2963" s="38">
        <v>16.600000000000001</v>
      </c>
      <c r="N2963" s="288">
        <v>22</v>
      </c>
    </row>
    <row r="2964" spans="2:14" ht="22.5" customHeight="1" x14ac:dyDescent="0.55000000000000004">
      <c r="B2964" s="948">
        <v>195</v>
      </c>
      <c r="C2964" s="949"/>
      <c r="D2964" s="942"/>
      <c r="E2964" s="943"/>
      <c r="F2964" s="965" t="s">
        <v>1758</v>
      </c>
      <c r="G2964" s="949"/>
      <c r="H2964" s="1007">
        <v>41725</v>
      </c>
      <c r="I2964" s="1008"/>
      <c r="J2964" s="102" t="s">
        <v>31</v>
      </c>
      <c r="K2964" s="102"/>
      <c r="L2964" s="188">
        <v>3.87</v>
      </c>
      <c r="M2964" s="38">
        <v>11.1</v>
      </c>
      <c r="N2964" s="288">
        <v>15</v>
      </c>
    </row>
    <row r="2965" spans="2:14" ht="22.5" customHeight="1" x14ac:dyDescent="0.55000000000000004">
      <c r="B2965" s="948">
        <v>194</v>
      </c>
      <c r="C2965" s="949"/>
      <c r="D2965" s="942"/>
      <c r="E2965" s="943"/>
      <c r="F2965" s="965" t="s">
        <v>673</v>
      </c>
      <c r="G2965" s="949"/>
      <c r="H2965" s="1007">
        <v>41729</v>
      </c>
      <c r="I2965" s="1008"/>
      <c r="J2965" s="102" t="s">
        <v>31</v>
      </c>
      <c r="K2965" s="102"/>
      <c r="L2965" s="188">
        <v>5.23</v>
      </c>
      <c r="M2965" s="38">
        <v>16.3</v>
      </c>
      <c r="N2965" s="288">
        <v>22</v>
      </c>
    </row>
    <row r="2966" spans="2:14" ht="22.5" customHeight="1" x14ac:dyDescent="0.55000000000000004">
      <c r="B2966" s="928">
        <v>193</v>
      </c>
      <c r="C2966" s="929"/>
      <c r="D2966" s="922"/>
      <c r="E2966" s="923"/>
      <c r="F2966" s="968" t="s">
        <v>1355</v>
      </c>
      <c r="G2966" s="929"/>
      <c r="H2966" s="1009">
        <v>41729</v>
      </c>
      <c r="I2966" s="1010"/>
      <c r="J2966" s="37" t="s">
        <v>31</v>
      </c>
      <c r="K2966" s="37"/>
      <c r="L2966" s="90">
        <v>5.31</v>
      </c>
      <c r="M2966" s="38">
        <v>13.5</v>
      </c>
      <c r="N2966" s="291">
        <v>19</v>
      </c>
    </row>
    <row r="2967" spans="2:14" ht="22.5" customHeight="1" x14ac:dyDescent="0.55000000000000004">
      <c r="B2967" s="918">
        <v>192</v>
      </c>
      <c r="C2967" s="919"/>
      <c r="D2967" s="920" t="s">
        <v>1993</v>
      </c>
      <c r="E2967" s="921"/>
      <c r="F2967" s="967" t="s">
        <v>1670</v>
      </c>
      <c r="G2967" s="919"/>
      <c r="H2967" s="926">
        <v>41724</v>
      </c>
      <c r="I2967" s="919"/>
      <c r="J2967" s="31" t="s">
        <v>31</v>
      </c>
      <c r="K2967" s="31"/>
      <c r="L2967" s="32">
        <v>2.65</v>
      </c>
      <c r="M2967" s="32">
        <v>6.37</v>
      </c>
      <c r="N2967" s="625">
        <v>9</v>
      </c>
    </row>
    <row r="2968" spans="2:14" ht="22.5" customHeight="1" x14ac:dyDescent="0.55000000000000004">
      <c r="B2968" s="1203">
        <v>191</v>
      </c>
      <c r="C2968" s="1019"/>
      <c r="D2968" s="942"/>
      <c r="E2968" s="943"/>
      <c r="F2968" s="1018" t="s">
        <v>1670</v>
      </c>
      <c r="G2968" s="1019"/>
      <c r="H2968" s="988">
        <v>41724</v>
      </c>
      <c r="I2968" s="1019"/>
      <c r="J2968" s="102" t="s">
        <v>31</v>
      </c>
      <c r="K2968" s="102"/>
      <c r="L2968" s="188">
        <v>2.4700000000000002</v>
      </c>
      <c r="M2968" s="38">
        <v>6.89</v>
      </c>
      <c r="N2968" s="288">
        <v>9.4</v>
      </c>
    </row>
    <row r="2969" spans="2:14" ht="22.5" customHeight="1" x14ac:dyDescent="0.55000000000000004">
      <c r="B2969" s="1203">
        <v>190</v>
      </c>
      <c r="C2969" s="1019"/>
      <c r="D2969" s="942"/>
      <c r="E2969" s="943"/>
      <c r="F2969" s="1018" t="s">
        <v>1665</v>
      </c>
      <c r="G2969" s="1019"/>
      <c r="H2969" s="988">
        <v>41724</v>
      </c>
      <c r="I2969" s="1019"/>
      <c r="J2969" s="102" t="s">
        <v>31</v>
      </c>
      <c r="K2969" s="102"/>
      <c r="L2969" s="188">
        <v>2.31</v>
      </c>
      <c r="M2969" s="38">
        <v>6.88</v>
      </c>
      <c r="N2969" s="288">
        <v>9.1999999999999993</v>
      </c>
    </row>
    <row r="2970" spans="2:14" ht="22.5" customHeight="1" x14ac:dyDescent="0.55000000000000004">
      <c r="B2970" s="1203">
        <v>189</v>
      </c>
      <c r="C2970" s="1019"/>
      <c r="D2970" s="942"/>
      <c r="E2970" s="943"/>
      <c r="F2970" s="1018" t="s">
        <v>673</v>
      </c>
      <c r="G2970" s="1019"/>
      <c r="H2970" s="988">
        <v>41724</v>
      </c>
      <c r="I2970" s="1019"/>
      <c r="J2970" s="102" t="s">
        <v>31</v>
      </c>
      <c r="K2970" s="102"/>
      <c r="L2970" s="188">
        <v>6.43</v>
      </c>
      <c r="M2970" s="38">
        <v>16.7</v>
      </c>
      <c r="N2970" s="288">
        <v>23</v>
      </c>
    </row>
    <row r="2971" spans="2:14" ht="22.5" customHeight="1" x14ac:dyDescent="0.55000000000000004">
      <c r="B2971" s="1202">
        <v>188</v>
      </c>
      <c r="C2971" s="923"/>
      <c r="D2971" s="922"/>
      <c r="E2971" s="923"/>
      <c r="F2971" s="922" t="s">
        <v>673</v>
      </c>
      <c r="G2971" s="923"/>
      <c r="H2971" s="932">
        <v>41724</v>
      </c>
      <c r="I2971" s="923"/>
      <c r="J2971" s="37" t="s">
        <v>31</v>
      </c>
      <c r="K2971" s="37"/>
      <c r="L2971" s="90">
        <v>4.1500000000000004</v>
      </c>
      <c r="M2971" s="38">
        <v>12.9</v>
      </c>
      <c r="N2971" s="291">
        <v>17</v>
      </c>
    </row>
    <row r="2972" spans="2:14" ht="22.5" customHeight="1" x14ac:dyDescent="0.55000000000000004">
      <c r="B2972" s="918">
        <v>187</v>
      </c>
      <c r="C2972" s="919"/>
      <c r="D2972" s="920" t="s">
        <v>1994</v>
      </c>
      <c r="E2972" s="921"/>
      <c r="F2972" s="967" t="s">
        <v>316</v>
      </c>
      <c r="G2972" s="919"/>
      <c r="H2972" s="926">
        <v>41722</v>
      </c>
      <c r="I2972" s="919"/>
      <c r="J2972" s="31" t="s">
        <v>31</v>
      </c>
      <c r="K2972" s="31"/>
      <c r="L2972" s="32">
        <v>3.68</v>
      </c>
      <c r="M2972" s="32">
        <v>8.81</v>
      </c>
      <c r="N2972" s="187">
        <v>12</v>
      </c>
    </row>
    <row r="2973" spans="2:14" ht="22.5" customHeight="1" x14ac:dyDescent="0.55000000000000004">
      <c r="B2973" s="1202">
        <v>186</v>
      </c>
      <c r="C2973" s="923"/>
      <c r="D2973" s="922"/>
      <c r="E2973" s="923"/>
      <c r="F2973" s="922" t="s">
        <v>837</v>
      </c>
      <c r="G2973" s="923"/>
      <c r="H2973" s="932">
        <v>41722</v>
      </c>
      <c r="I2973" s="923"/>
      <c r="J2973" s="37" t="s">
        <v>31</v>
      </c>
      <c r="K2973" s="37"/>
      <c r="L2973" s="90">
        <v>7.52</v>
      </c>
      <c r="M2973" s="638">
        <v>22</v>
      </c>
      <c r="N2973" s="620">
        <v>30</v>
      </c>
    </row>
    <row r="2974" spans="2:14" ht="22.5" customHeight="1" x14ac:dyDescent="0.55000000000000004">
      <c r="B2974" s="918">
        <v>185</v>
      </c>
      <c r="C2974" s="919"/>
      <c r="D2974" s="920" t="s">
        <v>1995</v>
      </c>
      <c r="E2974" s="921"/>
      <c r="F2974" s="967" t="s">
        <v>2272</v>
      </c>
      <c r="G2974" s="919"/>
      <c r="H2974" s="926">
        <v>41716</v>
      </c>
      <c r="I2974" s="919"/>
      <c r="J2974" s="31" t="s">
        <v>31</v>
      </c>
      <c r="K2974" s="31"/>
      <c r="L2974" s="32">
        <v>3.29</v>
      </c>
      <c r="M2974" s="521">
        <v>9.5</v>
      </c>
      <c r="N2974" s="34">
        <v>13</v>
      </c>
    </row>
    <row r="2975" spans="2:14" ht="22.5" customHeight="1" x14ac:dyDescent="0.55000000000000004">
      <c r="B2975" s="1203">
        <v>184</v>
      </c>
      <c r="C2975" s="1019"/>
      <c r="D2975" s="942"/>
      <c r="E2975" s="943"/>
      <c r="F2975" s="1018" t="s">
        <v>837</v>
      </c>
      <c r="G2975" s="1019"/>
      <c r="H2975" s="988">
        <v>41717</v>
      </c>
      <c r="I2975" s="1019"/>
      <c r="J2975" s="102" t="s">
        <v>31</v>
      </c>
      <c r="K2975" s="102"/>
      <c r="L2975" s="188">
        <v>12.4</v>
      </c>
      <c r="M2975" s="188">
        <v>27.8</v>
      </c>
      <c r="N2975" s="288">
        <v>40</v>
      </c>
    </row>
    <row r="2976" spans="2:14" ht="22.5" customHeight="1" x14ac:dyDescent="0.55000000000000004">
      <c r="B2976" s="1202">
        <v>183</v>
      </c>
      <c r="C2976" s="923"/>
      <c r="D2976" s="922"/>
      <c r="E2976" s="923"/>
      <c r="F2976" s="922" t="s">
        <v>837</v>
      </c>
      <c r="G2976" s="923"/>
      <c r="H2976" s="932">
        <v>41717</v>
      </c>
      <c r="I2976" s="923"/>
      <c r="J2976" s="51" t="s">
        <v>31</v>
      </c>
      <c r="K2976" s="51"/>
      <c r="L2976" s="52">
        <v>5.13</v>
      </c>
      <c r="M2976" s="52">
        <v>14.7</v>
      </c>
      <c r="N2976" s="291">
        <v>20</v>
      </c>
    </row>
    <row r="2977" spans="2:14" ht="22.5" customHeight="1" x14ac:dyDescent="0.55000000000000004">
      <c r="B2977" s="994">
        <v>182</v>
      </c>
      <c r="C2977" s="937"/>
      <c r="D2977" s="936" t="s">
        <v>1999</v>
      </c>
      <c r="E2977" s="937"/>
      <c r="F2977" s="936" t="s">
        <v>620</v>
      </c>
      <c r="G2977" s="937"/>
      <c r="H2977" s="940">
        <v>41715</v>
      </c>
      <c r="I2977" s="937"/>
      <c r="J2977" s="51" t="s">
        <v>31</v>
      </c>
      <c r="K2977" s="51"/>
      <c r="L2977" s="52" t="s">
        <v>1191</v>
      </c>
      <c r="M2977" s="52">
        <v>1.92</v>
      </c>
      <c r="N2977" s="275">
        <v>1.9</v>
      </c>
    </row>
    <row r="2978" spans="2:14" ht="22.5" customHeight="1" x14ac:dyDescent="0.55000000000000004">
      <c r="B2978" s="994">
        <v>181</v>
      </c>
      <c r="C2978" s="937"/>
      <c r="D2978" s="936" t="s">
        <v>2000</v>
      </c>
      <c r="E2978" s="937"/>
      <c r="F2978" s="936" t="s">
        <v>1492</v>
      </c>
      <c r="G2978" s="937"/>
      <c r="H2978" s="940">
        <v>41708</v>
      </c>
      <c r="I2978" s="937"/>
      <c r="J2978" s="55" t="s">
        <v>31</v>
      </c>
      <c r="K2978" s="55"/>
      <c r="L2978" s="67">
        <v>1.93</v>
      </c>
      <c r="M2978" s="67">
        <v>5.97</v>
      </c>
      <c r="N2978" s="275">
        <v>7.9</v>
      </c>
    </row>
    <row r="2979" spans="2:14" ht="22.5" customHeight="1" x14ac:dyDescent="0.55000000000000004">
      <c r="B2979" s="994">
        <v>180</v>
      </c>
      <c r="C2979" s="937"/>
      <c r="D2979" s="1061" t="s">
        <v>2664</v>
      </c>
      <c r="E2979" s="923"/>
      <c r="F2979" s="922" t="s">
        <v>2662</v>
      </c>
      <c r="G2979" s="923"/>
      <c r="H2979" s="932">
        <v>41708</v>
      </c>
      <c r="I2979" s="923"/>
      <c r="J2979" s="37" t="s">
        <v>31</v>
      </c>
      <c r="K2979" s="37"/>
      <c r="L2979" s="90">
        <v>8.32</v>
      </c>
      <c r="M2979" s="90">
        <v>21.4</v>
      </c>
      <c r="N2979" s="275">
        <v>30</v>
      </c>
    </row>
    <row r="2980" spans="2:14" ht="22.5" customHeight="1" x14ac:dyDescent="0.55000000000000004">
      <c r="B2980" s="918">
        <v>179</v>
      </c>
      <c r="C2980" s="919"/>
      <c r="D2980" s="920" t="s">
        <v>2004</v>
      </c>
      <c r="E2980" s="921"/>
      <c r="F2980" s="967" t="s">
        <v>1462</v>
      </c>
      <c r="G2980" s="919"/>
      <c r="H2980" s="926">
        <v>41701</v>
      </c>
      <c r="I2980" s="919"/>
      <c r="J2980" s="31" t="s">
        <v>31</v>
      </c>
      <c r="K2980" s="31"/>
      <c r="L2980" s="32">
        <v>2.94</v>
      </c>
      <c r="M2980" s="32">
        <v>11.1</v>
      </c>
      <c r="N2980" s="187">
        <v>14</v>
      </c>
    </row>
    <row r="2981" spans="2:14" ht="22.5" customHeight="1" x14ac:dyDescent="0.55000000000000004">
      <c r="B2981" s="948">
        <v>178</v>
      </c>
      <c r="C2981" s="949"/>
      <c r="D2981" s="942"/>
      <c r="E2981" s="943"/>
      <c r="F2981" s="965" t="s">
        <v>1370</v>
      </c>
      <c r="G2981" s="949"/>
      <c r="H2981" s="1007">
        <v>41701</v>
      </c>
      <c r="I2981" s="949"/>
      <c r="J2981" s="76" t="s">
        <v>31</v>
      </c>
      <c r="K2981" s="76"/>
      <c r="L2981" s="38">
        <v>8.58</v>
      </c>
      <c r="M2981" s="38">
        <v>26.5</v>
      </c>
      <c r="N2981" s="288">
        <v>35</v>
      </c>
    </row>
    <row r="2982" spans="2:14" ht="22.5" customHeight="1" x14ac:dyDescent="0.55000000000000004">
      <c r="B2982" s="948">
        <v>177</v>
      </c>
      <c r="C2982" s="949"/>
      <c r="D2982" s="942"/>
      <c r="E2982" s="943"/>
      <c r="F2982" s="965" t="s">
        <v>1370</v>
      </c>
      <c r="G2982" s="949"/>
      <c r="H2982" s="1007">
        <v>41701</v>
      </c>
      <c r="I2982" s="949"/>
      <c r="J2982" s="76" t="s">
        <v>31</v>
      </c>
      <c r="K2982" s="76"/>
      <c r="L2982" s="38">
        <v>6.02</v>
      </c>
      <c r="M2982" s="38">
        <v>17.2</v>
      </c>
      <c r="N2982" s="288">
        <v>23</v>
      </c>
    </row>
    <row r="2983" spans="2:14" ht="22.5" customHeight="1" x14ac:dyDescent="0.55000000000000004">
      <c r="B2983" s="1202">
        <v>176</v>
      </c>
      <c r="C2983" s="923"/>
      <c r="D2983" s="922"/>
      <c r="E2983" s="923"/>
      <c r="F2983" s="922" t="s">
        <v>1370</v>
      </c>
      <c r="G2983" s="923"/>
      <c r="H2983" s="932">
        <v>41701</v>
      </c>
      <c r="I2983" s="923"/>
      <c r="J2983" s="37" t="s">
        <v>31</v>
      </c>
      <c r="K2983" s="37"/>
      <c r="L2983" s="90">
        <v>5.88</v>
      </c>
      <c r="M2983" s="90">
        <v>15.8</v>
      </c>
      <c r="N2983" s="291">
        <v>22</v>
      </c>
    </row>
    <row r="2984" spans="2:14" ht="22.5" customHeight="1" x14ac:dyDescent="0.55000000000000004">
      <c r="B2984" s="918">
        <v>175</v>
      </c>
      <c r="C2984" s="919"/>
      <c r="D2984" s="920" t="s">
        <v>2665</v>
      </c>
      <c r="E2984" s="921"/>
      <c r="F2984" s="967" t="s">
        <v>1798</v>
      </c>
      <c r="G2984" s="919"/>
      <c r="H2984" s="926">
        <v>41695</v>
      </c>
      <c r="I2984" s="919"/>
      <c r="J2984" s="31" t="s">
        <v>26</v>
      </c>
      <c r="K2984" s="31"/>
      <c r="L2984" s="32">
        <v>3.72</v>
      </c>
      <c r="M2984" s="32">
        <v>6.41</v>
      </c>
      <c r="N2984" s="187">
        <v>10</v>
      </c>
    </row>
    <row r="2985" spans="2:14" ht="22.5" customHeight="1" x14ac:dyDescent="0.55000000000000004">
      <c r="B2985" s="948">
        <v>174</v>
      </c>
      <c r="C2985" s="949"/>
      <c r="D2985" s="942"/>
      <c r="E2985" s="943"/>
      <c r="F2985" s="965" t="s">
        <v>1798</v>
      </c>
      <c r="G2985" s="949"/>
      <c r="H2985" s="1007">
        <v>41696</v>
      </c>
      <c r="I2985" s="949"/>
      <c r="J2985" s="76" t="s">
        <v>26</v>
      </c>
      <c r="K2985" s="76"/>
      <c r="L2985" s="38">
        <v>1.78</v>
      </c>
      <c r="M2985" s="38">
        <v>4.24</v>
      </c>
      <c r="N2985" s="40">
        <v>6</v>
      </c>
    </row>
    <row r="2986" spans="2:14" ht="22.5" customHeight="1" x14ac:dyDescent="0.55000000000000004">
      <c r="B2986" s="1202">
        <v>173</v>
      </c>
      <c r="C2986" s="923"/>
      <c r="D2986" s="922"/>
      <c r="E2986" s="923"/>
      <c r="F2986" s="922" t="s">
        <v>1798</v>
      </c>
      <c r="G2986" s="923"/>
      <c r="H2986" s="932">
        <v>41695</v>
      </c>
      <c r="I2986" s="923"/>
      <c r="J2986" s="37" t="s">
        <v>26</v>
      </c>
      <c r="K2986" s="37"/>
      <c r="L2986" s="539">
        <v>1.9</v>
      </c>
      <c r="M2986" s="539">
        <v>4.91</v>
      </c>
      <c r="N2986" s="291">
        <v>6.8</v>
      </c>
    </row>
    <row r="2987" spans="2:14" ht="22.5" customHeight="1" x14ac:dyDescent="0.55000000000000004">
      <c r="B2987" s="1056">
        <v>172</v>
      </c>
      <c r="C2987" s="1033"/>
      <c r="D2987" s="1029" t="s">
        <v>2009</v>
      </c>
      <c r="E2987" s="1029"/>
      <c r="F2987" s="1033" t="s">
        <v>1463</v>
      </c>
      <c r="G2987" s="1033"/>
      <c r="H2987" s="1036">
        <v>41628</v>
      </c>
      <c r="I2987" s="1036"/>
      <c r="J2987" s="31" t="s">
        <v>26</v>
      </c>
      <c r="K2987" s="31"/>
      <c r="L2987" s="32">
        <v>4.04</v>
      </c>
      <c r="M2987" s="32">
        <v>9.49</v>
      </c>
      <c r="N2987" s="187">
        <v>14</v>
      </c>
    </row>
    <row r="2988" spans="2:14" ht="22.5" customHeight="1" x14ac:dyDescent="0.55000000000000004">
      <c r="B2988" s="1078">
        <v>171</v>
      </c>
      <c r="C2988" s="1048"/>
      <c r="D2988" s="1029"/>
      <c r="E2988" s="1029"/>
      <c r="F2988" s="1048" t="s">
        <v>1463</v>
      </c>
      <c r="G2988" s="1048"/>
      <c r="H2988" s="1044">
        <v>41628</v>
      </c>
      <c r="I2988" s="1044"/>
      <c r="J2988" s="43" t="s">
        <v>26</v>
      </c>
      <c r="K2988" s="43"/>
      <c r="L2988" s="529">
        <v>4</v>
      </c>
      <c r="M2988" s="529">
        <v>9.06</v>
      </c>
      <c r="N2988" s="291">
        <v>13</v>
      </c>
    </row>
    <row r="2989" spans="2:14" ht="22.5" customHeight="1" x14ac:dyDescent="0.55000000000000004">
      <c r="B2989" s="1067">
        <v>170</v>
      </c>
      <c r="C2989" s="1029"/>
      <c r="D2989" s="1029" t="s">
        <v>2011</v>
      </c>
      <c r="E2989" s="1029"/>
      <c r="F2989" s="1029" t="s">
        <v>1463</v>
      </c>
      <c r="G2989" s="1029"/>
      <c r="H2989" s="1030">
        <v>41621</v>
      </c>
      <c r="I2989" s="1030"/>
      <c r="J2989" s="55" t="s">
        <v>26</v>
      </c>
      <c r="K2989" s="55"/>
      <c r="L2989" s="67" t="s">
        <v>1405</v>
      </c>
      <c r="M2989" s="67">
        <v>2.1800000000000002</v>
      </c>
      <c r="N2989" s="275">
        <v>2.2000000000000002</v>
      </c>
    </row>
    <row r="2990" spans="2:14" ht="22.5" customHeight="1" x14ac:dyDescent="0.55000000000000004">
      <c r="B2990" s="1056">
        <v>169</v>
      </c>
      <c r="C2990" s="1033"/>
      <c r="D2990" s="1029" t="s">
        <v>2015</v>
      </c>
      <c r="E2990" s="1029"/>
      <c r="F2990" s="1033" t="s">
        <v>311</v>
      </c>
      <c r="G2990" s="1033"/>
      <c r="H2990" s="1036">
        <v>41612</v>
      </c>
      <c r="I2990" s="1036"/>
      <c r="J2990" s="31" t="s">
        <v>26</v>
      </c>
      <c r="K2990" s="31"/>
      <c r="L2990" s="521">
        <v>1.7</v>
      </c>
      <c r="M2990" s="877">
        <v>2.66</v>
      </c>
      <c r="N2990" s="187">
        <v>4.4000000000000004</v>
      </c>
    </row>
    <row r="2991" spans="2:14" ht="22.5" customHeight="1" x14ac:dyDescent="0.55000000000000004">
      <c r="B2991" s="1063">
        <v>168</v>
      </c>
      <c r="C2991" s="1031"/>
      <c r="D2991" s="1029"/>
      <c r="E2991" s="1029"/>
      <c r="F2991" s="1031" t="s">
        <v>311</v>
      </c>
      <c r="G2991" s="1031"/>
      <c r="H2991" s="1032">
        <v>41612</v>
      </c>
      <c r="I2991" s="1032"/>
      <c r="J2991" s="76" t="s">
        <v>26</v>
      </c>
      <c r="K2991" s="76"/>
      <c r="L2991" s="38">
        <v>1.46</v>
      </c>
      <c r="M2991" s="38">
        <v>2.82</v>
      </c>
      <c r="N2991" s="288">
        <v>4.3</v>
      </c>
    </row>
    <row r="2992" spans="2:14" ht="22.5" customHeight="1" x14ac:dyDescent="0.55000000000000004">
      <c r="B2992" s="1078">
        <v>167</v>
      </c>
      <c r="C2992" s="1048"/>
      <c r="D2992" s="1029"/>
      <c r="E2992" s="1029"/>
      <c r="F2992" s="1048" t="s">
        <v>311</v>
      </c>
      <c r="G2992" s="1048"/>
      <c r="H2992" s="1044">
        <v>41612</v>
      </c>
      <c r="I2992" s="1044"/>
      <c r="J2992" s="43" t="s">
        <v>26</v>
      </c>
      <c r="K2992" s="43"/>
      <c r="L2992" s="44">
        <v>1.29</v>
      </c>
      <c r="M2992" s="44">
        <v>4.51</v>
      </c>
      <c r="N2992" s="291">
        <v>5.8</v>
      </c>
    </row>
    <row r="2993" spans="2:14" ht="22.5" customHeight="1" x14ac:dyDescent="0.55000000000000004">
      <c r="B2993" s="1067">
        <v>166</v>
      </c>
      <c r="C2993" s="1029"/>
      <c r="D2993" s="1029" t="s">
        <v>2063</v>
      </c>
      <c r="E2993" s="1029"/>
      <c r="F2993" s="1029" t="s">
        <v>2034</v>
      </c>
      <c r="G2993" s="1029"/>
      <c r="H2993" s="1030">
        <v>41388</v>
      </c>
      <c r="I2993" s="1030"/>
      <c r="J2993" s="55" t="s">
        <v>26</v>
      </c>
      <c r="K2993" s="55"/>
      <c r="L2993" s="67" t="s">
        <v>1399</v>
      </c>
      <c r="M2993" s="640" t="s">
        <v>597</v>
      </c>
      <c r="N2993" s="641" t="s">
        <v>598</v>
      </c>
    </row>
    <row r="2994" spans="2:14" ht="22.5" customHeight="1" x14ac:dyDescent="0.55000000000000004">
      <c r="B2994" s="1056">
        <v>165</v>
      </c>
      <c r="C2994" s="1033"/>
      <c r="D2994" s="1029" t="s">
        <v>2064</v>
      </c>
      <c r="E2994" s="1029"/>
      <c r="F2994" s="1033" t="s">
        <v>2212</v>
      </c>
      <c r="G2994" s="1033"/>
      <c r="H2994" s="1036">
        <v>41386</v>
      </c>
      <c r="I2994" s="1036"/>
      <c r="J2994" s="31" t="s">
        <v>26</v>
      </c>
      <c r="K2994" s="31"/>
      <c r="L2994" s="32">
        <v>7.04</v>
      </c>
      <c r="M2994" s="642">
        <v>13.6</v>
      </c>
      <c r="N2994" s="643">
        <v>21</v>
      </c>
    </row>
    <row r="2995" spans="2:14" ht="22.5" customHeight="1" x14ac:dyDescent="0.55000000000000004">
      <c r="B2995" s="1078">
        <v>164</v>
      </c>
      <c r="C2995" s="1048"/>
      <c r="D2995" s="1029"/>
      <c r="E2995" s="1029"/>
      <c r="F2995" s="1048" t="s">
        <v>2212</v>
      </c>
      <c r="G2995" s="1048"/>
      <c r="H2995" s="1044">
        <v>41386</v>
      </c>
      <c r="I2995" s="1044"/>
      <c r="J2995" s="43" t="s">
        <v>26</v>
      </c>
      <c r="K2995" s="43"/>
      <c r="L2995" s="44">
        <v>5.09</v>
      </c>
      <c r="M2995" s="644">
        <v>12.8</v>
      </c>
      <c r="N2995" s="645">
        <v>18</v>
      </c>
    </row>
    <row r="2996" spans="2:14" ht="22.5" customHeight="1" x14ac:dyDescent="0.55000000000000004">
      <c r="B2996" s="1056">
        <v>163</v>
      </c>
      <c r="C2996" s="1033"/>
      <c r="D2996" s="1029" t="s">
        <v>2067</v>
      </c>
      <c r="E2996" s="1029"/>
      <c r="F2996" s="1033" t="s">
        <v>2212</v>
      </c>
      <c r="G2996" s="1033"/>
      <c r="H2996" s="1036">
        <v>41379</v>
      </c>
      <c r="I2996" s="1036"/>
      <c r="J2996" s="31" t="s">
        <v>26</v>
      </c>
      <c r="K2996" s="31"/>
      <c r="L2996" s="32">
        <v>10.8</v>
      </c>
      <c r="M2996" s="647">
        <v>19.600000000000001</v>
      </c>
      <c r="N2996" s="643">
        <v>30</v>
      </c>
    </row>
    <row r="2997" spans="2:14" ht="22.5" customHeight="1" x14ac:dyDescent="0.55000000000000004">
      <c r="B2997" s="1063">
        <v>162</v>
      </c>
      <c r="C2997" s="1031"/>
      <c r="D2997" s="1029"/>
      <c r="E2997" s="1029"/>
      <c r="F2997" s="1031" t="s">
        <v>2663</v>
      </c>
      <c r="G2997" s="1031"/>
      <c r="H2997" s="1032">
        <v>41379</v>
      </c>
      <c r="I2997" s="1032"/>
      <c r="J2997" s="76" t="s">
        <v>26</v>
      </c>
      <c r="K2997" s="76"/>
      <c r="L2997" s="38">
        <v>2.81</v>
      </c>
      <c r="M2997" s="648">
        <v>7.39</v>
      </c>
      <c r="N2997" s="649">
        <v>10</v>
      </c>
    </row>
    <row r="2998" spans="2:14" ht="22.5" customHeight="1" x14ac:dyDescent="0.55000000000000004">
      <c r="B2998" s="1078">
        <v>161</v>
      </c>
      <c r="C2998" s="1048"/>
      <c r="D2998" s="1029"/>
      <c r="E2998" s="1029"/>
      <c r="F2998" s="1048" t="s">
        <v>2652</v>
      </c>
      <c r="G2998" s="1048"/>
      <c r="H2998" s="1044">
        <v>41379</v>
      </c>
      <c r="I2998" s="1044"/>
      <c r="J2998" s="43" t="s">
        <v>26</v>
      </c>
      <c r="K2998" s="43"/>
      <c r="L2998" s="44">
        <v>4.74</v>
      </c>
      <c r="M2998" s="644">
        <v>7.42</v>
      </c>
      <c r="N2998" s="645">
        <v>12</v>
      </c>
    </row>
    <row r="2999" spans="2:14" ht="22.5" customHeight="1" x14ac:dyDescent="0.55000000000000004">
      <c r="B2999" s="1056">
        <v>160</v>
      </c>
      <c r="C2999" s="1033"/>
      <c r="D2999" s="1029" t="s">
        <v>2069</v>
      </c>
      <c r="E2999" s="1029"/>
      <c r="F2999" s="1033" t="s">
        <v>1267</v>
      </c>
      <c r="G2999" s="1033"/>
      <c r="H2999" s="1036">
        <v>41374</v>
      </c>
      <c r="I2999" s="1036"/>
      <c r="J2999" s="31" t="s">
        <v>26</v>
      </c>
      <c r="K2999" s="31"/>
      <c r="L2999" s="32">
        <v>7.37</v>
      </c>
      <c r="M2999" s="647">
        <v>14.1</v>
      </c>
      <c r="N2999" s="643">
        <v>21</v>
      </c>
    </row>
    <row r="3000" spans="2:14" ht="22.5" customHeight="1" x14ac:dyDescent="0.55000000000000004">
      <c r="B3000" s="1063">
        <v>159</v>
      </c>
      <c r="C3000" s="1031"/>
      <c r="D3000" s="1029"/>
      <c r="E3000" s="1029"/>
      <c r="F3000" s="1031" t="s">
        <v>1267</v>
      </c>
      <c r="G3000" s="1031"/>
      <c r="H3000" s="1032">
        <v>41374</v>
      </c>
      <c r="I3000" s="1032"/>
      <c r="J3000" s="76" t="s">
        <v>26</v>
      </c>
      <c r="K3000" s="76"/>
      <c r="L3000" s="38">
        <v>14.6</v>
      </c>
      <c r="M3000" s="648">
        <v>24.4</v>
      </c>
      <c r="N3000" s="649">
        <v>39</v>
      </c>
    </row>
    <row r="3001" spans="2:14" ht="22.5" customHeight="1" x14ac:dyDescent="0.55000000000000004">
      <c r="B3001" s="1063">
        <v>158</v>
      </c>
      <c r="C3001" s="1031"/>
      <c r="D3001" s="1029"/>
      <c r="E3001" s="1029"/>
      <c r="F3001" s="1031" t="s">
        <v>1267</v>
      </c>
      <c r="G3001" s="1031"/>
      <c r="H3001" s="1032">
        <v>41374</v>
      </c>
      <c r="I3001" s="1032"/>
      <c r="J3001" s="76" t="s">
        <v>26</v>
      </c>
      <c r="K3001" s="76"/>
      <c r="L3001" s="38">
        <v>7.77</v>
      </c>
      <c r="M3001" s="648">
        <v>14.7</v>
      </c>
      <c r="N3001" s="649">
        <v>22</v>
      </c>
    </row>
    <row r="3002" spans="2:14" ht="22.5" customHeight="1" x14ac:dyDescent="0.55000000000000004">
      <c r="B3002" s="1063">
        <v>157</v>
      </c>
      <c r="C3002" s="1031"/>
      <c r="D3002" s="1029"/>
      <c r="E3002" s="1029"/>
      <c r="F3002" s="1031" t="s">
        <v>572</v>
      </c>
      <c r="G3002" s="1031"/>
      <c r="H3002" s="1032">
        <v>41374</v>
      </c>
      <c r="I3002" s="1032"/>
      <c r="J3002" s="76" t="s">
        <v>26</v>
      </c>
      <c r="K3002" s="76"/>
      <c r="L3002" s="38">
        <v>4.8099999999999996</v>
      </c>
      <c r="M3002" s="650">
        <v>13</v>
      </c>
      <c r="N3002" s="649">
        <v>18</v>
      </c>
    </row>
    <row r="3003" spans="2:14" ht="22.5" customHeight="1" x14ac:dyDescent="0.55000000000000004">
      <c r="B3003" s="1078">
        <v>156</v>
      </c>
      <c r="C3003" s="1048"/>
      <c r="D3003" s="1029"/>
      <c r="E3003" s="1029"/>
      <c r="F3003" s="1048" t="s">
        <v>579</v>
      </c>
      <c r="G3003" s="1048"/>
      <c r="H3003" s="1044">
        <v>41374</v>
      </c>
      <c r="I3003" s="1044"/>
      <c r="J3003" s="43" t="s">
        <v>26</v>
      </c>
      <c r="K3003" s="43"/>
      <c r="L3003" s="529">
        <v>2.7</v>
      </c>
      <c r="M3003" s="651">
        <v>7.33</v>
      </c>
      <c r="N3003" s="645">
        <v>10</v>
      </c>
    </row>
    <row r="3004" spans="2:14" ht="22.5" customHeight="1" x14ac:dyDescent="0.55000000000000004">
      <c r="B3004" s="1056">
        <v>155</v>
      </c>
      <c r="C3004" s="1033"/>
      <c r="D3004" s="1029" t="s">
        <v>2426</v>
      </c>
      <c r="E3004" s="1029"/>
      <c r="F3004" s="1033" t="s">
        <v>572</v>
      </c>
      <c r="G3004" s="1033"/>
      <c r="H3004" s="1036">
        <v>41374</v>
      </c>
      <c r="I3004" s="1036"/>
      <c r="J3004" s="31" t="s">
        <v>26</v>
      </c>
      <c r="K3004" s="31"/>
      <c r="L3004" s="32">
        <v>9.25</v>
      </c>
      <c r="M3004" s="647">
        <v>17.7</v>
      </c>
      <c r="N3004" s="643">
        <v>27</v>
      </c>
    </row>
    <row r="3005" spans="2:14" ht="22.5" customHeight="1" x14ac:dyDescent="0.55000000000000004">
      <c r="B3005" s="1063">
        <v>154</v>
      </c>
      <c r="C3005" s="1031"/>
      <c r="D3005" s="1029"/>
      <c r="E3005" s="1029"/>
      <c r="F3005" s="1031" t="s">
        <v>572</v>
      </c>
      <c r="G3005" s="1031"/>
      <c r="H3005" s="1032">
        <v>41374</v>
      </c>
      <c r="I3005" s="1032"/>
      <c r="J3005" s="76" t="s">
        <v>26</v>
      </c>
      <c r="K3005" s="76"/>
      <c r="L3005" s="38">
        <v>7.46</v>
      </c>
      <c r="M3005" s="648">
        <v>16.899999999999999</v>
      </c>
      <c r="N3005" s="649">
        <v>24</v>
      </c>
    </row>
    <row r="3006" spans="2:14" ht="22.5" customHeight="1" x14ac:dyDescent="0.55000000000000004">
      <c r="B3006" s="1063">
        <v>153</v>
      </c>
      <c r="C3006" s="1031"/>
      <c r="D3006" s="1029"/>
      <c r="E3006" s="1029"/>
      <c r="F3006" s="1031" t="s">
        <v>2648</v>
      </c>
      <c r="G3006" s="1031"/>
      <c r="H3006" s="1032">
        <v>41374</v>
      </c>
      <c r="I3006" s="1032"/>
      <c r="J3006" s="76" t="s">
        <v>26</v>
      </c>
      <c r="K3006" s="76"/>
      <c r="L3006" s="38">
        <v>10.6</v>
      </c>
      <c r="M3006" s="648">
        <v>14.3</v>
      </c>
      <c r="N3006" s="649">
        <v>25</v>
      </c>
    </row>
    <row r="3007" spans="2:14" ht="22.5" customHeight="1" x14ac:dyDescent="0.55000000000000004">
      <c r="B3007" s="1063">
        <v>152</v>
      </c>
      <c r="C3007" s="1031"/>
      <c r="D3007" s="1029"/>
      <c r="E3007" s="1029"/>
      <c r="F3007" s="1031" t="s">
        <v>2648</v>
      </c>
      <c r="G3007" s="1031"/>
      <c r="H3007" s="1032">
        <v>41374</v>
      </c>
      <c r="I3007" s="1032"/>
      <c r="J3007" s="76" t="s">
        <v>26</v>
      </c>
      <c r="K3007" s="76"/>
      <c r="L3007" s="38">
        <v>2.95</v>
      </c>
      <c r="M3007" s="648">
        <v>4.28</v>
      </c>
      <c r="N3007" s="652">
        <v>7.2</v>
      </c>
    </row>
    <row r="3008" spans="2:14" ht="22.5" customHeight="1" x14ac:dyDescent="0.55000000000000004">
      <c r="B3008" s="1063">
        <v>151</v>
      </c>
      <c r="C3008" s="1031"/>
      <c r="D3008" s="1029"/>
      <c r="E3008" s="1029"/>
      <c r="F3008" s="1031" t="s">
        <v>2648</v>
      </c>
      <c r="G3008" s="1031"/>
      <c r="H3008" s="1032">
        <v>41374</v>
      </c>
      <c r="I3008" s="1032"/>
      <c r="J3008" s="76" t="s">
        <v>26</v>
      </c>
      <c r="K3008" s="76"/>
      <c r="L3008" s="38">
        <v>1.89</v>
      </c>
      <c r="M3008" s="648">
        <v>4.3099999999999996</v>
      </c>
      <c r="N3008" s="652">
        <v>6.2</v>
      </c>
    </row>
    <row r="3009" spans="2:14" ht="22.5" customHeight="1" x14ac:dyDescent="0.55000000000000004">
      <c r="B3009" s="1063">
        <v>150</v>
      </c>
      <c r="C3009" s="1031"/>
      <c r="D3009" s="1029"/>
      <c r="E3009" s="1029"/>
      <c r="F3009" s="1031" t="s">
        <v>2022</v>
      </c>
      <c r="G3009" s="1031"/>
      <c r="H3009" s="1032">
        <v>41374</v>
      </c>
      <c r="I3009" s="1032"/>
      <c r="J3009" s="76" t="s">
        <v>26</v>
      </c>
      <c r="K3009" s="76"/>
      <c r="L3009" s="38">
        <v>2.44</v>
      </c>
      <c r="M3009" s="648">
        <v>6.41</v>
      </c>
      <c r="N3009" s="652">
        <v>8.9</v>
      </c>
    </row>
    <row r="3010" spans="2:14" ht="22.5" customHeight="1" x14ac:dyDescent="0.55000000000000004">
      <c r="B3010" s="1063">
        <v>149</v>
      </c>
      <c r="C3010" s="1031"/>
      <c r="D3010" s="1029"/>
      <c r="E3010" s="1029"/>
      <c r="F3010" s="1031" t="s">
        <v>2022</v>
      </c>
      <c r="G3010" s="1031"/>
      <c r="H3010" s="1032">
        <v>41374</v>
      </c>
      <c r="I3010" s="1032"/>
      <c r="J3010" s="76" t="s">
        <v>26</v>
      </c>
      <c r="K3010" s="76"/>
      <c r="L3010" s="38">
        <v>4.22</v>
      </c>
      <c r="M3010" s="648">
        <v>6.84</v>
      </c>
      <c r="N3010" s="649">
        <v>11</v>
      </c>
    </row>
    <row r="3011" spans="2:14" ht="22.5" customHeight="1" x14ac:dyDescent="0.55000000000000004">
      <c r="B3011" s="1063">
        <v>148</v>
      </c>
      <c r="C3011" s="1031"/>
      <c r="D3011" s="1029"/>
      <c r="E3011" s="1029"/>
      <c r="F3011" s="1031" t="s">
        <v>2022</v>
      </c>
      <c r="G3011" s="1031"/>
      <c r="H3011" s="1032">
        <v>41374</v>
      </c>
      <c r="I3011" s="1032"/>
      <c r="J3011" s="76" t="s">
        <v>26</v>
      </c>
      <c r="K3011" s="76"/>
      <c r="L3011" s="38" t="s">
        <v>1528</v>
      </c>
      <c r="M3011" s="648">
        <v>2.75</v>
      </c>
      <c r="N3011" s="652">
        <v>2.8</v>
      </c>
    </row>
    <row r="3012" spans="2:14" ht="22.5" customHeight="1" x14ac:dyDescent="0.55000000000000004">
      <c r="B3012" s="1063">
        <v>147</v>
      </c>
      <c r="C3012" s="1031"/>
      <c r="D3012" s="1029"/>
      <c r="E3012" s="1029"/>
      <c r="F3012" s="1031" t="s">
        <v>2137</v>
      </c>
      <c r="G3012" s="1031"/>
      <c r="H3012" s="1032">
        <v>41372</v>
      </c>
      <c r="I3012" s="1032"/>
      <c r="J3012" s="76" t="s">
        <v>26</v>
      </c>
      <c r="K3012" s="76"/>
      <c r="L3012" s="38">
        <v>1.19</v>
      </c>
      <c r="M3012" s="653">
        <v>3.8</v>
      </c>
      <c r="N3012" s="652">
        <v>5</v>
      </c>
    </row>
    <row r="3013" spans="2:14" ht="22.5" customHeight="1" x14ac:dyDescent="0.55000000000000004">
      <c r="B3013" s="1063">
        <v>146</v>
      </c>
      <c r="C3013" s="1031"/>
      <c r="D3013" s="1029"/>
      <c r="E3013" s="1029"/>
      <c r="F3013" s="1031" t="s">
        <v>2071</v>
      </c>
      <c r="G3013" s="1031"/>
      <c r="H3013" s="1032">
        <v>41374</v>
      </c>
      <c r="I3013" s="1032"/>
      <c r="J3013" s="76" t="s">
        <v>26</v>
      </c>
      <c r="K3013" s="76"/>
      <c r="L3013" s="38">
        <v>6.69</v>
      </c>
      <c r="M3013" s="648">
        <v>14.5</v>
      </c>
      <c r="N3013" s="649">
        <v>21</v>
      </c>
    </row>
    <row r="3014" spans="2:14" ht="22.5" customHeight="1" x14ac:dyDescent="0.55000000000000004">
      <c r="B3014" s="1063">
        <v>145</v>
      </c>
      <c r="C3014" s="1031"/>
      <c r="D3014" s="1029"/>
      <c r="E3014" s="1029"/>
      <c r="F3014" s="1031" t="s">
        <v>620</v>
      </c>
      <c r="G3014" s="1031"/>
      <c r="H3014" s="1032">
        <v>41374</v>
      </c>
      <c r="I3014" s="1032"/>
      <c r="J3014" s="76" t="s">
        <v>26</v>
      </c>
      <c r="K3014" s="76"/>
      <c r="L3014" s="38" t="s">
        <v>1558</v>
      </c>
      <c r="M3014" s="648" t="s">
        <v>1388</v>
      </c>
      <c r="N3014" s="652" t="s">
        <v>1170</v>
      </c>
    </row>
    <row r="3015" spans="2:14" ht="22.5" customHeight="1" x14ac:dyDescent="0.55000000000000004">
      <c r="B3015" s="1063">
        <v>144</v>
      </c>
      <c r="C3015" s="1031"/>
      <c r="D3015" s="1029"/>
      <c r="E3015" s="1029"/>
      <c r="F3015" s="1031" t="s">
        <v>579</v>
      </c>
      <c r="G3015" s="1031"/>
      <c r="H3015" s="1032">
        <v>41374</v>
      </c>
      <c r="I3015" s="1032"/>
      <c r="J3015" s="76" t="s">
        <v>26</v>
      </c>
      <c r="K3015" s="76"/>
      <c r="L3015" s="38">
        <v>3.36</v>
      </c>
      <c r="M3015" s="648">
        <v>7.43</v>
      </c>
      <c r="N3015" s="649">
        <v>11</v>
      </c>
    </row>
    <row r="3016" spans="2:14" ht="22.5" customHeight="1" x14ac:dyDescent="0.55000000000000004">
      <c r="B3016" s="1078">
        <v>143</v>
      </c>
      <c r="C3016" s="1048"/>
      <c r="D3016" s="1029"/>
      <c r="E3016" s="1029"/>
      <c r="F3016" s="1048" t="s">
        <v>579</v>
      </c>
      <c r="G3016" s="1048"/>
      <c r="H3016" s="1044">
        <v>41374</v>
      </c>
      <c r="I3016" s="1044"/>
      <c r="J3016" s="43" t="s">
        <v>26</v>
      </c>
      <c r="K3016" s="43"/>
      <c r="L3016" s="44">
        <v>3.72</v>
      </c>
      <c r="M3016" s="651">
        <v>8</v>
      </c>
      <c r="N3016" s="645">
        <v>12</v>
      </c>
    </row>
    <row r="3017" spans="2:14" ht="22.5" customHeight="1" x14ac:dyDescent="0.55000000000000004">
      <c r="B3017" s="1056">
        <v>142</v>
      </c>
      <c r="C3017" s="1033"/>
      <c r="D3017" s="1029" t="s">
        <v>2072</v>
      </c>
      <c r="E3017" s="1029"/>
      <c r="F3017" s="1033" t="s">
        <v>316</v>
      </c>
      <c r="G3017" s="1033"/>
      <c r="H3017" s="1036">
        <v>41372</v>
      </c>
      <c r="I3017" s="1036"/>
      <c r="J3017" s="31" t="s">
        <v>26</v>
      </c>
      <c r="K3017" s="31"/>
      <c r="L3017" s="32" t="s">
        <v>2073</v>
      </c>
      <c r="M3017" s="642">
        <v>3.43</v>
      </c>
      <c r="N3017" s="654">
        <v>3.4</v>
      </c>
    </row>
    <row r="3018" spans="2:14" ht="22.5" customHeight="1" x14ac:dyDescent="0.55000000000000004">
      <c r="B3018" s="1063">
        <v>141</v>
      </c>
      <c r="C3018" s="1031"/>
      <c r="D3018" s="1029"/>
      <c r="E3018" s="1029"/>
      <c r="F3018" s="1031" t="s">
        <v>316</v>
      </c>
      <c r="G3018" s="1031"/>
      <c r="H3018" s="1032">
        <v>41372</v>
      </c>
      <c r="I3018" s="1032"/>
      <c r="J3018" s="76" t="s">
        <v>26</v>
      </c>
      <c r="K3018" s="76"/>
      <c r="L3018" s="542">
        <v>3.4</v>
      </c>
      <c r="M3018" s="653">
        <v>6.67</v>
      </c>
      <c r="N3018" s="649">
        <v>10</v>
      </c>
    </row>
    <row r="3019" spans="2:14" ht="22.5" customHeight="1" x14ac:dyDescent="0.55000000000000004">
      <c r="B3019" s="1063">
        <v>140</v>
      </c>
      <c r="C3019" s="1031"/>
      <c r="D3019" s="1029"/>
      <c r="E3019" s="1029"/>
      <c r="F3019" s="1031" t="s">
        <v>316</v>
      </c>
      <c r="G3019" s="1031"/>
      <c r="H3019" s="1032">
        <v>41372</v>
      </c>
      <c r="I3019" s="1032"/>
      <c r="J3019" s="76" t="s">
        <v>26</v>
      </c>
      <c r="K3019" s="76"/>
      <c r="L3019" s="38" t="s">
        <v>1572</v>
      </c>
      <c r="M3019" s="648">
        <v>2.02</v>
      </c>
      <c r="N3019" s="652">
        <v>2</v>
      </c>
    </row>
    <row r="3020" spans="2:14" ht="22.5" customHeight="1" x14ac:dyDescent="0.55000000000000004">
      <c r="B3020" s="1063">
        <v>139</v>
      </c>
      <c r="C3020" s="1031"/>
      <c r="D3020" s="1029"/>
      <c r="E3020" s="1029"/>
      <c r="F3020" s="1031" t="s">
        <v>612</v>
      </c>
      <c r="G3020" s="1031"/>
      <c r="H3020" s="1032">
        <v>41372</v>
      </c>
      <c r="I3020" s="1032"/>
      <c r="J3020" s="76" t="s">
        <v>26</v>
      </c>
      <c r="K3020" s="76"/>
      <c r="L3020" s="38" t="s">
        <v>2074</v>
      </c>
      <c r="M3020" s="648" t="s">
        <v>1702</v>
      </c>
      <c r="N3020" s="652" t="s">
        <v>1998</v>
      </c>
    </row>
    <row r="3021" spans="2:14" ht="22.5" customHeight="1" x14ac:dyDescent="0.55000000000000004">
      <c r="B3021" s="1063">
        <v>138</v>
      </c>
      <c r="C3021" s="1031"/>
      <c r="D3021" s="1029"/>
      <c r="E3021" s="1029"/>
      <c r="F3021" s="1031" t="s">
        <v>2666</v>
      </c>
      <c r="G3021" s="1031"/>
      <c r="H3021" s="1032">
        <v>41372</v>
      </c>
      <c r="I3021" s="1032"/>
      <c r="J3021" s="76" t="s">
        <v>26</v>
      </c>
      <c r="K3021" s="76"/>
      <c r="L3021" s="38">
        <v>4.6399999999999997</v>
      </c>
      <c r="M3021" s="650">
        <v>10</v>
      </c>
      <c r="N3021" s="649">
        <v>15</v>
      </c>
    </row>
    <row r="3022" spans="2:14" ht="22.5" customHeight="1" x14ac:dyDescent="0.55000000000000004">
      <c r="B3022" s="1063">
        <v>137</v>
      </c>
      <c r="C3022" s="1031"/>
      <c r="D3022" s="1029"/>
      <c r="E3022" s="1029"/>
      <c r="F3022" s="1031" t="s">
        <v>2007</v>
      </c>
      <c r="G3022" s="1031"/>
      <c r="H3022" s="1032">
        <v>41372</v>
      </c>
      <c r="I3022" s="1032"/>
      <c r="J3022" s="76" t="s">
        <v>26</v>
      </c>
      <c r="K3022" s="76"/>
      <c r="L3022" s="38">
        <v>3.26</v>
      </c>
      <c r="M3022" s="648">
        <v>5.45</v>
      </c>
      <c r="N3022" s="652">
        <v>8.6999999999999993</v>
      </c>
    </row>
    <row r="3023" spans="2:14" ht="22.5" customHeight="1" x14ac:dyDescent="0.55000000000000004">
      <c r="B3023" s="1063">
        <v>136</v>
      </c>
      <c r="C3023" s="1031"/>
      <c r="D3023" s="1029"/>
      <c r="E3023" s="1029"/>
      <c r="F3023" s="1031" t="s">
        <v>2007</v>
      </c>
      <c r="G3023" s="1031"/>
      <c r="H3023" s="1032">
        <v>41372</v>
      </c>
      <c r="I3023" s="1032"/>
      <c r="J3023" s="76" t="s">
        <v>26</v>
      </c>
      <c r="K3023" s="76"/>
      <c r="L3023" s="38">
        <v>5.03</v>
      </c>
      <c r="M3023" s="648">
        <v>8.23</v>
      </c>
      <c r="N3023" s="649">
        <v>13</v>
      </c>
    </row>
    <row r="3024" spans="2:14" ht="22.5" customHeight="1" x14ac:dyDescent="0.55000000000000004">
      <c r="B3024" s="1063">
        <v>135</v>
      </c>
      <c r="C3024" s="1031"/>
      <c r="D3024" s="1029"/>
      <c r="E3024" s="1029"/>
      <c r="F3024" s="1031" t="s">
        <v>2007</v>
      </c>
      <c r="G3024" s="1031"/>
      <c r="H3024" s="1032">
        <v>41372</v>
      </c>
      <c r="I3024" s="1032"/>
      <c r="J3024" s="76" t="s">
        <v>26</v>
      </c>
      <c r="K3024" s="76"/>
      <c r="L3024" s="38">
        <v>2.83</v>
      </c>
      <c r="M3024" s="648">
        <v>5.78</v>
      </c>
      <c r="N3024" s="652">
        <v>8.6</v>
      </c>
    </row>
    <row r="3025" spans="2:14" ht="22.5" customHeight="1" x14ac:dyDescent="0.55000000000000004">
      <c r="B3025" s="1063">
        <v>134</v>
      </c>
      <c r="C3025" s="1031"/>
      <c r="D3025" s="1029"/>
      <c r="E3025" s="1029"/>
      <c r="F3025" s="1031" t="s">
        <v>2137</v>
      </c>
      <c r="G3025" s="1031"/>
      <c r="H3025" s="1032">
        <v>41372</v>
      </c>
      <c r="I3025" s="1032"/>
      <c r="J3025" s="76" t="s">
        <v>26</v>
      </c>
      <c r="K3025" s="76"/>
      <c r="L3025" s="542">
        <v>4.8</v>
      </c>
      <c r="M3025" s="653">
        <v>8.3000000000000007</v>
      </c>
      <c r="N3025" s="649">
        <v>13</v>
      </c>
    </row>
    <row r="3026" spans="2:14" ht="22.5" customHeight="1" x14ac:dyDescent="0.55000000000000004">
      <c r="B3026" s="1063">
        <v>133</v>
      </c>
      <c r="C3026" s="1031"/>
      <c r="D3026" s="1029"/>
      <c r="E3026" s="1029"/>
      <c r="F3026" s="1031" t="s">
        <v>2137</v>
      </c>
      <c r="G3026" s="1031"/>
      <c r="H3026" s="1032">
        <v>41372</v>
      </c>
      <c r="I3026" s="1032"/>
      <c r="J3026" s="76" t="s">
        <v>26</v>
      </c>
      <c r="K3026" s="76"/>
      <c r="L3026" s="38">
        <v>4.0199999999999996</v>
      </c>
      <c r="M3026" s="648">
        <v>11.5</v>
      </c>
      <c r="N3026" s="649">
        <v>16</v>
      </c>
    </row>
    <row r="3027" spans="2:14" ht="22.5" customHeight="1" x14ac:dyDescent="0.55000000000000004">
      <c r="B3027" s="1063">
        <v>132</v>
      </c>
      <c r="C3027" s="1031"/>
      <c r="D3027" s="1029"/>
      <c r="E3027" s="1029"/>
      <c r="F3027" s="1031" t="s">
        <v>2667</v>
      </c>
      <c r="G3027" s="1031"/>
      <c r="H3027" s="1032">
        <v>41372</v>
      </c>
      <c r="I3027" s="1032"/>
      <c r="J3027" s="76" t="s">
        <v>26</v>
      </c>
      <c r="K3027" s="76"/>
      <c r="L3027" s="38">
        <v>3.64</v>
      </c>
      <c r="M3027" s="648">
        <v>7.04</v>
      </c>
      <c r="N3027" s="649">
        <v>11</v>
      </c>
    </row>
    <row r="3028" spans="2:14" ht="22.5" customHeight="1" x14ac:dyDescent="0.55000000000000004">
      <c r="B3028" s="1063">
        <v>131</v>
      </c>
      <c r="C3028" s="1031"/>
      <c r="D3028" s="1029"/>
      <c r="E3028" s="1029"/>
      <c r="F3028" s="1031" t="s">
        <v>1340</v>
      </c>
      <c r="G3028" s="1031"/>
      <c r="H3028" s="1032">
        <v>41372</v>
      </c>
      <c r="I3028" s="1032"/>
      <c r="J3028" s="76" t="s">
        <v>26</v>
      </c>
      <c r="K3028" s="76"/>
      <c r="L3028" s="38">
        <v>1.95</v>
      </c>
      <c r="M3028" s="648">
        <v>5.16</v>
      </c>
      <c r="N3028" s="652">
        <v>7.1</v>
      </c>
    </row>
    <row r="3029" spans="2:14" ht="22.5" customHeight="1" x14ac:dyDescent="0.55000000000000004">
      <c r="B3029" s="1063">
        <v>130</v>
      </c>
      <c r="C3029" s="1031"/>
      <c r="D3029" s="1029"/>
      <c r="E3029" s="1029"/>
      <c r="F3029" s="1031" t="s">
        <v>639</v>
      </c>
      <c r="G3029" s="1031"/>
      <c r="H3029" s="1032">
        <v>41372</v>
      </c>
      <c r="I3029" s="1032"/>
      <c r="J3029" s="76" t="s">
        <v>26</v>
      </c>
      <c r="K3029" s="76"/>
      <c r="L3029" s="38">
        <v>4.03</v>
      </c>
      <c r="M3029" s="648">
        <v>7.26</v>
      </c>
      <c r="N3029" s="649">
        <v>11</v>
      </c>
    </row>
    <row r="3030" spans="2:14" ht="22.5" customHeight="1" x14ac:dyDescent="0.55000000000000004">
      <c r="B3030" s="1063">
        <v>129</v>
      </c>
      <c r="C3030" s="1031"/>
      <c r="D3030" s="1029"/>
      <c r="E3030" s="1029"/>
      <c r="F3030" s="1031" t="s">
        <v>1273</v>
      </c>
      <c r="G3030" s="1031"/>
      <c r="H3030" s="1032">
        <v>41372</v>
      </c>
      <c r="I3030" s="1032"/>
      <c r="J3030" s="76" t="s">
        <v>26</v>
      </c>
      <c r="K3030" s="76"/>
      <c r="L3030" s="38">
        <v>3.94</v>
      </c>
      <c r="M3030" s="648">
        <v>8.76</v>
      </c>
      <c r="N3030" s="649">
        <v>13</v>
      </c>
    </row>
    <row r="3031" spans="2:14" ht="22.5" customHeight="1" x14ac:dyDescent="0.55000000000000004">
      <c r="B3031" s="1063">
        <v>128</v>
      </c>
      <c r="C3031" s="1031"/>
      <c r="D3031" s="1029"/>
      <c r="E3031" s="1029"/>
      <c r="F3031" s="1031" t="s">
        <v>1273</v>
      </c>
      <c r="G3031" s="1031"/>
      <c r="H3031" s="1032">
        <v>41372</v>
      </c>
      <c r="I3031" s="1032"/>
      <c r="J3031" s="76" t="s">
        <v>26</v>
      </c>
      <c r="K3031" s="76"/>
      <c r="L3031" s="559">
        <v>8.1999999999999993</v>
      </c>
      <c r="M3031" s="878">
        <v>20</v>
      </c>
      <c r="N3031" s="649">
        <v>28</v>
      </c>
    </row>
    <row r="3032" spans="2:14" ht="22.5" customHeight="1" x14ac:dyDescent="0.55000000000000004">
      <c r="B3032" s="1078">
        <v>127</v>
      </c>
      <c r="C3032" s="1048"/>
      <c r="D3032" s="1029"/>
      <c r="E3032" s="1029"/>
      <c r="F3032" s="1048" t="s">
        <v>1273</v>
      </c>
      <c r="G3032" s="1048"/>
      <c r="H3032" s="1044">
        <v>41372</v>
      </c>
      <c r="I3032" s="1044"/>
      <c r="J3032" s="43" t="s">
        <v>26</v>
      </c>
      <c r="K3032" s="43"/>
      <c r="L3032" s="44">
        <v>8.2100000000000009</v>
      </c>
      <c r="M3032" s="644">
        <v>15.3</v>
      </c>
      <c r="N3032" s="645">
        <v>24</v>
      </c>
    </row>
    <row r="3033" spans="2:14" ht="22.5" customHeight="1" x14ac:dyDescent="0.55000000000000004">
      <c r="B3033" s="1056">
        <v>126</v>
      </c>
      <c r="C3033" s="1033"/>
      <c r="D3033" s="1029" t="s">
        <v>2427</v>
      </c>
      <c r="E3033" s="1029"/>
      <c r="F3033" s="1033" t="s">
        <v>1906</v>
      </c>
      <c r="G3033" s="1033"/>
      <c r="H3033" s="1036">
        <v>41368</v>
      </c>
      <c r="I3033" s="1036"/>
      <c r="J3033" s="31" t="s">
        <v>26</v>
      </c>
      <c r="K3033" s="31"/>
      <c r="L3033" s="32">
        <v>16.600000000000001</v>
      </c>
      <c r="M3033" s="642">
        <v>33.200000000000003</v>
      </c>
      <c r="N3033" s="643">
        <v>50</v>
      </c>
    </row>
    <row r="3034" spans="2:14" ht="22.5" customHeight="1" x14ac:dyDescent="0.55000000000000004">
      <c r="B3034" s="1063">
        <v>125</v>
      </c>
      <c r="C3034" s="1031"/>
      <c r="D3034" s="1029"/>
      <c r="E3034" s="1029"/>
      <c r="F3034" s="1031" t="s">
        <v>1906</v>
      </c>
      <c r="G3034" s="1031"/>
      <c r="H3034" s="1032">
        <v>41368</v>
      </c>
      <c r="I3034" s="1032"/>
      <c r="J3034" s="76" t="s">
        <v>26</v>
      </c>
      <c r="K3034" s="76"/>
      <c r="L3034" s="38">
        <v>2.2799999999999998</v>
      </c>
      <c r="M3034" s="648">
        <v>6.47</v>
      </c>
      <c r="N3034" s="652">
        <v>8.8000000000000007</v>
      </c>
    </row>
    <row r="3035" spans="2:14" ht="22.5" customHeight="1" x14ac:dyDescent="0.55000000000000004">
      <c r="B3035" s="1063">
        <v>124</v>
      </c>
      <c r="C3035" s="1031"/>
      <c r="D3035" s="1029"/>
      <c r="E3035" s="1029"/>
      <c r="F3035" s="1031" t="s">
        <v>1906</v>
      </c>
      <c r="G3035" s="1031"/>
      <c r="H3035" s="1032">
        <v>41368</v>
      </c>
      <c r="I3035" s="1032"/>
      <c r="J3035" s="76" t="s">
        <v>26</v>
      </c>
      <c r="K3035" s="76"/>
      <c r="L3035" s="38">
        <v>4.2300000000000004</v>
      </c>
      <c r="M3035" s="648">
        <v>10.8</v>
      </c>
      <c r="N3035" s="649">
        <v>15</v>
      </c>
    </row>
    <row r="3036" spans="2:14" ht="22.5" customHeight="1" x14ac:dyDescent="0.55000000000000004">
      <c r="B3036" s="1063">
        <v>123</v>
      </c>
      <c r="C3036" s="1031"/>
      <c r="D3036" s="1029"/>
      <c r="E3036" s="1029"/>
      <c r="F3036" s="1031" t="s">
        <v>1785</v>
      </c>
      <c r="G3036" s="1031"/>
      <c r="H3036" s="1032">
        <v>41368</v>
      </c>
      <c r="I3036" s="1032"/>
      <c r="J3036" s="76" t="s">
        <v>26</v>
      </c>
      <c r="K3036" s="76"/>
      <c r="L3036" s="38">
        <v>3.61</v>
      </c>
      <c r="M3036" s="648">
        <v>7.02</v>
      </c>
      <c r="N3036" s="649">
        <v>11</v>
      </c>
    </row>
    <row r="3037" spans="2:14" ht="22.5" customHeight="1" x14ac:dyDescent="0.55000000000000004">
      <c r="B3037" s="1063">
        <v>122</v>
      </c>
      <c r="C3037" s="1031"/>
      <c r="D3037" s="1029"/>
      <c r="E3037" s="1029"/>
      <c r="F3037" s="1031" t="s">
        <v>1785</v>
      </c>
      <c r="G3037" s="1031"/>
      <c r="H3037" s="1032">
        <v>41368</v>
      </c>
      <c r="I3037" s="1032"/>
      <c r="J3037" s="76" t="s">
        <v>26</v>
      </c>
      <c r="K3037" s="76"/>
      <c r="L3037" s="38">
        <v>11.8</v>
      </c>
      <c r="M3037" s="648">
        <v>23.1</v>
      </c>
      <c r="N3037" s="649">
        <v>35</v>
      </c>
    </row>
    <row r="3038" spans="2:14" ht="22.5" customHeight="1" x14ac:dyDescent="0.55000000000000004">
      <c r="B3038" s="1063">
        <v>121</v>
      </c>
      <c r="C3038" s="1031"/>
      <c r="D3038" s="1029"/>
      <c r="E3038" s="1029"/>
      <c r="F3038" s="1031" t="s">
        <v>1785</v>
      </c>
      <c r="G3038" s="1031"/>
      <c r="H3038" s="1032">
        <v>41368</v>
      </c>
      <c r="I3038" s="1032"/>
      <c r="J3038" s="76" t="s">
        <v>26</v>
      </c>
      <c r="K3038" s="76"/>
      <c r="L3038" s="38">
        <v>11.2</v>
      </c>
      <c r="M3038" s="648">
        <v>21.9</v>
      </c>
      <c r="N3038" s="649">
        <v>33</v>
      </c>
    </row>
    <row r="3039" spans="2:14" ht="22.5" customHeight="1" x14ac:dyDescent="0.55000000000000004">
      <c r="B3039" s="1063">
        <v>120</v>
      </c>
      <c r="C3039" s="1031"/>
      <c r="D3039" s="1029"/>
      <c r="E3039" s="1029"/>
      <c r="F3039" s="1031" t="s">
        <v>2043</v>
      </c>
      <c r="G3039" s="1031"/>
      <c r="H3039" s="1032">
        <v>41368</v>
      </c>
      <c r="I3039" s="1032"/>
      <c r="J3039" s="76" t="s">
        <v>26</v>
      </c>
      <c r="K3039" s="76"/>
      <c r="L3039" s="38">
        <v>4.1100000000000003</v>
      </c>
      <c r="M3039" s="648">
        <v>7.75</v>
      </c>
      <c r="N3039" s="649">
        <v>12</v>
      </c>
    </row>
    <row r="3040" spans="2:14" ht="22.5" customHeight="1" x14ac:dyDescent="0.55000000000000004">
      <c r="B3040" s="1063">
        <v>119</v>
      </c>
      <c r="C3040" s="1031"/>
      <c r="D3040" s="1029"/>
      <c r="E3040" s="1029"/>
      <c r="F3040" s="1031" t="s">
        <v>2043</v>
      </c>
      <c r="G3040" s="1031"/>
      <c r="H3040" s="1032">
        <v>41368</v>
      </c>
      <c r="I3040" s="1032"/>
      <c r="J3040" s="76" t="s">
        <v>26</v>
      </c>
      <c r="K3040" s="76"/>
      <c r="L3040" s="38">
        <v>4.55</v>
      </c>
      <c r="M3040" s="653">
        <v>9.3000000000000007</v>
      </c>
      <c r="N3040" s="649">
        <v>14</v>
      </c>
    </row>
    <row r="3041" spans="2:14" ht="22.5" customHeight="1" x14ac:dyDescent="0.55000000000000004">
      <c r="B3041" s="1063">
        <v>118</v>
      </c>
      <c r="C3041" s="1031"/>
      <c r="D3041" s="1029"/>
      <c r="E3041" s="1029"/>
      <c r="F3041" s="1031" t="s">
        <v>2043</v>
      </c>
      <c r="G3041" s="1031"/>
      <c r="H3041" s="1032">
        <v>41368</v>
      </c>
      <c r="I3041" s="1032"/>
      <c r="J3041" s="76" t="s">
        <v>26</v>
      </c>
      <c r="K3041" s="76"/>
      <c r="L3041" s="38">
        <v>9.15</v>
      </c>
      <c r="M3041" s="648">
        <v>18.7</v>
      </c>
      <c r="N3041" s="649">
        <v>28</v>
      </c>
    </row>
    <row r="3042" spans="2:14" ht="22.5" customHeight="1" x14ac:dyDescent="0.55000000000000004">
      <c r="B3042" s="1063">
        <v>117</v>
      </c>
      <c r="C3042" s="1031"/>
      <c r="D3042" s="1029"/>
      <c r="E3042" s="1029"/>
      <c r="F3042" s="1031" t="s">
        <v>533</v>
      </c>
      <c r="G3042" s="1031"/>
      <c r="H3042" s="1032">
        <v>41368</v>
      </c>
      <c r="I3042" s="1032"/>
      <c r="J3042" s="76" t="s">
        <v>26</v>
      </c>
      <c r="K3042" s="76"/>
      <c r="L3042" s="38">
        <v>15.3</v>
      </c>
      <c r="M3042" s="648">
        <v>28.3</v>
      </c>
      <c r="N3042" s="649">
        <v>44</v>
      </c>
    </row>
    <row r="3043" spans="2:14" ht="22.5" customHeight="1" x14ac:dyDescent="0.55000000000000004">
      <c r="B3043" s="1078">
        <v>116</v>
      </c>
      <c r="C3043" s="1048"/>
      <c r="D3043" s="1029"/>
      <c r="E3043" s="1029"/>
      <c r="F3043" s="1048" t="s">
        <v>2047</v>
      </c>
      <c r="G3043" s="1048"/>
      <c r="H3043" s="1044">
        <v>41368</v>
      </c>
      <c r="I3043" s="1044"/>
      <c r="J3043" s="43" t="s">
        <v>26</v>
      </c>
      <c r="K3043" s="43"/>
      <c r="L3043" s="44">
        <v>3.51</v>
      </c>
      <c r="M3043" s="644">
        <v>7.26</v>
      </c>
      <c r="N3043" s="645">
        <v>11</v>
      </c>
    </row>
    <row r="3044" spans="2:14" ht="22.5" customHeight="1" x14ac:dyDescent="0.55000000000000004">
      <c r="B3044" s="1056">
        <v>115</v>
      </c>
      <c r="C3044" s="1033"/>
      <c r="D3044" s="1029" t="s">
        <v>2668</v>
      </c>
      <c r="E3044" s="1029"/>
      <c r="F3044" s="1033" t="s">
        <v>1914</v>
      </c>
      <c r="G3044" s="1033"/>
      <c r="H3044" s="1036">
        <v>41366</v>
      </c>
      <c r="I3044" s="1036"/>
      <c r="J3044" s="31" t="s">
        <v>26</v>
      </c>
      <c r="K3044" s="31"/>
      <c r="L3044" s="32" t="s">
        <v>1572</v>
      </c>
      <c r="M3044" s="642">
        <v>2.4700000000000002</v>
      </c>
      <c r="N3044" s="654">
        <v>2.5</v>
      </c>
    </row>
    <row r="3045" spans="2:14" ht="22.5" customHeight="1" x14ac:dyDescent="0.55000000000000004">
      <c r="B3045" s="1063">
        <v>114</v>
      </c>
      <c r="C3045" s="1031"/>
      <c r="D3045" s="1029"/>
      <c r="E3045" s="1029"/>
      <c r="F3045" s="1031" t="s">
        <v>1478</v>
      </c>
      <c r="G3045" s="1031"/>
      <c r="H3045" s="1032">
        <v>41366</v>
      </c>
      <c r="I3045" s="1032"/>
      <c r="J3045" s="76" t="s">
        <v>26</v>
      </c>
      <c r="K3045" s="76"/>
      <c r="L3045" s="38">
        <v>2.33</v>
      </c>
      <c r="M3045" s="648">
        <v>5.19</v>
      </c>
      <c r="N3045" s="652">
        <v>7.5</v>
      </c>
    </row>
    <row r="3046" spans="2:14" ht="22.5" customHeight="1" x14ac:dyDescent="0.55000000000000004">
      <c r="B3046" s="1063">
        <v>113</v>
      </c>
      <c r="C3046" s="1031"/>
      <c r="D3046" s="1029"/>
      <c r="E3046" s="1029"/>
      <c r="F3046" s="1031" t="s">
        <v>853</v>
      </c>
      <c r="G3046" s="1031"/>
      <c r="H3046" s="1032">
        <v>41366</v>
      </c>
      <c r="I3046" s="1032"/>
      <c r="J3046" s="76" t="s">
        <v>26</v>
      </c>
      <c r="K3046" s="76"/>
      <c r="L3046" s="38">
        <v>3.28</v>
      </c>
      <c r="M3046" s="648">
        <v>6.05</v>
      </c>
      <c r="N3046" s="652">
        <v>9.3000000000000007</v>
      </c>
    </row>
    <row r="3047" spans="2:14" ht="22.5" customHeight="1" x14ac:dyDescent="0.55000000000000004">
      <c r="B3047" s="1063">
        <v>112</v>
      </c>
      <c r="C3047" s="1031"/>
      <c r="D3047" s="1029"/>
      <c r="E3047" s="1029"/>
      <c r="F3047" s="1031" t="s">
        <v>308</v>
      </c>
      <c r="G3047" s="1031"/>
      <c r="H3047" s="1032">
        <v>41366</v>
      </c>
      <c r="I3047" s="1032"/>
      <c r="J3047" s="76" t="s">
        <v>26</v>
      </c>
      <c r="K3047" s="76"/>
      <c r="L3047" s="38">
        <v>4.3099999999999996</v>
      </c>
      <c r="M3047" s="648">
        <v>9.49</v>
      </c>
      <c r="N3047" s="649">
        <v>14</v>
      </c>
    </row>
    <row r="3048" spans="2:14" ht="22.5" customHeight="1" x14ac:dyDescent="0.55000000000000004">
      <c r="B3048" s="1063">
        <v>111</v>
      </c>
      <c r="C3048" s="1031"/>
      <c r="D3048" s="1029"/>
      <c r="E3048" s="1029"/>
      <c r="F3048" s="1031" t="s">
        <v>308</v>
      </c>
      <c r="G3048" s="1031"/>
      <c r="H3048" s="1032">
        <v>41366</v>
      </c>
      <c r="I3048" s="1032"/>
      <c r="J3048" s="76" t="s">
        <v>26</v>
      </c>
      <c r="K3048" s="76"/>
      <c r="L3048" s="38">
        <v>4.6900000000000004</v>
      </c>
      <c r="M3048" s="650">
        <v>10</v>
      </c>
      <c r="N3048" s="649">
        <v>15</v>
      </c>
    </row>
    <row r="3049" spans="2:14" ht="22.5" customHeight="1" x14ac:dyDescent="0.55000000000000004">
      <c r="B3049" s="1063">
        <v>110</v>
      </c>
      <c r="C3049" s="1031"/>
      <c r="D3049" s="1029"/>
      <c r="E3049" s="1029"/>
      <c r="F3049" s="1031" t="s">
        <v>1241</v>
      </c>
      <c r="G3049" s="1031"/>
      <c r="H3049" s="1032">
        <v>41366</v>
      </c>
      <c r="I3049" s="1032"/>
      <c r="J3049" s="76" t="s">
        <v>26</v>
      </c>
      <c r="K3049" s="76"/>
      <c r="L3049" s="38">
        <v>5.53</v>
      </c>
      <c r="M3049" s="650">
        <v>11</v>
      </c>
      <c r="N3049" s="649">
        <v>17</v>
      </c>
    </row>
    <row r="3050" spans="2:14" ht="22.5" customHeight="1" x14ac:dyDescent="0.55000000000000004">
      <c r="B3050" s="1063">
        <v>109</v>
      </c>
      <c r="C3050" s="1031"/>
      <c r="D3050" s="1029"/>
      <c r="E3050" s="1029"/>
      <c r="F3050" s="1031" t="s">
        <v>560</v>
      </c>
      <c r="G3050" s="1031"/>
      <c r="H3050" s="1032">
        <v>41366</v>
      </c>
      <c r="I3050" s="1032"/>
      <c r="J3050" s="76" t="s">
        <v>26</v>
      </c>
      <c r="K3050" s="76"/>
      <c r="L3050" s="38">
        <v>3.02</v>
      </c>
      <c r="M3050" s="648">
        <v>4.45</v>
      </c>
      <c r="N3050" s="652">
        <v>7.5</v>
      </c>
    </row>
    <row r="3051" spans="2:14" ht="22.5" customHeight="1" x14ac:dyDescent="0.55000000000000004">
      <c r="B3051" s="1063">
        <v>108</v>
      </c>
      <c r="C3051" s="1031"/>
      <c r="D3051" s="1029"/>
      <c r="E3051" s="1029"/>
      <c r="F3051" s="1031" t="s">
        <v>560</v>
      </c>
      <c r="G3051" s="1031"/>
      <c r="H3051" s="1032">
        <v>41366</v>
      </c>
      <c r="I3051" s="1032"/>
      <c r="J3051" s="76" t="s">
        <v>26</v>
      </c>
      <c r="K3051" s="76"/>
      <c r="L3051" s="38">
        <v>5.04</v>
      </c>
      <c r="M3051" s="648">
        <v>7.29</v>
      </c>
      <c r="N3051" s="649">
        <v>12</v>
      </c>
    </row>
    <row r="3052" spans="2:14" ht="22.5" customHeight="1" x14ac:dyDescent="0.55000000000000004">
      <c r="B3052" s="1078">
        <v>107</v>
      </c>
      <c r="C3052" s="1048"/>
      <c r="D3052" s="1029"/>
      <c r="E3052" s="1029"/>
      <c r="F3052" s="1048" t="s">
        <v>560</v>
      </c>
      <c r="G3052" s="1048"/>
      <c r="H3052" s="1044">
        <v>41366</v>
      </c>
      <c r="I3052" s="1044"/>
      <c r="J3052" s="43" t="s">
        <v>26</v>
      </c>
      <c r="K3052" s="43"/>
      <c r="L3052" s="44">
        <v>4.6500000000000004</v>
      </c>
      <c r="M3052" s="644">
        <v>7.41</v>
      </c>
      <c r="N3052" s="645">
        <v>12</v>
      </c>
    </row>
    <row r="3053" spans="2:14" ht="22.5" customHeight="1" x14ac:dyDescent="0.55000000000000004">
      <c r="B3053" s="1056">
        <v>106</v>
      </c>
      <c r="C3053" s="1033"/>
      <c r="D3053" s="1029" t="s">
        <v>2428</v>
      </c>
      <c r="E3053" s="1029"/>
      <c r="F3053" s="1033" t="s">
        <v>479</v>
      </c>
      <c r="G3053" s="1033"/>
      <c r="H3053" s="1036">
        <v>41360</v>
      </c>
      <c r="I3053" s="1036"/>
      <c r="J3053" s="31" t="s">
        <v>26</v>
      </c>
      <c r="K3053" s="31"/>
      <c r="L3053" s="32">
        <v>3.94</v>
      </c>
      <c r="M3053" s="642">
        <v>8.48</v>
      </c>
      <c r="N3053" s="643">
        <v>12</v>
      </c>
    </row>
    <row r="3054" spans="2:14" ht="22.5" customHeight="1" x14ac:dyDescent="0.55000000000000004">
      <c r="B3054" s="1063">
        <v>105</v>
      </c>
      <c r="C3054" s="1031"/>
      <c r="D3054" s="1029"/>
      <c r="E3054" s="1029"/>
      <c r="F3054" s="1031" t="s">
        <v>479</v>
      </c>
      <c r="G3054" s="1031"/>
      <c r="H3054" s="1032">
        <v>41360</v>
      </c>
      <c r="I3054" s="1032"/>
      <c r="J3054" s="76" t="s">
        <v>26</v>
      </c>
      <c r="K3054" s="76"/>
      <c r="L3054" s="38">
        <v>4.2699999999999996</v>
      </c>
      <c r="M3054" s="648">
        <v>8.9600000000000009</v>
      </c>
      <c r="N3054" s="649">
        <v>13</v>
      </c>
    </row>
    <row r="3055" spans="2:14" ht="22.5" customHeight="1" x14ac:dyDescent="0.55000000000000004">
      <c r="B3055" s="1063">
        <v>104</v>
      </c>
      <c r="C3055" s="1031"/>
      <c r="D3055" s="1029"/>
      <c r="E3055" s="1029"/>
      <c r="F3055" s="1031" t="s">
        <v>479</v>
      </c>
      <c r="G3055" s="1031"/>
      <c r="H3055" s="1032">
        <v>41360</v>
      </c>
      <c r="I3055" s="1032"/>
      <c r="J3055" s="76" t="s">
        <v>26</v>
      </c>
      <c r="K3055" s="76"/>
      <c r="L3055" s="38">
        <v>4.34</v>
      </c>
      <c r="M3055" s="648">
        <v>9.06</v>
      </c>
      <c r="N3055" s="649">
        <v>13</v>
      </c>
    </row>
    <row r="3056" spans="2:14" ht="22.5" customHeight="1" x14ac:dyDescent="0.55000000000000004">
      <c r="B3056" s="1063">
        <v>103</v>
      </c>
      <c r="C3056" s="1031"/>
      <c r="D3056" s="1029"/>
      <c r="E3056" s="1029"/>
      <c r="F3056" s="1031" t="s">
        <v>1241</v>
      </c>
      <c r="G3056" s="1031"/>
      <c r="H3056" s="1032">
        <v>41360</v>
      </c>
      <c r="I3056" s="1032"/>
      <c r="J3056" s="76" t="s">
        <v>26</v>
      </c>
      <c r="K3056" s="76"/>
      <c r="L3056" s="38">
        <v>5.14</v>
      </c>
      <c r="M3056" s="648">
        <v>8.02</v>
      </c>
      <c r="N3056" s="649">
        <v>13</v>
      </c>
    </row>
    <row r="3057" spans="2:14" ht="22.5" customHeight="1" x14ac:dyDescent="0.55000000000000004">
      <c r="B3057" s="1078">
        <v>102</v>
      </c>
      <c r="C3057" s="1048"/>
      <c r="D3057" s="1029"/>
      <c r="E3057" s="1029"/>
      <c r="F3057" s="1048" t="s">
        <v>308</v>
      </c>
      <c r="G3057" s="1048"/>
      <c r="H3057" s="1044">
        <v>41360</v>
      </c>
      <c r="I3057" s="1044"/>
      <c r="J3057" s="43" t="s">
        <v>26</v>
      </c>
      <c r="K3057" s="43"/>
      <c r="L3057" s="44">
        <v>7.87</v>
      </c>
      <c r="M3057" s="644">
        <v>13.3</v>
      </c>
      <c r="N3057" s="645">
        <v>21</v>
      </c>
    </row>
    <row r="3058" spans="2:14" ht="22.5" customHeight="1" x14ac:dyDescent="0.55000000000000004">
      <c r="B3058" s="1056">
        <v>101</v>
      </c>
      <c r="C3058" s="1033"/>
      <c r="D3058" s="1029" t="s">
        <v>2429</v>
      </c>
      <c r="E3058" s="1029"/>
      <c r="F3058" s="1033" t="s">
        <v>558</v>
      </c>
      <c r="G3058" s="1033"/>
      <c r="H3058" s="1036">
        <v>41358</v>
      </c>
      <c r="I3058" s="1036"/>
      <c r="J3058" s="31" t="s">
        <v>26</v>
      </c>
      <c r="K3058" s="31"/>
      <c r="L3058" s="32">
        <v>3.18</v>
      </c>
      <c r="M3058" s="642">
        <v>5.18</v>
      </c>
      <c r="N3058" s="654">
        <v>8.4</v>
      </c>
    </row>
    <row r="3059" spans="2:14" ht="22.5" customHeight="1" x14ac:dyDescent="0.55000000000000004">
      <c r="B3059" s="1063">
        <v>100</v>
      </c>
      <c r="C3059" s="1031"/>
      <c r="D3059" s="1029"/>
      <c r="E3059" s="1029"/>
      <c r="F3059" s="1031" t="s">
        <v>558</v>
      </c>
      <c r="G3059" s="1031"/>
      <c r="H3059" s="1032">
        <v>41358</v>
      </c>
      <c r="I3059" s="1032"/>
      <c r="J3059" s="76" t="s">
        <v>26</v>
      </c>
      <c r="K3059" s="76"/>
      <c r="L3059" s="38">
        <v>2.91</v>
      </c>
      <c r="M3059" s="648">
        <v>5.72</v>
      </c>
      <c r="N3059" s="652">
        <v>8.6</v>
      </c>
    </row>
    <row r="3060" spans="2:14" ht="22.5" customHeight="1" x14ac:dyDescent="0.55000000000000004">
      <c r="B3060" s="1063">
        <v>99</v>
      </c>
      <c r="C3060" s="1031"/>
      <c r="D3060" s="1029"/>
      <c r="E3060" s="1029"/>
      <c r="F3060" s="1031" t="s">
        <v>558</v>
      </c>
      <c r="G3060" s="1031"/>
      <c r="H3060" s="1032">
        <v>41358</v>
      </c>
      <c r="I3060" s="1032"/>
      <c r="J3060" s="76" t="s">
        <v>26</v>
      </c>
      <c r="K3060" s="76"/>
      <c r="L3060" s="38">
        <v>3.76</v>
      </c>
      <c r="M3060" s="648">
        <v>7.19</v>
      </c>
      <c r="N3060" s="649">
        <v>11</v>
      </c>
    </row>
    <row r="3061" spans="2:14" ht="22.5" customHeight="1" x14ac:dyDescent="0.55000000000000004">
      <c r="B3061" s="1078">
        <v>98</v>
      </c>
      <c r="C3061" s="1048"/>
      <c r="D3061" s="1029"/>
      <c r="E3061" s="1029"/>
      <c r="F3061" s="1048" t="s">
        <v>1608</v>
      </c>
      <c r="G3061" s="1048"/>
      <c r="H3061" s="1044">
        <v>41358</v>
      </c>
      <c r="I3061" s="1044"/>
      <c r="J3061" s="43" t="s">
        <v>26</v>
      </c>
      <c r="K3061" s="43"/>
      <c r="L3061" s="44">
        <v>3.85</v>
      </c>
      <c r="M3061" s="644">
        <v>13.8</v>
      </c>
      <c r="N3061" s="645">
        <v>18</v>
      </c>
    </row>
    <row r="3062" spans="2:14" ht="22.5" customHeight="1" x14ac:dyDescent="0.55000000000000004">
      <c r="B3062" s="1067">
        <v>97</v>
      </c>
      <c r="C3062" s="1029"/>
      <c r="D3062" s="1029" t="s">
        <v>2080</v>
      </c>
      <c r="E3062" s="1029"/>
      <c r="F3062" s="1029" t="s">
        <v>1241</v>
      </c>
      <c r="G3062" s="1029"/>
      <c r="H3062" s="1030">
        <v>41354</v>
      </c>
      <c r="I3062" s="1030"/>
      <c r="J3062" s="55" t="s">
        <v>26</v>
      </c>
      <c r="K3062" s="55"/>
      <c r="L3062" s="67">
        <v>11.3</v>
      </c>
      <c r="M3062" s="640">
        <v>24.7</v>
      </c>
      <c r="N3062" s="646">
        <v>36</v>
      </c>
    </row>
    <row r="3063" spans="2:14" ht="22.5" customHeight="1" x14ac:dyDescent="0.55000000000000004">
      <c r="B3063" s="1056">
        <v>96</v>
      </c>
      <c r="C3063" s="1033"/>
      <c r="D3063" s="1029" t="s">
        <v>2081</v>
      </c>
      <c r="E3063" s="1029"/>
      <c r="F3063" s="1033" t="s">
        <v>311</v>
      </c>
      <c r="G3063" s="1033"/>
      <c r="H3063" s="1036">
        <v>41346</v>
      </c>
      <c r="I3063" s="1036"/>
      <c r="J3063" s="31" t="s">
        <v>26</v>
      </c>
      <c r="K3063" s="31"/>
      <c r="L3063" s="32">
        <v>2.87</v>
      </c>
      <c r="M3063" s="642">
        <v>8.52</v>
      </c>
      <c r="N3063" s="643">
        <v>11</v>
      </c>
    </row>
    <row r="3064" spans="2:14" ht="22.5" customHeight="1" x14ac:dyDescent="0.55000000000000004">
      <c r="B3064" s="1063">
        <v>95</v>
      </c>
      <c r="C3064" s="1031"/>
      <c r="D3064" s="1029"/>
      <c r="E3064" s="1029"/>
      <c r="F3064" s="1031" t="s">
        <v>311</v>
      </c>
      <c r="G3064" s="1031"/>
      <c r="H3064" s="1032">
        <v>41346</v>
      </c>
      <c r="I3064" s="1032"/>
      <c r="J3064" s="76" t="s">
        <v>26</v>
      </c>
      <c r="K3064" s="76"/>
      <c r="L3064" s="38">
        <v>1.39</v>
      </c>
      <c r="M3064" s="648" t="s">
        <v>1439</v>
      </c>
      <c r="N3064" s="652">
        <v>1.4</v>
      </c>
    </row>
    <row r="3065" spans="2:14" ht="22.5" customHeight="1" x14ac:dyDescent="0.55000000000000004">
      <c r="B3065" s="1078">
        <v>94</v>
      </c>
      <c r="C3065" s="1048"/>
      <c r="D3065" s="1029"/>
      <c r="E3065" s="1029"/>
      <c r="F3065" s="1048" t="s">
        <v>311</v>
      </c>
      <c r="G3065" s="1048"/>
      <c r="H3065" s="1044">
        <v>41346</v>
      </c>
      <c r="I3065" s="1044"/>
      <c r="J3065" s="43" t="s">
        <v>26</v>
      </c>
      <c r="K3065" s="43"/>
      <c r="L3065" s="44">
        <v>3.34</v>
      </c>
      <c r="M3065" s="644">
        <v>7.32</v>
      </c>
      <c r="N3065" s="645">
        <v>11</v>
      </c>
    </row>
    <row r="3066" spans="2:14" ht="22.5" customHeight="1" x14ac:dyDescent="0.55000000000000004">
      <c r="B3066" s="1056">
        <v>93</v>
      </c>
      <c r="C3066" s="1033"/>
      <c r="D3066" s="1029" t="s">
        <v>2083</v>
      </c>
      <c r="E3066" s="1029"/>
      <c r="F3066" s="1033" t="s">
        <v>623</v>
      </c>
      <c r="G3066" s="1033"/>
      <c r="H3066" s="1036">
        <v>41344</v>
      </c>
      <c r="I3066" s="1036"/>
      <c r="J3066" s="31" t="s">
        <v>26</v>
      </c>
      <c r="K3066" s="31"/>
      <c r="L3066" s="32">
        <v>5.37</v>
      </c>
      <c r="M3066" s="642">
        <v>10.4</v>
      </c>
      <c r="N3066" s="643">
        <v>16</v>
      </c>
    </row>
    <row r="3067" spans="2:14" ht="22.5" customHeight="1" x14ac:dyDescent="0.55000000000000004">
      <c r="B3067" s="1063">
        <v>92</v>
      </c>
      <c r="C3067" s="1031"/>
      <c r="D3067" s="1029"/>
      <c r="E3067" s="1029"/>
      <c r="F3067" s="1031" t="s">
        <v>623</v>
      </c>
      <c r="G3067" s="1031"/>
      <c r="H3067" s="1032">
        <v>41344</v>
      </c>
      <c r="I3067" s="1032"/>
      <c r="J3067" s="76" t="s">
        <v>26</v>
      </c>
      <c r="K3067" s="76"/>
      <c r="L3067" s="38">
        <v>3.23</v>
      </c>
      <c r="M3067" s="648">
        <v>7.83</v>
      </c>
      <c r="N3067" s="649">
        <v>11</v>
      </c>
    </row>
    <row r="3068" spans="2:14" ht="22.5" customHeight="1" x14ac:dyDescent="0.55000000000000004">
      <c r="B3068" s="1078">
        <v>91</v>
      </c>
      <c r="C3068" s="1048"/>
      <c r="D3068" s="1029"/>
      <c r="E3068" s="1029"/>
      <c r="F3068" s="1048" t="s">
        <v>623</v>
      </c>
      <c r="G3068" s="1048"/>
      <c r="H3068" s="1044">
        <v>41344</v>
      </c>
      <c r="I3068" s="1044"/>
      <c r="J3068" s="43" t="s">
        <v>26</v>
      </c>
      <c r="K3068" s="43"/>
      <c r="L3068" s="44">
        <v>3.76</v>
      </c>
      <c r="M3068" s="644">
        <v>6.49</v>
      </c>
      <c r="N3068" s="645">
        <v>10</v>
      </c>
    </row>
    <row r="3069" spans="2:14" ht="22.5" customHeight="1" x14ac:dyDescent="0.55000000000000004">
      <c r="B3069" s="1056">
        <v>90</v>
      </c>
      <c r="C3069" s="1033"/>
      <c r="D3069" s="1029" t="s">
        <v>2669</v>
      </c>
      <c r="E3069" s="1029"/>
      <c r="F3069" s="1033" t="s">
        <v>2022</v>
      </c>
      <c r="G3069" s="1033"/>
      <c r="H3069" s="1036">
        <v>41018</v>
      </c>
      <c r="I3069" s="1036"/>
      <c r="J3069" s="31" t="s">
        <v>26</v>
      </c>
      <c r="K3069" s="31"/>
      <c r="L3069" s="32">
        <v>11.3</v>
      </c>
      <c r="M3069" s="32">
        <v>14.4</v>
      </c>
      <c r="N3069" s="187">
        <v>26</v>
      </c>
    </row>
    <row r="3070" spans="2:14" ht="22.5" customHeight="1" x14ac:dyDescent="0.55000000000000004">
      <c r="B3070" s="1063">
        <v>89</v>
      </c>
      <c r="C3070" s="1031"/>
      <c r="D3070" s="1029"/>
      <c r="E3070" s="1029"/>
      <c r="F3070" s="1031" t="s">
        <v>2648</v>
      </c>
      <c r="G3070" s="1031"/>
      <c r="H3070" s="1032">
        <v>41018</v>
      </c>
      <c r="I3070" s="1032"/>
      <c r="J3070" s="76" t="s">
        <v>26</v>
      </c>
      <c r="K3070" s="76"/>
      <c r="L3070" s="38">
        <v>6.81</v>
      </c>
      <c r="M3070" s="542">
        <v>7.6</v>
      </c>
      <c r="N3070" s="288">
        <v>14</v>
      </c>
    </row>
    <row r="3071" spans="2:14" ht="22.5" customHeight="1" x14ac:dyDescent="0.55000000000000004">
      <c r="B3071" s="1063">
        <v>88</v>
      </c>
      <c r="C3071" s="1031"/>
      <c r="D3071" s="1029"/>
      <c r="E3071" s="1029"/>
      <c r="F3071" s="1031" t="s">
        <v>2648</v>
      </c>
      <c r="G3071" s="1031"/>
      <c r="H3071" s="1032">
        <v>41018</v>
      </c>
      <c r="I3071" s="1032"/>
      <c r="J3071" s="76" t="s">
        <v>26</v>
      </c>
      <c r="K3071" s="76"/>
      <c r="L3071" s="38">
        <v>28.6</v>
      </c>
      <c r="M3071" s="38">
        <v>44.3</v>
      </c>
      <c r="N3071" s="288">
        <v>73</v>
      </c>
    </row>
    <row r="3072" spans="2:14" ht="22.5" customHeight="1" x14ac:dyDescent="0.55000000000000004">
      <c r="B3072" s="1063">
        <v>87</v>
      </c>
      <c r="C3072" s="1031"/>
      <c r="D3072" s="1029"/>
      <c r="E3072" s="1029"/>
      <c r="F3072" s="1031" t="s">
        <v>2212</v>
      </c>
      <c r="G3072" s="1031"/>
      <c r="H3072" s="1032">
        <v>41018</v>
      </c>
      <c r="I3072" s="1032"/>
      <c r="J3072" s="76" t="s">
        <v>26</v>
      </c>
      <c r="K3072" s="76"/>
      <c r="L3072" s="38">
        <v>35.9</v>
      </c>
      <c r="M3072" s="559">
        <v>52</v>
      </c>
      <c r="N3072" s="288">
        <v>88</v>
      </c>
    </row>
    <row r="3073" spans="2:14" ht="22.5" customHeight="1" x14ac:dyDescent="0.55000000000000004">
      <c r="B3073" s="1063">
        <v>86</v>
      </c>
      <c r="C3073" s="1031"/>
      <c r="D3073" s="1029"/>
      <c r="E3073" s="1029"/>
      <c r="F3073" s="1031" t="s">
        <v>2212</v>
      </c>
      <c r="G3073" s="1031"/>
      <c r="H3073" s="1032">
        <v>41018</v>
      </c>
      <c r="I3073" s="1032"/>
      <c r="J3073" s="76" t="s">
        <v>26</v>
      </c>
      <c r="K3073" s="76"/>
      <c r="L3073" s="38">
        <v>16.7</v>
      </c>
      <c r="M3073" s="38">
        <v>25.7</v>
      </c>
      <c r="N3073" s="288">
        <v>42</v>
      </c>
    </row>
    <row r="3074" spans="2:14" ht="22.5" customHeight="1" x14ac:dyDescent="0.55000000000000004">
      <c r="B3074" s="1063">
        <v>85</v>
      </c>
      <c r="C3074" s="1031"/>
      <c r="D3074" s="1029"/>
      <c r="E3074" s="1029"/>
      <c r="F3074" s="1031" t="s">
        <v>2007</v>
      </c>
      <c r="G3074" s="1031"/>
      <c r="H3074" s="1032">
        <v>41018</v>
      </c>
      <c r="I3074" s="1032"/>
      <c r="J3074" s="76" t="s">
        <v>26</v>
      </c>
      <c r="K3074" s="76"/>
      <c r="L3074" s="38">
        <v>9.23</v>
      </c>
      <c r="M3074" s="38">
        <v>15.8</v>
      </c>
      <c r="N3074" s="288">
        <v>25</v>
      </c>
    </row>
    <row r="3075" spans="2:14" ht="22.5" customHeight="1" x14ac:dyDescent="0.55000000000000004">
      <c r="B3075" s="1063">
        <v>84</v>
      </c>
      <c r="C3075" s="1031"/>
      <c r="D3075" s="1029"/>
      <c r="E3075" s="1029"/>
      <c r="F3075" s="1031" t="s">
        <v>2007</v>
      </c>
      <c r="G3075" s="1031"/>
      <c r="H3075" s="1032">
        <v>41018</v>
      </c>
      <c r="I3075" s="1032"/>
      <c r="J3075" s="76" t="s">
        <v>26</v>
      </c>
      <c r="K3075" s="76"/>
      <c r="L3075" s="542">
        <v>8.8000000000000007</v>
      </c>
      <c r="M3075" s="559">
        <v>15.3</v>
      </c>
      <c r="N3075" s="288">
        <v>24</v>
      </c>
    </row>
    <row r="3076" spans="2:14" ht="22.5" customHeight="1" x14ac:dyDescent="0.55000000000000004">
      <c r="B3076" s="1063">
        <v>83</v>
      </c>
      <c r="C3076" s="1031"/>
      <c r="D3076" s="1029"/>
      <c r="E3076" s="1029"/>
      <c r="F3076" s="1031" t="s">
        <v>572</v>
      </c>
      <c r="G3076" s="1031"/>
      <c r="H3076" s="1032">
        <v>41018</v>
      </c>
      <c r="I3076" s="1032"/>
      <c r="J3076" s="76" t="s">
        <v>26</v>
      </c>
      <c r="K3076" s="76"/>
      <c r="L3076" s="38">
        <v>19.899999999999999</v>
      </c>
      <c r="M3076" s="38">
        <v>25.8</v>
      </c>
      <c r="N3076" s="288">
        <v>46</v>
      </c>
    </row>
    <row r="3077" spans="2:14" ht="22.5" customHeight="1" x14ac:dyDescent="0.55000000000000004">
      <c r="B3077" s="1078">
        <v>82</v>
      </c>
      <c r="C3077" s="1048"/>
      <c r="D3077" s="1029"/>
      <c r="E3077" s="1029"/>
      <c r="F3077" s="1048" t="s">
        <v>572</v>
      </c>
      <c r="G3077" s="1048"/>
      <c r="H3077" s="1044">
        <v>41018</v>
      </c>
      <c r="I3077" s="1044"/>
      <c r="J3077" s="43" t="s">
        <v>26</v>
      </c>
      <c r="K3077" s="43"/>
      <c r="L3077" s="44">
        <v>31.4</v>
      </c>
      <c r="M3077" s="44">
        <v>40.4</v>
      </c>
      <c r="N3077" s="291">
        <v>72</v>
      </c>
    </row>
    <row r="3078" spans="2:14" ht="22.5" customHeight="1" x14ac:dyDescent="0.55000000000000004">
      <c r="B3078" s="1056">
        <v>81</v>
      </c>
      <c r="C3078" s="1033"/>
      <c r="D3078" s="1029" t="s">
        <v>2670</v>
      </c>
      <c r="E3078" s="1029"/>
      <c r="F3078" s="1033" t="s">
        <v>316</v>
      </c>
      <c r="G3078" s="1033"/>
      <c r="H3078" s="1036">
        <v>41015</v>
      </c>
      <c r="I3078" s="1036"/>
      <c r="J3078" s="31" t="s">
        <v>26</v>
      </c>
      <c r="K3078" s="31"/>
      <c r="L3078" s="32">
        <v>11.5</v>
      </c>
      <c r="M3078" s="596">
        <v>17</v>
      </c>
      <c r="N3078" s="34">
        <v>29</v>
      </c>
    </row>
    <row r="3079" spans="2:14" ht="22.5" customHeight="1" x14ac:dyDescent="0.55000000000000004">
      <c r="B3079" s="1063">
        <v>80</v>
      </c>
      <c r="C3079" s="1031"/>
      <c r="D3079" s="1029"/>
      <c r="E3079" s="1029"/>
      <c r="F3079" s="1031" t="s">
        <v>316</v>
      </c>
      <c r="G3079" s="1031"/>
      <c r="H3079" s="1032">
        <v>41015</v>
      </c>
      <c r="I3079" s="1032"/>
      <c r="J3079" s="76" t="s">
        <v>26</v>
      </c>
      <c r="K3079" s="76"/>
      <c r="L3079" s="38">
        <v>6.54</v>
      </c>
      <c r="M3079" s="38">
        <v>8.94</v>
      </c>
      <c r="N3079" s="288">
        <v>15</v>
      </c>
    </row>
    <row r="3080" spans="2:14" ht="22.5" customHeight="1" x14ac:dyDescent="0.55000000000000004">
      <c r="B3080" s="1063">
        <v>79</v>
      </c>
      <c r="C3080" s="1031"/>
      <c r="D3080" s="1029"/>
      <c r="E3080" s="1029"/>
      <c r="F3080" s="1031" t="s">
        <v>623</v>
      </c>
      <c r="G3080" s="1031"/>
      <c r="H3080" s="1032">
        <v>41015</v>
      </c>
      <c r="I3080" s="1032"/>
      <c r="J3080" s="76" t="s">
        <v>26</v>
      </c>
      <c r="K3080" s="76"/>
      <c r="L3080" s="38">
        <v>7.93</v>
      </c>
      <c r="M3080" s="38">
        <v>11.2</v>
      </c>
      <c r="N3080" s="288">
        <v>19</v>
      </c>
    </row>
    <row r="3081" spans="2:14" ht="22.5" customHeight="1" x14ac:dyDescent="0.55000000000000004">
      <c r="B3081" s="1078">
        <v>78</v>
      </c>
      <c r="C3081" s="1048"/>
      <c r="D3081" s="1029"/>
      <c r="E3081" s="1029"/>
      <c r="F3081" s="1048" t="s">
        <v>623</v>
      </c>
      <c r="G3081" s="1048"/>
      <c r="H3081" s="1044">
        <v>41015</v>
      </c>
      <c r="I3081" s="1044"/>
      <c r="J3081" s="43" t="s">
        <v>26</v>
      </c>
      <c r="K3081" s="43"/>
      <c r="L3081" s="44">
        <v>11.6</v>
      </c>
      <c r="M3081" s="44">
        <v>15.9</v>
      </c>
      <c r="N3081" s="291">
        <v>28</v>
      </c>
    </row>
    <row r="3082" spans="2:14" ht="22.5" customHeight="1" x14ac:dyDescent="0.55000000000000004">
      <c r="B3082" s="1056">
        <v>77</v>
      </c>
      <c r="C3082" s="1033"/>
      <c r="D3082" s="1029" t="s">
        <v>2437</v>
      </c>
      <c r="E3082" s="1029"/>
      <c r="F3082" s="1033" t="s">
        <v>2671</v>
      </c>
      <c r="G3082" s="1033"/>
      <c r="H3082" s="1036">
        <v>41015</v>
      </c>
      <c r="I3082" s="1036"/>
      <c r="J3082" s="31" t="s">
        <v>26</v>
      </c>
      <c r="K3082" s="31"/>
      <c r="L3082" s="596">
        <v>11</v>
      </c>
      <c r="M3082" s="596">
        <v>17.899999999999999</v>
      </c>
      <c r="N3082" s="187">
        <v>29</v>
      </c>
    </row>
    <row r="3083" spans="2:14" ht="22.5" customHeight="1" x14ac:dyDescent="0.55000000000000004">
      <c r="B3083" s="1063">
        <v>76</v>
      </c>
      <c r="C3083" s="1031"/>
      <c r="D3083" s="1029"/>
      <c r="E3083" s="1029"/>
      <c r="F3083" s="1031" t="s">
        <v>2648</v>
      </c>
      <c r="G3083" s="1031"/>
      <c r="H3083" s="1032">
        <v>41015</v>
      </c>
      <c r="I3083" s="1032"/>
      <c r="J3083" s="76" t="s">
        <v>26</v>
      </c>
      <c r="K3083" s="76"/>
      <c r="L3083" s="38">
        <v>23.2</v>
      </c>
      <c r="M3083" s="38">
        <v>36.200000000000003</v>
      </c>
      <c r="N3083" s="288">
        <v>59</v>
      </c>
    </row>
    <row r="3084" spans="2:14" ht="22.5" customHeight="1" x14ac:dyDescent="0.55000000000000004">
      <c r="B3084" s="1063">
        <v>75</v>
      </c>
      <c r="C3084" s="1031"/>
      <c r="D3084" s="1029"/>
      <c r="E3084" s="1029"/>
      <c r="F3084" s="1031" t="s">
        <v>739</v>
      </c>
      <c r="G3084" s="1031"/>
      <c r="H3084" s="1032">
        <v>41015</v>
      </c>
      <c r="I3084" s="1032"/>
      <c r="J3084" s="76" t="s">
        <v>26</v>
      </c>
      <c r="K3084" s="76"/>
      <c r="L3084" s="38">
        <v>10.3</v>
      </c>
      <c r="M3084" s="38">
        <v>17.8</v>
      </c>
      <c r="N3084" s="288">
        <v>28</v>
      </c>
    </row>
    <row r="3085" spans="2:14" ht="22.5" customHeight="1" x14ac:dyDescent="0.55000000000000004">
      <c r="B3085" s="1063">
        <v>74</v>
      </c>
      <c r="C3085" s="1031"/>
      <c r="D3085" s="1029"/>
      <c r="E3085" s="1029"/>
      <c r="F3085" s="1031" t="s">
        <v>739</v>
      </c>
      <c r="G3085" s="1031"/>
      <c r="H3085" s="1032">
        <v>41015</v>
      </c>
      <c r="I3085" s="1032"/>
      <c r="J3085" s="76" t="s">
        <v>26</v>
      </c>
      <c r="K3085" s="76"/>
      <c r="L3085" s="38">
        <v>40.4</v>
      </c>
      <c r="M3085" s="663">
        <v>70</v>
      </c>
      <c r="N3085" s="661">
        <v>110</v>
      </c>
    </row>
    <row r="3086" spans="2:14" ht="22.5" customHeight="1" x14ac:dyDescent="0.55000000000000004">
      <c r="B3086" s="1063">
        <v>73</v>
      </c>
      <c r="C3086" s="1031"/>
      <c r="D3086" s="1029"/>
      <c r="E3086" s="1029"/>
      <c r="F3086" s="1031" t="s">
        <v>2652</v>
      </c>
      <c r="G3086" s="1031"/>
      <c r="H3086" s="1032">
        <v>41015</v>
      </c>
      <c r="I3086" s="1032"/>
      <c r="J3086" s="76" t="s">
        <v>26</v>
      </c>
      <c r="K3086" s="76"/>
      <c r="L3086" s="38">
        <v>8.41</v>
      </c>
      <c r="M3086" s="38">
        <v>13.4</v>
      </c>
      <c r="N3086" s="288">
        <v>22</v>
      </c>
    </row>
    <row r="3087" spans="2:14" ht="22.5" customHeight="1" x14ac:dyDescent="0.55000000000000004">
      <c r="B3087" s="1063">
        <v>72</v>
      </c>
      <c r="C3087" s="1031"/>
      <c r="D3087" s="1029"/>
      <c r="E3087" s="1029"/>
      <c r="F3087" s="1031" t="s">
        <v>560</v>
      </c>
      <c r="G3087" s="1031"/>
      <c r="H3087" s="1032">
        <v>41015</v>
      </c>
      <c r="I3087" s="1032"/>
      <c r="J3087" s="76" t="s">
        <v>26</v>
      </c>
      <c r="K3087" s="76"/>
      <c r="L3087" s="38">
        <v>6.58</v>
      </c>
      <c r="M3087" s="542">
        <v>8.9</v>
      </c>
      <c r="N3087" s="591">
        <v>15</v>
      </c>
    </row>
    <row r="3088" spans="2:14" ht="22.5" customHeight="1" x14ac:dyDescent="0.55000000000000004">
      <c r="B3088" s="1063">
        <v>71</v>
      </c>
      <c r="C3088" s="1031"/>
      <c r="D3088" s="1029"/>
      <c r="E3088" s="1029"/>
      <c r="F3088" s="1031" t="s">
        <v>560</v>
      </c>
      <c r="G3088" s="1031"/>
      <c r="H3088" s="1032">
        <v>41015</v>
      </c>
      <c r="I3088" s="1032"/>
      <c r="J3088" s="76" t="s">
        <v>26</v>
      </c>
      <c r="K3088" s="76"/>
      <c r="L3088" s="38">
        <v>12.6</v>
      </c>
      <c r="M3088" s="38">
        <v>19.2</v>
      </c>
      <c r="N3088" s="288">
        <v>32</v>
      </c>
    </row>
    <row r="3089" spans="2:14" ht="22.5" customHeight="1" x14ac:dyDescent="0.55000000000000004">
      <c r="B3089" s="1063">
        <v>70</v>
      </c>
      <c r="C3089" s="1031"/>
      <c r="D3089" s="1029"/>
      <c r="E3089" s="1029"/>
      <c r="F3089" s="1031" t="s">
        <v>1273</v>
      </c>
      <c r="G3089" s="1031"/>
      <c r="H3089" s="1032">
        <v>41015</v>
      </c>
      <c r="I3089" s="1032"/>
      <c r="J3089" s="76" t="s">
        <v>26</v>
      </c>
      <c r="K3089" s="76"/>
      <c r="L3089" s="38">
        <v>28.9</v>
      </c>
      <c r="M3089" s="38">
        <v>43.6</v>
      </c>
      <c r="N3089" s="288">
        <v>73</v>
      </c>
    </row>
    <row r="3090" spans="2:14" ht="22.5" customHeight="1" x14ac:dyDescent="0.55000000000000004">
      <c r="B3090" s="1063">
        <v>69</v>
      </c>
      <c r="C3090" s="1031"/>
      <c r="D3090" s="1029"/>
      <c r="E3090" s="1029"/>
      <c r="F3090" s="1031" t="s">
        <v>1273</v>
      </c>
      <c r="G3090" s="1031"/>
      <c r="H3090" s="1032">
        <v>41015</v>
      </c>
      <c r="I3090" s="1032"/>
      <c r="J3090" s="76" t="s">
        <v>26</v>
      </c>
      <c r="K3090" s="76"/>
      <c r="L3090" s="38">
        <v>15.5</v>
      </c>
      <c r="M3090" s="38">
        <v>21.3</v>
      </c>
      <c r="N3090" s="288">
        <v>37</v>
      </c>
    </row>
    <row r="3091" spans="2:14" ht="22.5" customHeight="1" x14ac:dyDescent="0.55000000000000004">
      <c r="B3091" s="1063">
        <v>68</v>
      </c>
      <c r="C3091" s="1031"/>
      <c r="D3091" s="1029"/>
      <c r="E3091" s="1029"/>
      <c r="F3091" s="1031" t="s">
        <v>2663</v>
      </c>
      <c r="G3091" s="1031"/>
      <c r="H3091" s="1032">
        <v>41015</v>
      </c>
      <c r="I3091" s="1032"/>
      <c r="J3091" s="76" t="s">
        <v>26</v>
      </c>
      <c r="K3091" s="76"/>
      <c r="L3091" s="38">
        <v>5.59</v>
      </c>
      <c r="M3091" s="38">
        <v>7.39</v>
      </c>
      <c r="N3091" s="288">
        <v>13</v>
      </c>
    </row>
    <row r="3092" spans="2:14" ht="22.5" customHeight="1" x14ac:dyDescent="0.55000000000000004">
      <c r="B3092" s="1063">
        <v>67</v>
      </c>
      <c r="C3092" s="1031"/>
      <c r="D3092" s="1029"/>
      <c r="E3092" s="1029"/>
      <c r="F3092" s="1031" t="s">
        <v>2667</v>
      </c>
      <c r="G3092" s="1031"/>
      <c r="H3092" s="1032">
        <v>41015</v>
      </c>
      <c r="I3092" s="1032"/>
      <c r="J3092" s="76" t="s">
        <v>26</v>
      </c>
      <c r="K3092" s="76"/>
      <c r="L3092" s="38">
        <v>13.7</v>
      </c>
      <c r="M3092" s="38">
        <v>18.2</v>
      </c>
      <c r="N3092" s="288">
        <v>32</v>
      </c>
    </row>
    <row r="3093" spans="2:14" ht="22.5" customHeight="1" x14ac:dyDescent="0.55000000000000004">
      <c r="B3093" s="1063">
        <v>66</v>
      </c>
      <c r="C3093" s="1031"/>
      <c r="D3093" s="1029"/>
      <c r="E3093" s="1029"/>
      <c r="F3093" s="1031" t="s">
        <v>1241</v>
      </c>
      <c r="G3093" s="1031"/>
      <c r="H3093" s="1032">
        <v>41015</v>
      </c>
      <c r="I3093" s="1032"/>
      <c r="J3093" s="76" t="s">
        <v>26</v>
      </c>
      <c r="K3093" s="76"/>
      <c r="L3093" s="38">
        <v>6.85</v>
      </c>
      <c r="M3093" s="38">
        <v>11.9</v>
      </c>
      <c r="N3093" s="288">
        <v>19</v>
      </c>
    </row>
    <row r="3094" spans="2:14" ht="22.5" customHeight="1" x14ac:dyDescent="0.55000000000000004">
      <c r="B3094" s="1063">
        <v>65</v>
      </c>
      <c r="C3094" s="1031"/>
      <c r="D3094" s="1029"/>
      <c r="E3094" s="1029"/>
      <c r="F3094" s="1031" t="s">
        <v>2666</v>
      </c>
      <c r="G3094" s="1031"/>
      <c r="H3094" s="1032">
        <v>41015</v>
      </c>
      <c r="I3094" s="1032"/>
      <c r="J3094" s="76" t="s">
        <v>26</v>
      </c>
      <c r="K3094" s="76"/>
      <c r="L3094" s="38">
        <v>13.1</v>
      </c>
      <c r="M3094" s="38">
        <v>17.600000000000001</v>
      </c>
      <c r="N3094" s="288">
        <v>31</v>
      </c>
    </row>
    <row r="3095" spans="2:14" ht="22.5" customHeight="1" x14ac:dyDescent="0.55000000000000004">
      <c r="B3095" s="1063">
        <v>64</v>
      </c>
      <c r="C3095" s="1031"/>
      <c r="D3095" s="1029"/>
      <c r="E3095" s="1029"/>
      <c r="F3095" s="1031" t="s">
        <v>2137</v>
      </c>
      <c r="G3095" s="1031"/>
      <c r="H3095" s="1032">
        <v>41015</v>
      </c>
      <c r="I3095" s="1032"/>
      <c r="J3095" s="76" t="s">
        <v>26</v>
      </c>
      <c r="K3095" s="76"/>
      <c r="L3095" s="38">
        <v>16.899999999999999</v>
      </c>
      <c r="M3095" s="38">
        <v>22.3</v>
      </c>
      <c r="N3095" s="288">
        <v>39</v>
      </c>
    </row>
    <row r="3096" spans="2:14" ht="22.5" customHeight="1" x14ac:dyDescent="0.55000000000000004">
      <c r="B3096" s="1063">
        <v>63</v>
      </c>
      <c r="C3096" s="1031"/>
      <c r="D3096" s="1029"/>
      <c r="E3096" s="1029"/>
      <c r="F3096" s="1031" t="s">
        <v>2137</v>
      </c>
      <c r="G3096" s="1031"/>
      <c r="H3096" s="1032">
        <v>41015</v>
      </c>
      <c r="I3096" s="1032"/>
      <c r="J3096" s="76" t="s">
        <v>26</v>
      </c>
      <c r="K3096" s="76"/>
      <c r="L3096" s="38">
        <v>9.32</v>
      </c>
      <c r="M3096" s="38">
        <v>12.9</v>
      </c>
      <c r="N3096" s="288">
        <v>22</v>
      </c>
    </row>
    <row r="3097" spans="2:14" ht="22.5" customHeight="1" x14ac:dyDescent="0.55000000000000004">
      <c r="B3097" s="1063">
        <v>62</v>
      </c>
      <c r="C3097" s="1031"/>
      <c r="D3097" s="1029"/>
      <c r="E3097" s="1029"/>
      <c r="F3097" s="1031" t="s">
        <v>1267</v>
      </c>
      <c r="G3097" s="1031"/>
      <c r="H3097" s="1032">
        <v>41015</v>
      </c>
      <c r="I3097" s="1032"/>
      <c r="J3097" s="76" t="s">
        <v>26</v>
      </c>
      <c r="K3097" s="76"/>
      <c r="L3097" s="38">
        <v>28.4</v>
      </c>
      <c r="M3097" s="559">
        <v>37</v>
      </c>
      <c r="N3097" s="591">
        <v>65</v>
      </c>
    </row>
    <row r="3098" spans="2:14" ht="22.5" customHeight="1" x14ac:dyDescent="0.55000000000000004">
      <c r="B3098" s="1063">
        <v>61</v>
      </c>
      <c r="C3098" s="1031"/>
      <c r="D3098" s="1029"/>
      <c r="E3098" s="1029"/>
      <c r="F3098" s="1031" t="s">
        <v>1267</v>
      </c>
      <c r="G3098" s="1031"/>
      <c r="H3098" s="1032">
        <v>41015</v>
      </c>
      <c r="I3098" s="1032"/>
      <c r="J3098" s="76" t="s">
        <v>26</v>
      </c>
      <c r="K3098" s="76"/>
      <c r="L3098" s="559">
        <v>28</v>
      </c>
      <c r="M3098" s="559">
        <v>42.8</v>
      </c>
      <c r="N3098" s="288">
        <v>71</v>
      </c>
    </row>
    <row r="3099" spans="2:14" ht="22.5" customHeight="1" x14ac:dyDescent="0.55000000000000004">
      <c r="B3099" s="1063">
        <v>60</v>
      </c>
      <c r="C3099" s="1031"/>
      <c r="D3099" s="1029"/>
      <c r="E3099" s="1029"/>
      <c r="F3099" s="1031" t="s">
        <v>2212</v>
      </c>
      <c r="G3099" s="1031"/>
      <c r="H3099" s="1032">
        <v>41015</v>
      </c>
      <c r="I3099" s="1032"/>
      <c r="J3099" s="76" t="s">
        <v>26</v>
      </c>
      <c r="K3099" s="76"/>
      <c r="L3099" s="559">
        <v>28</v>
      </c>
      <c r="M3099" s="559">
        <v>36.9</v>
      </c>
      <c r="N3099" s="288">
        <v>65</v>
      </c>
    </row>
    <row r="3100" spans="2:14" ht="22.5" customHeight="1" x14ac:dyDescent="0.55000000000000004">
      <c r="B3100" s="1063">
        <v>59</v>
      </c>
      <c r="C3100" s="1031"/>
      <c r="D3100" s="1029"/>
      <c r="E3100" s="1029"/>
      <c r="F3100" s="1031" t="s">
        <v>2007</v>
      </c>
      <c r="G3100" s="1031"/>
      <c r="H3100" s="1032">
        <v>41015</v>
      </c>
      <c r="I3100" s="1032"/>
      <c r="J3100" s="76" t="s">
        <v>26</v>
      </c>
      <c r="K3100" s="76"/>
      <c r="L3100" s="38">
        <v>41.9</v>
      </c>
      <c r="M3100" s="38">
        <v>54.6</v>
      </c>
      <c r="N3100" s="288">
        <v>97</v>
      </c>
    </row>
    <row r="3101" spans="2:14" ht="22.5" customHeight="1" x14ac:dyDescent="0.55000000000000004">
      <c r="B3101" s="1078">
        <v>58</v>
      </c>
      <c r="C3101" s="1048"/>
      <c r="D3101" s="1029"/>
      <c r="E3101" s="1029"/>
      <c r="F3101" s="1048" t="s">
        <v>572</v>
      </c>
      <c r="G3101" s="1048"/>
      <c r="H3101" s="1044">
        <v>41015</v>
      </c>
      <c r="I3101" s="1044"/>
      <c r="J3101" s="43" t="s">
        <v>26</v>
      </c>
      <c r="K3101" s="43"/>
      <c r="L3101" s="44">
        <v>36.299999999999997</v>
      </c>
      <c r="M3101" s="44">
        <v>52.7</v>
      </c>
      <c r="N3101" s="291">
        <v>89</v>
      </c>
    </row>
    <row r="3102" spans="2:14" ht="22.5" customHeight="1" x14ac:dyDescent="0.55000000000000004">
      <c r="B3102" s="1067">
        <v>57</v>
      </c>
      <c r="C3102" s="1029"/>
      <c r="D3102" s="1029" t="s">
        <v>2231</v>
      </c>
      <c r="E3102" s="1029"/>
      <c r="F3102" s="1029" t="s">
        <v>311</v>
      </c>
      <c r="G3102" s="1029"/>
      <c r="H3102" s="1030">
        <v>41011</v>
      </c>
      <c r="I3102" s="1030"/>
      <c r="J3102" s="55" t="s">
        <v>26</v>
      </c>
      <c r="K3102" s="55"/>
      <c r="L3102" s="67">
        <v>4.24</v>
      </c>
      <c r="M3102" s="67">
        <v>6.94</v>
      </c>
      <c r="N3102" s="275">
        <v>11</v>
      </c>
    </row>
    <row r="3103" spans="2:14" ht="22.5" customHeight="1" x14ac:dyDescent="0.55000000000000004">
      <c r="B3103" s="1056">
        <v>56</v>
      </c>
      <c r="C3103" s="1033"/>
      <c r="D3103" s="1029" t="s">
        <v>2232</v>
      </c>
      <c r="E3103" s="1029"/>
      <c r="F3103" s="1033" t="s">
        <v>479</v>
      </c>
      <c r="G3103" s="1033"/>
      <c r="H3103" s="1036">
        <v>41008</v>
      </c>
      <c r="I3103" s="1036"/>
      <c r="J3103" s="31" t="s">
        <v>26</v>
      </c>
      <c r="K3103" s="31"/>
      <c r="L3103" s="32">
        <v>11.2</v>
      </c>
      <c r="M3103" s="32">
        <v>17.399999999999999</v>
      </c>
      <c r="N3103" s="187">
        <v>29</v>
      </c>
    </row>
    <row r="3104" spans="2:14" ht="22.5" customHeight="1" x14ac:dyDescent="0.55000000000000004">
      <c r="B3104" s="1063">
        <v>55</v>
      </c>
      <c r="C3104" s="1031"/>
      <c r="D3104" s="1029"/>
      <c r="E3104" s="1029"/>
      <c r="F3104" s="1031" t="s">
        <v>2022</v>
      </c>
      <c r="G3104" s="1031"/>
      <c r="H3104" s="1032">
        <v>41008</v>
      </c>
      <c r="I3104" s="1032"/>
      <c r="J3104" s="76" t="s">
        <v>26</v>
      </c>
      <c r="K3104" s="76"/>
      <c r="L3104" s="38">
        <v>7.45</v>
      </c>
      <c r="M3104" s="38">
        <v>8.7799999999999994</v>
      </c>
      <c r="N3104" s="288">
        <v>16</v>
      </c>
    </row>
    <row r="3105" spans="2:14" ht="22.5" customHeight="1" x14ac:dyDescent="0.55000000000000004">
      <c r="B3105" s="1063">
        <v>54</v>
      </c>
      <c r="C3105" s="1031"/>
      <c r="D3105" s="1029"/>
      <c r="E3105" s="1029"/>
      <c r="F3105" s="1031" t="s">
        <v>2034</v>
      </c>
      <c r="G3105" s="1031"/>
      <c r="H3105" s="1032">
        <v>41008</v>
      </c>
      <c r="I3105" s="1032"/>
      <c r="J3105" s="76" t="s">
        <v>26</v>
      </c>
      <c r="K3105" s="76"/>
      <c r="L3105" s="38">
        <v>1.71</v>
      </c>
      <c r="M3105" s="38">
        <v>2.15</v>
      </c>
      <c r="N3105" s="288">
        <v>3.9</v>
      </c>
    </row>
    <row r="3106" spans="2:14" ht="22.5" customHeight="1" x14ac:dyDescent="0.55000000000000004">
      <c r="B3106" s="1078">
        <v>53</v>
      </c>
      <c r="C3106" s="1048"/>
      <c r="D3106" s="1029"/>
      <c r="E3106" s="1029"/>
      <c r="F3106" s="1048" t="s">
        <v>1914</v>
      </c>
      <c r="G3106" s="1048"/>
      <c r="H3106" s="1044">
        <v>41008</v>
      </c>
      <c r="I3106" s="1044"/>
      <c r="J3106" s="43" t="s">
        <v>26</v>
      </c>
      <c r="K3106" s="43"/>
      <c r="L3106" s="44">
        <v>4.22</v>
      </c>
      <c r="M3106" s="44">
        <v>5.66</v>
      </c>
      <c r="N3106" s="291">
        <v>9.9</v>
      </c>
    </row>
    <row r="3107" spans="2:14" ht="22.5" customHeight="1" x14ac:dyDescent="0.55000000000000004">
      <c r="B3107" s="1056">
        <v>52</v>
      </c>
      <c r="C3107" s="1033"/>
      <c r="D3107" s="1029" t="s">
        <v>2672</v>
      </c>
      <c r="E3107" s="1029"/>
      <c r="F3107" s="1033" t="s">
        <v>1340</v>
      </c>
      <c r="G3107" s="1033"/>
      <c r="H3107" s="1036">
        <v>41008</v>
      </c>
      <c r="I3107" s="1036"/>
      <c r="J3107" s="31" t="s">
        <v>26</v>
      </c>
      <c r="K3107" s="31"/>
      <c r="L3107" s="32">
        <v>16.5</v>
      </c>
      <c r="M3107" s="32">
        <v>24.7</v>
      </c>
      <c r="N3107" s="187">
        <v>41</v>
      </c>
    </row>
    <row r="3108" spans="2:14" ht="22.5" customHeight="1" x14ac:dyDescent="0.55000000000000004">
      <c r="B3108" s="1063">
        <v>51</v>
      </c>
      <c r="C3108" s="1031"/>
      <c r="D3108" s="1029"/>
      <c r="E3108" s="1029"/>
      <c r="F3108" s="1031" t="s">
        <v>533</v>
      </c>
      <c r="G3108" s="1031"/>
      <c r="H3108" s="1032">
        <v>41008</v>
      </c>
      <c r="I3108" s="1032"/>
      <c r="J3108" s="76" t="s">
        <v>26</v>
      </c>
      <c r="K3108" s="76"/>
      <c r="L3108" s="38">
        <v>21.6</v>
      </c>
      <c r="M3108" s="38">
        <v>28.7</v>
      </c>
      <c r="N3108" s="288">
        <v>50</v>
      </c>
    </row>
    <row r="3109" spans="2:14" ht="22.5" customHeight="1" x14ac:dyDescent="0.55000000000000004">
      <c r="B3109" s="1063">
        <v>50</v>
      </c>
      <c r="C3109" s="1031"/>
      <c r="D3109" s="1029"/>
      <c r="E3109" s="1029"/>
      <c r="F3109" s="1031" t="s">
        <v>639</v>
      </c>
      <c r="G3109" s="1031"/>
      <c r="H3109" s="1032">
        <v>41008</v>
      </c>
      <c r="I3109" s="1032"/>
      <c r="J3109" s="76" t="s">
        <v>26</v>
      </c>
      <c r="K3109" s="76"/>
      <c r="L3109" s="38">
        <v>8.35</v>
      </c>
      <c r="M3109" s="38">
        <v>15.4</v>
      </c>
      <c r="N3109" s="288">
        <v>24</v>
      </c>
    </row>
    <row r="3110" spans="2:14" ht="22.5" customHeight="1" x14ac:dyDescent="0.55000000000000004">
      <c r="B3110" s="1063">
        <v>49</v>
      </c>
      <c r="C3110" s="1031"/>
      <c r="D3110" s="1029"/>
      <c r="E3110" s="1029"/>
      <c r="F3110" s="1031" t="s">
        <v>579</v>
      </c>
      <c r="G3110" s="1031"/>
      <c r="H3110" s="1032">
        <v>41008</v>
      </c>
      <c r="I3110" s="1032"/>
      <c r="J3110" s="76" t="s">
        <v>26</v>
      </c>
      <c r="K3110" s="76"/>
      <c r="L3110" s="38">
        <v>16.3</v>
      </c>
      <c r="M3110" s="38">
        <v>21.7</v>
      </c>
      <c r="N3110" s="288">
        <v>38</v>
      </c>
    </row>
    <row r="3111" spans="2:14" ht="22.5" customHeight="1" x14ac:dyDescent="0.55000000000000004">
      <c r="B3111" s="1063">
        <v>48</v>
      </c>
      <c r="C3111" s="1031"/>
      <c r="D3111" s="1029"/>
      <c r="E3111" s="1029"/>
      <c r="F3111" s="1031" t="s">
        <v>579</v>
      </c>
      <c r="G3111" s="1031"/>
      <c r="H3111" s="1032">
        <v>41008</v>
      </c>
      <c r="I3111" s="1032"/>
      <c r="J3111" s="76" t="s">
        <v>26</v>
      </c>
      <c r="K3111" s="76"/>
      <c r="L3111" s="38">
        <v>10.7</v>
      </c>
      <c r="M3111" s="38">
        <v>15.1</v>
      </c>
      <c r="N3111" s="288">
        <v>26</v>
      </c>
    </row>
    <row r="3112" spans="2:14" ht="22.5" customHeight="1" x14ac:dyDescent="0.55000000000000004">
      <c r="B3112" s="1063">
        <v>47</v>
      </c>
      <c r="C3112" s="1031"/>
      <c r="D3112" s="1029"/>
      <c r="E3112" s="1029"/>
      <c r="F3112" s="1031" t="s">
        <v>853</v>
      </c>
      <c r="G3112" s="1031"/>
      <c r="H3112" s="1032">
        <v>41008</v>
      </c>
      <c r="I3112" s="1032"/>
      <c r="J3112" s="76" t="s">
        <v>26</v>
      </c>
      <c r="K3112" s="76"/>
      <c r="L3112" s="38">
        <v>13.7</v>
      </c>
      <c r="M3112" s="38">
        <v>19.5</v>
      </c>
      <c r="N3112" s="288">
        <v>33</v>
      </c>
    </row>
    <row r="3113" spans="2:14" ht="22.5" customHeight="1" x14ac:dyDescent="0.55000000000000004">
      <c r="B3113" s="1063">
        <v>46</v>
      </c>
      <c r="C3113" s="1031"/>
      <c r="D3113" s="1029"/>
      <c r="E3113" s="1029"/>
      <c r="F3113" s="1031" t="s">
        <v>2104</v>
      </c>
      <c r="G3113" s="1031"/>
      <c r="H3113" s="1032">
        <v>41008</v>
      </c>
      <c r="I3113" s="1032"/>
      <c r="J3113" s="76" t="s">
        <v>26</v>
      </c>
      <c r="K3113" s="76"/>
      <c r="L3113" s="659">
        <v>46.7</v>
      </c>
      <c r="M3113" s="660">
        <v>74.2</v>
      </c>
      <c r="N3113" s="662">
        <v>120</v>
      </c>
    </row>
    <row r="3114" spans="2:14" ht="22.5" customHeight="1" x14ac:dyDescent="0.55000000000000004">
      <c r="B3114" s="1063">
        <v>45</v>
      </c>
      <c r="C3114" s="1031"/>
      <c r="D3114" s="1029"/>
      <c r="E3114" s="1029"/>
      <c r="F3114" s="1031" t="s">
        <v>2137</v>
      </c>
      <c r="G3114" s="1031"/>
      <c r="H3114" s="1032">
        <v>41008</v>
      </c>
      <c r="I3114" s="1032"/>
      <c r="J3114" s="76" t="s">
        <v>26</v>
      </c>
      <c r="K3114" s="76"/>
      <c r="L3114" s="559">
        <v>24</v>
      </c>
      <c r="M3114" s="559">
        <v>36</v>
      </c>
      <c r="N3114" s="591">
        <v>60</v>
      </c>
    </row>
    <row r="3115" spans="2:14" ht="22.5" customHeight="1" x14ac:dyDescent="0.55000000000000004">
      <c r="B3115" s="1063">
        <v>44</v>
      </c>
      <c r="C3115" s="1031"/>
      <c r="D3115" s="1029"/>
      <c r="E3115" s="1029"/>
      <c r="F3115" s="1031" t="s">
        <v>1267</v>
      </c>
      <c r="G3115" s="1031"/>
      <c r="H3115" s="1032">
        <v>41008</v>
      </c>
      <c r="I3115" s="1032"/>
      <c r="J3115" s="76" t="s">
        <v>26</v>
      </c>
      <c r="K3115" s="76"/>
      <c r="L3115" s="38">
        <v>25.9</v>
      </c>
      <c r="M3115" s="38">
        <v>34.1</v>
      </c>
      <c r="N3115" s="288">
        <v>60</v>
      </c>
    </row>
    <row r="3116" spans="2:14" ht="22.5" customHeight="1" x14ac:dyDescent="0.55000000000000004">
      <c r="B3116" s="1063">
        <v>43</v>
      </c>
      <c r="C3116" s="1031"/>
      <c r="D3116" s="1029"/>
      <c r="E3116" s="1029"/>
      <c r="F3116" s="1031" t="s">
        <v>2522</v>
      </c>
      <c r="G3116" s="1031"/>
      <c r="H3116" s="1032">
        <v>41008</v>
      </c>
      <c r="I3116" s="1032"/>
      <c r="J3116" s="76" t="s">
        <v>26</v>
      </c>
      <c r="K3116" s="76"/>
      <c r="L3116" s="659">
        <v>72.3</v>
      </c>
      <c r="M3116" s="660">
        <v>97.2</v>
      </c>
      <c r="N3116" s="662">
        <v>170</v>
      </c>
    </row>
    <row r="3117" spans="2:14" ht="22.5" customHeight="1" x14ac:dyDescent="0.55000000000000004">
      <c r="B3117" s="1063">
        <v>42</v>
      </c>
      <c r="C3117" s="1031"/>
      <c r="D3117" s="1029"/>
      <c r="E3117" s="1029"/>
      <c r="F3117" s="1031" t="s">
        <v>110</v>
      </c>
      <c r="G3117" s="1031"/>
      <c r="H3117" s="1032">
        <v>41008</v>
      </c>
      <c r="I3117" s="1032"/>
      <c r="J3117" s="76" t="s">
        <v>26</v>
      </c>
      <c r="K3117" s="76"/>
      <c r="L3117" s="659">
        <v>56.7</v>
      </c>
      <c r="M3117" s="660">
        <v>77.7</v>
      </c>
      <c r="N3117" s="662">
        <v>130</v>
      </c>
    </row>
    <row r="3118" spans="2:14" ht="22.5" customHeight="1" x14ac:dyDescent="0.55000000000000004">
      <c r="B3118" s="1063">
        <v>41</v>
      </c>
      <c r="C3118" s="1031"/>
      <c r="D3118" s="1029"/>
      <c r="E3118" s="1029"/>
      <c r="F3118" s="1031" t="s">
        <v>1906</v>
      </c>
      <c r="G3118" s="1031"/>
      <c r="H3118" s="1032">
        <v>41008</v>
      </c>
      <c r="I3118" s="1032"/>
      <c r="J3118" s="76" t="s">
        <v>26</v>
      </c>
      <c r="K3118" s="76"/>
      <c r="L3118" s="38">
        <v>29.7</v>
      </c>
      <c r="M3118" s="38">
        <v>43.7</v>
      </c>
      <c r="N3118" s="288">
        <v>73</v>
      </c>
    </row>
    <row r="3119" spans="2:14" ht="22.5" customHeight="1" x14ac:dyDescent="0.55000000000000004">
      <c r="B3119" s="1063">
        <v>40</v>
      </c>
      <c r="C3119" s="1031"/>
      <c r="D3119" s="1029"/>
      <c r="E3119" s="1029"/>
      <c r="F3119" s="1031" t="s">
        <v>1906</v>
      </c>
      <c r="G3119" s="1031"/>
      <c r="H3119" s="1032">
        <v>41008</v>
      </c>
      <c r="I3119" s="1032"/>
      <c r="J3119" s="76" t="s">
        <v>26</v>
      </c>
      <c r="K3119" s="76"/>
      <c r="L3119" s="38">
        <v>17.100000000000001</v>
      </c>
      <c r="M3119" s="38">
        <v>28.7</v>
      </c>
      <c r="N3119" s="288">
        <v>46</v>
      </c>
    </row>
    <row r="3120" spans="2:14" ht="22.5" customHeight="1" x14ac:dyDescent="0.55000000000000004">
      <c r="B3120" s="1063">
        <v>39</v>
      </c>
      <c r="C3120" s="1031"/>
      <c r="D3120" s="1029"/>
      <c r="E3120" s="1029"/>
      <c r="F3120" s="1031" t="s">
        <v>308</v>
      </c>
      <c r="G3120" s="1031"/>
      <c r="H3120" s="1032">
        <v>41008</v>
      </c>
      <c r="I3120" s="1032"/>
      <c r="J3120" s="76" t="s">
        <v>26</v>
      </c>
      <c r="K3120" s="76"/>
      <c r="L3120" s="38">
        <v>22.7</v>
      </c>
      <c r="M3120" s="38">
        <v>32.9</v>
      </c>
      <c r="N3120" s="288">
        <v>56</v>
      </c>
    </row>
    <row r="3121" spans="2:14" ht="22.5" customHeight="1" x14ac:dyDescent="0.55000000000000004">
      <c r="B3121" s="1078">
        <v>38</v>
      </c>
      <c r="C3121" s="1048"/>
      <c r="D3121" s="1029"/>
      <c r="E3121" s="1029"/>
      <c r="F3121" s="1048" t="s">
        <v>308</v>
      </c>
      <c r="G3121" s="1048"/>
      <c r="H3121" s="1044">
        <v>41008</v>
      </c>
      <c r="I3121" s="1044"/>
      <c r="J3121" s="43" t="s">
        <v>26</v>
      </c>
      <c r="K3121" s="43"/>
      <c r="L3121" s="44">
        <v>17.5</v>
      </c>
      <c r="M3121" s="44">
        <v>26.8</v>
      </c>
      <c r="N3121" s="291">
        <v>44</v>
      </c>
    </row>
    <row r="3122" spans="2:14" ht="22.5" customHeight="1" x14ac:dyDescent="0.55000000000000004">
      <c r="B3122" s="1056">
        <v>37</v>
      </c>
      <c r="C3122" s="1033"/>
      <c r="D3122" s="1029" t="s">
        <v>2234</v>
      </c>
      <c r="E3122" s="1029"/>
      <c r="F3122" s="1033" t="s">
        <v>1787</v>
      </c>
      <c r="G3122" s="1033"/>
      <c r="H3122" s="1036">
        <v>41002</v>
      </c>
      <c r="I3122" s="1036"/>
      <c r="J3122" s="31" t="s">
        <v>26</v>
      </c>
      <c r="K3122" s="31"/>
      <c r="L3122" s="32">
        <v>29.4</v>
      </c>
      <c r="M3122" s="32">
        <v>41.6</v>
      </c>
      <c r="N3122" s="187">
        <v>71</v>
      </c>
    </row>
    <row r="3123" spans="2:14" ht="22.5" customHeight="1" x14ac:dyDescent="0.55000000000000004">
      <c r="B3123" s="1063">
        <v>36</v>
      </c>
      <c r="C3123" s="1031"/>
      <c r="D3123" s="1029"/>
      <c r="E3123" s="1029"/>
      <c r="F3123" s="1031" t="s">
        <v>1787</v>
      </c>
      <c r="G3123" s="1031"/>
      <c r="H3123" s="1032">
        <v>41002</v>
      </c>
      <c r="I3123" s="1032"/>
      <c r="J3123" s="76" t="s">
        <v>26</v>
      </c>
      <c r="K3123" s="76"/>
      <c r="L3123" s="38">
        <v>25.4</v>
      </c>
      <c r="M3123" s="559">
        <v>40</v>
      </c>
      <c r="N3123" s="591">
        <v>65</v>
      </c>
    </row>
    <row r="3124" spans="2:14" ht="22.5" customHeight="1" x14ac:dyDescent="0.55000000000000004">
      <c r="B3124" s="1063">
        <v>35</v>
      </c>
      <c r="C3124" s="1031"/>
      <c r="D3124" s="1029"/>
      <c r="E3124" s="1029"/>
      <c r="F3124" s="1031" t="s">
        <v>1787</v>
      </c>
      <c r="G3124" s="1031"/>
      <c r="H3124" s="1032">
        <v>41002</v>
      </c>
      <c r="I3124" s="1032"/>
      <c r="J3124" s="76" t="s">
        <v>26</v>
      </c>
      <c r="K3124" s="76"/>
      <c r="L3124" s="38">
        <v>29.1</v>
      </c>
      <c r="M3124" s="38">
        <v>39.4</v>
      </c>
      <c r="N3124" s="288">
        <v>69</v>
      </c>
    </row>
    <row r="3125" spans="2:14" ht="22.5" customHeight="1" x14ac:dyDescent="0.55000000000000004">
      <c r="B3125" s="1063">
        <v>34</v>
      </c>
      <c r="C3125" s="1031"/>
      <c r="D3125" s="1029"/>
      <c r="E3125" s="1029"/>
      <c r="F3125" s="1031" t="s">
        <v>560</v>
      </c>
      <c r="G3125" s="1031"/>
      <c r="H3125" s="1032">
        <v>41002</v>
      </c>
      <c r="I3125" s="1032"/>
      <c r="J3125" s="76" t="s">
        <v>26</v>
      </c>
      <c r="K3125" s="76"/>
      <c r="L3125" s="559">
        <v>23</v>
      </c>
      <c r="M3125" s="559">
        <v>31.3</v>
      </c>
      <c r="N3125" s="288">
        <v>54</v>
      </c>
    </row>
    <row r="3126" spans="2:14" ht="22.5" customHeight="1" x14ac:dyDescent="0.55000000000000004">
      <c r="B3126" s="1063">
        <v>33</v>
      </c>
      <c r="C3126" s="1031"/>
      <c r="D3126" s="1029"/>
      <c r="E3126" s="1029"/>
      <c r="F3126" s="1031" t="s">
        <v>2043</v>
      </c>
      <c r="G3126" s="1031"/>
      <c r="H3126" s="1032">
        <v>41002</v>
      </c>
      <c r="I3126" s="1032"/>
      <c r="J3126" s="76" t="s">
        <v>26</v>
      </c>
      <c r="K3126" s="76"/>
      <c r="L3126" s="38">
        <v>45.8</v>
      </c>
      <c r="M3126" s="38">
        <v>58.1</v>
      </c>
      <c r="N3126" s="288">
        <v>100</v>
      </c>
    </row>
    <row r="3127" spans="2:14" ht="22.5" customHeight="1" x14ac:dyDescent="0.55000000000000004">
      <c r="B3127" s="1078">
        <v>32</v>
      </c>
      <c r="C3127" s="1048"/>
      <c r="D3127" s="1029"/>
      <c r="E3127" s="1029"/>
      <c r="F3127" s="1048" t="s">
        <v>2043</v>
      </c>
      <c r="G3127" s="1048"/>
      <c r="H3127" s="1044">
        <v>41002</v>
      </c>
      <c r="I3127" s="1044"/>
      <c r="J3127" s="43" t="s">
        <v>26</v>
      </c>
      <c r="K3127" s="43"/>
      <c r="L3127" s="602">
        <v>31</v>
      </c>
      <c r="M3127" s="602">
        <v>43.5</v>
      </c>
      <c r="N3127" s="291">
        <v>75</v>
      </c>
    </row>
    <row r="3128" spans="2:14" ht="22.5" customHeight="1" x14ac:dyDescent="0.55000000000000004">
      <c r="B3128" s="1056">
        <v>31</v>
      </c>
      <c r="C3128" s="1033"/>
      <c r="D3128" s="1029" t="s">
        <v>2235</v>
      </c>
      <c r="E3128" s="1029"/>
      <c r="F3128" s="1033" t="s">
        <v>2071</v>
      </c>
      <c r="G3128" s="1033"/>
      <c r="H3128" s="1036">
        <v>41002</v>
      </c>
      <c r="I3128" s="1036"/>
      <c r="J3128" s="31" t="s">
        <v>26</v>
      </c>
      <c r="K3128" s="31"/>
      <c r="L3128" s="32">
        <v>17.5</v>
      </c>
      <c r="M3128" s="32">
        <v>26.7</v>
      </c>
      <c r="N3128" s="187">
        <v>44</v>
      </c>
    </row>
    <row r="3129" spans="2:14" ht="22.5" customHeight="1" x14ac:dyDescent="0.55000000000000004">
      <c r="B3129" s="1063">
        <v>30</v>
      </c>
      <c r="C3129" s="1031"/>
      <c r="D3129" s="1029"/>
      <c r="E3129" s="1029"/>
      <c r="F3129" s="1031" t="s">
        <v>104</v>
      </c>
      <c r="G3129" s="1031"/>
      <c r="H3129" s="1032">
        <v>41002</v>
      </c>
      <c r="I3129" s="1032"/>
      <c r="J3129" s="76" t="s">
        <v>26</v>
      </c>
      <c r="K3129" s="76"/>
      <c r="L3129" s="659">
        <v>70.099999999999994</v>
      </c>
      <c r="M3129" s="660">
        <v>97.1</v>
      </c>
      <c r="N3129" s="662">
        <v>170</v>
      </c>
    </row>
    <row r="3130" spans="2:14" ht="22.5" customHeight="1" x14ac:dyDescent="0.55000000000000004">
      <c r="B3130" s="1063">
        <v>29</v>
      </c>
      <c r="C3130" s="1031"/>
      <c r="D3130" s="1029"/>
      <c r="E3130" s="1029"/>
      <c r="F3130" s="1031" t="s">
        <v>1906</v>
      </c>
      <c r="G3130" s="1031"/>
      <c r="H3130" s="1032">
        <v>41002</v>
      </c>
      <c r="I3130" s="1032"/>
      <c r="J3130" s="76" t="s">
        <v>26</v>
      </c>
      <c r="K3130" s="76"/>
      <c r="L3130" s="38">
        <v>27.4</v>
      </c>
      <c r="M3130" s="38">
        <v>38.6</v>
      </c>
      <c r="N3130" s="288">
        <v>66</v>
      </c>
    </row>
    <row r="3131" spans="2:14" ht="22.5" customHeight="1" x14ac:dyDescent="0.55000000000000004">
      <c r="B3131" s="1063">
        <v>28</v>
      </c>
      <c r="C3131" s="1031"/>
      <c r="D3131" s="1029"/>
      <c r="E3131" s="1029"/>
      <c r="F3131" s="1031" t="s">
        <v>308</v>
      </c>
      <c r="G3131" s="1031"/>
      <c r="H3131" s="1032">
        <v>41002</v>
      </c>
      <c r="I3131" s="1032"/>
      <c r="J3131" s="76" t="s">
        <v>26</v>
      </c>
      <c r="K3131" s="76"/>
      <c r="L3131" s="559">
        <v>24</v>
      </c>
      <c r="M3131" s="559">
        <v>33.299999999999997</v>
      </c>
      <c r="N3131" s="288">
        <v>57</v>
      </c>
    </row>
    <row r="3132" spans="2:14" ht="22.5" customHeight="1" x14ac:dyDescent="0.55000000000000004">
      <c r="B3132" s="1063">
        <v>27</v>
      </c>
      <c r="C3132" s="1031"/>
      <c r="D3132" s="1029"/>
      <c r="E3132" s="1029"/>
      <c r="F3132" s="1031" t="s">
        <v>163</v>
      </c>
      <c r="G3132" s="1031"/>
      <c r="H3132" s="1032">
        <v>41002</v>
      </c>
      <c r="I3132" s="1032"/>
      <c r="J3132" s="76" t="s">
        <v>26</v>
      </c>
      <c r="K3132" s="76"/>
      <c r="L3132" s="659">
        <v>48.9</v>
      </c>
      <c r="M3132" s="660">
        <v>78.099999999999994</v>
      </c>
      <c r="N3132" s="662">
        <v>130</v>
      </c>
    </row>
    <row r="3133" spans="2:14" ht="22.5" customHeight="1" x14ac:dyDescent="0.55000000000000004">
      <c r="B3133" s="1078">
        <v>26</v>
      </c>
      <c r="C3133" s="1048"/>
      <c r="D3133" s="1029"/>
      <c r="E3133" s="1029"/>
      <c r="F3133" s="1048" t="s">
        <v>1273</v>
      </c>
      <c r="G3133" s="1048"/>
      <c r="H3133" s="1044">
        <v>41002</v>
      </c>
      <c r="I3133" s="1044"/>
      <c r="J3133" s="43" t="s">
        <v>26</v>
      </c>
      <c r="K3133" s="43"/>
      <c r="L3133" s="44">
        <v>29.6</v>
      </c>
      <c r="M3133" s="44">
        <v>46.8</v>
      </c>
      <c r="N3133" s="291">
        <v>76</v>
      </c>
    </row>
    <row r="3134" spans="2:14" ht="22.5" customHeight="1" x14ac:dyDescent="0.55000000000000004">
      <c r="B3134" s="1056">
        <v>25</v>
      </c>
      <c r="C3134" s="1033"/>
      <c r="D3134" s="1029" t="s">
        <v>2673</v>
      </c>
      <c r="E3134" s="1029"/>
      <c r="F3134" s="1033" t="s">
        <v>739</v>
      </c>
      <c r="G3134" s="1033"/>
      <c r="H3134" s="1036">
        <v>41002</v>
      </c>
      <c r="I3134" s="1036"/>
      <c r="J3134" s="31" t="s">
        <v>31</v>
      </c>
      <c r="K3134" s="31"/>
      <c r="L3134" s="32">
        <v>34.5</v>
      </c>
      <c r="M3134" s="596">
        <v>54</v>
      </c>
      <c r="N3134" s="34">
        <v>89</v>
      </c>
    </row>
    <row r="3135" spans="2:14" ht="22.5" customHeight="1" x14ac:dyDescent="0.55000000000000004">
      <c r="B3135" s="1063">
        <v>24</v>
      </c>
      <c r="C3135" s="1031"/>
      <c r="D3135" s="1029"/>
      <c r="E3135" s="1029"/>
      <c r="F3135" s="1031" t="s">
        <v>1608</v>
      </c>
      <c r="G3135" s="1031"/>
      <c r="H3135" s="1032">
        <v>41002</v>
      </c>
      <c r="I3135" s="1032"/>
      <c r="J3135" s="76" t="s">
        <v>31</v>
      </c>
      <c r="K3135" s="76"/>
      <c r="L3135" s="38">
        <v>14.5</v>
      </c>
      <c r="M3135" s="38">
        <v>20.3</v>
      </c>
      <c r="N3135" s="288">
        <v>35</v>
      </c>
    </row>
    <row r="3136" spans="2:14" ht="22.5" customHeight="1" x14ac:dyDescent="0.55000000000000004">
      <c r="B3136" s="1063">
        <v>23</v>
      </c>
      <c r="C3136" s="1031"/>
      <c r="D3136" s="1029"/>
      <c r="E3136" s="1029"/>
      <c r="F3136" s="1031" t="s">
        <v>620</v>
      </c>
      <c r="G3136" s="1031"/>
      <c r="H3136" s="1032">
        <v>41002</v>
      </c>
      <c r="I3136" s="1032"/>
      <c r="J3136" s="76" t="s">
        <v>31</v>
      </c>
      <c r="K3136" s="76"/>
      <c r="L3136" s="38">
        <v>5.13</v>
      </c>
      <c r="M3136" s="38">
        <v>8.02</v>
      </c>
      <c r="N3136" s="288">
        <v>13</v>
      </c>
    </row>
    <row r="3137" spans="2:14" ht="22.5" customHeight="1" x14ac:dyDescent="0.55000000000000004">
      <c r="B3137" s="1063">
        <v>22</v>
      </c>
      <c r="C3137" s="1031"/>
      <c r="D3137" s="1029"/>
      <c r="E3137" s="1029"/>
      <c r="F3137" s="1031" t="s">
        <v>1478</v>
      </c>
      <c r="G3137" s="1031"/>
      <c r="H3137" s="1032">
        <v>41002</v>
      </c>
      <c r="I3137" s="1032"/>
      <c r="J3137" s="76" t="s">
        <v>31</v>
      </c>
      <c r="K3137" s="76"/>
      <c r="L3137" s="38">
        <v>4.59</v>
      </c>
      <c r="M3137" s="38">
        <v>4.6399999999999997</v>
      </c>
      <c r="N3137" s="288">
        <v>9.1999999999999993</v>
      </c>
    </row>
    <row r="3138" spans="2:14" ht="22.5" customHeight="1" x14ac:dyDescent="0.55000000000000004">
      <c r="B3138" s="1063">
        <v>21</v>
      </c>
      <c r="C3138" s="1031"/>
      <c r="D3138" s="1029"/>
      <c r="E3138" s="1029"/>
      <c r="F3138" s="1031" t="s">
        <v>311</v>
      </c>
      <c r="G3138" s="1031"/>
      <c r="H3138" s="1032">
        <v>41002</v>
      </c>
      <c r="I3138" s="1032"/>
      <c r="J3138" s="76" t="s">
        <v>31</v>
      </c>
      <c r="K3138" s="76"/>
      <c r="L3138" s="38">
        <v>13.2</v>
      </c>
      <c r="M3138" s="38">
        <v>18.899999999999999</v>
      </c>
      <c r="N3138" s="288">
        <v>32</v>
      </c>
    </row>
    <row r="3139" spans="2:14" ht="22.5" customHeight="1" x14ac:dyDescent="0.55000000000000004">
      <c r="B3139" s="1063">
        <v>20</v>
      </c>
      <c r="C3139" s="1031"/>
      <c r="D3139" s="1029"/>
      <c r="E3139" s="1029"/>
      <c r="F3139" s="1031" t="s">
        <v>2022</v>
      </c>
      <c r="G3139" s="1031"/>
      <c r="H3139" s="1032">
        <v>41002</v>
      </c>
      <c r="I3139" s="1032"/>
      <c r="J3139" s="76" t="s">
        <v>31</v>
      </c>
      <c r="K3139" s="76"/>
      <c r="L3139" s="38">
        <v>20.6</v>
      </c>
      <c r="M3139" s="38">
        <v>32.1</v>
      </c>
      <c r="N3139" s="288">
        <v>53</v>
      </c>
    </row>
    <row r="3140" spans="2:14" ht="22.5" customHeight="1" x14ac:dyDescent="0.55000000000000004">
      <c r="B3140" s="1063">
        <v>19</v>
      </c>
      <c r="C3140" s="1031"/>
      <c r="D3140" s="1029"/>
      <c r="E3140" s="1029"/>
      <c r="F3140" s="1031" t="s">
        <v>612</v>
      </c>
      <c r="G3140" s="1031"/>
      <c r="H3140" s="1032">
        <v>41002</v>
      </c>
      <c r="I3140" s="1032"/>
      <c r="J3140" s="76" t="s">
        <v>31</v>
      </c>
      <c r="K3140" s="76"/>
      <c r="L3140" s="38">
        <v>2.87</v>
      </c>
      <c r="M3140" s="38">
        <v>4.96</v>
      </c>
      <c r="N3140" s="288">
        <v>7.8</v>
      </c>
    </row>
    <row r="3141" spans="2:14" ht="22.5" customHeight="1" x14ac:dyDescent="0.55000000000000004">
      <c r="B3141" s="1063">
        <v>18</v>
      </c>
      <c r="C3141" s="1031"/>
      <c r="D3141" s="1029"/>
      <c r="E3141" s="1029"/>
      <c r="F3141" s="1031" t="s">
        <v>118</v>
      </c>
      <c r="G3141" s="1031"/>
      <c r="H3141" s="1032">
        <v>41002</v>
      </c>
      <c r="I3141" s="1032"/>
      <c r="J3141" s="76" t="s">
        <v>31</v>
      </c>
      <c r="K3141" s="76"/>
      <c r="L3141" s="659">
        <v>49.2</v>
      </c>
      <c r="M3141" s="660">
        <v>72.8</v>
      </c>
      <c r="N3141" s="662">
        <v>120</v>
      </c>
    </row>
    <row r="3142" spans="2:14" ht="22.5" customHeight="1" x14ac:dyDescent="0.55000000000000004">
      <c r="B3142" s="1063">
        <v>17</v>
      </c>
      <c r="C3142" s="1031"/>
      <c r="D3142" s="1029"/>
      <c r="E3142" s="1029"/>
      <c r="F3142" s="1031" t="s">
        <v>479</v>
      </c>
      <c r="G3142" s="1031"/>
      <c r="H3142" s="1032">
        <v>41002</v>
      </c>
      <c r="I3142" s="1032"/>
      <c r="J3142" s="76" t="s">
        <v>26</v>
      </c>
      <c r="K3142" s="76"/>
      <c r="L3142" s="38">
        <v>10.3</v>
      </c>
      <c r="M3142" s="38">
        <v>13.5</v>
      </c>
      <c r="N3142" s="288">
        <v>24</v>
      </c>
    </row>
    <row r="3143" spans="2:14" ht="22.5" customHeight="1" x14ac:dyDescent="0.55000000000000004">
      <c r="B3143" s="1063">
        <v>16</v>
      </c>
      <c r="C3143" s="1031"/>
      <c r="D3143" s="1029"/>
      <c r="E3143" s="1029"/>
      <c r="F3143" s="1031" t="s">
        <v>1971</v>
      </c>
      <c r="G3143" s="1031"/>
      <c r="H3143" s="1032">
        <v>41002</v>
      </c>
      <c r="I3143" s="1032"/>
      <c r="J3143" s="76" t="s">
        <v>31</v>
      </c>
      <c r="K3143" s="76"/>
      <c r="L3143" s="664">
        <v>42</v>
      </c>
      <c r="M3143" s="663">
        <v>64.400000000000006</v>
      </c>
      <c r="N3143" s="662">
        <v>110</v>
      </c>
    </row>
    <row r="3144" spans="2:14" ht="22.5" customHeight="1" x14ac:dyDescent="0.55000000000000004">
      <c r="B3144" s="1063">
        <v>15</v>
      </c>
      <c r="C3144" s="1031"/>
      <c r="D3144" s="1029"/>
      <c r="E3144" s="1029"/>
      <c r="F3144" s="1031" t="s">
        <v>2047</v>
      </c>
      <c r="G3144" s="1031"/>
      <c r="H3144" s="1032">
        <v>41002</v>
      </c>
      <c r="I3144" s="1032"/>
      <c r="J3144" s="76" t="s">
        <v>31</v>
      </c>
      <c r="K3144" s="76"/>
      <c r="L3144" s="38">
        <v>10.6</v>
      </c>
      <c r="M3144" s="38">
        <v>22.4</v>
      </c>
      <c r="N3144" s="288">
        <v>33</v>
      </c>
    </row>
    <row r="3145" spans="2:14" ht="22.5" customHeight="1" x14ac:dyDescent="0.55000000000000004">
      <c r="B3145" s="1063">
        <v>14</v>
      </c>
      <c r="C3145" s="1031"/>
      <c r="D3145" s="1029"/>
      <c r="E3145" s="1029"/>
      <c r="F3145" s="1031" t="s">
        <v>558</v>
      </c>
      <c r="G3145" s="1031"/>
      <c r="H3145" s="1032">
        <v>41002</v>
      </c>
      <c r="I3145" s="1032"/>
      <c r="J3145" s="76" t="s">
        <v>31</v>
      </c>
      <c r="K3145" s="76"/>
      <c r="L3145" s="38">
        <v>16.5</v>
      </c>
      <c r="M3145" s="38">
        <v>24.3</v>
      </c>
      <c r="N3145" s="288">
        <v>41</v>
      </c>
    </row>
    <row r="3146" spans="2:14" ht="22.5" customHeight="1" x14ac:dyDescent="0.55000000000000004">
      <c r="B3146" s="1063">
        <v>13</v>
      </c>
      <c r="C3146" s="1031"/>
      <c r="D3146" s="1029"/>
      <c r="E3146" s="1029"/>
      <c r="F3146" s="1031" t="s">
        <v>558</v>
      </c>
      <c r="G3146" s="1031"/>
      <c r="H3146" s="1032">
        <v>41002</v>
      </c>
      <c r="I3146" s="1032"/>
      <c r="J3146" s="76" t="s">
        <v>31</v>
      </c>
      <c r="K3146" s="76"/>
      <c r="L3146" s="38">
        <v>17.399999999999999</v>
      </c>
      <c r="M3146" s="38">
        <v>28.8</v>
      </c>
      <c r="N3146" s="288">
        <v>46</v>
      </c>
    </row>
    <row r="3147" spans="2:14" ht="22.5" customHeight="1" x14ac:dyDescent="0.55000000000000004">
      <c r="B3147" s="1078">
        <v>12</v>
      </c>
      <c r="C3147" s="1048"/>
      <c r="D3147" s="1029"/>
      <c r="E3147" s="1029"/>
      <c r="F3147" s="1048" t="s">
        <v>1241</v>
      </c>
      <c r="G3147" s="1048"/>
      <c r="H3147" s="1044">
        <v>41002</v>
      </c>
      <c r="I3147" s="1044"/>
      <c r="J3147" s="43" t="s">
        <v>31</v>
      </c>
      <c r="K3147" s="43"/>
      <c r="L3147" s="44">
        <v>21.1</v>
      </c>
      <c r="M3147" s="44">
        <v>29.3</v>
      </c>
      <c r="N3147" s="291">
        <v>50</v>
      </c>
    </row>
    <row r="3148" spans="2:14" ht="22.5" customHeight="1" x14ac:dyDescent="0.55000000000000004">
      <c r="B3148" s="1056">
        <v>11</v>
      </c>
      <c r="C3148" s="1033"/>
      <c r="D3148" s="1029" t="s">
        <v>2242</v>
      </c>
      <c r="E3148" s="1029"/>
      <c r="F3148" s="1033" t="s">
        <v>479</v>
      </c>
      <c r="G3148" s="1033"/>
      <c r="H3148" s="1036">
        <v>40994</v>
      </c>
      <c r="I3148" s="1036"/>
      <c r="J3148" s="31" t="s">
        <v>31</v>
      </c>
      <c r="K3148" s="31"/>
      <c r="L3148" s="879">
        <v>25</v>
      </c>
      <c r="M3148" s="32">
        <v>38</v>
      </c>
      <c r="N3148" s="187">
        <v>63</v>
      </c>
    </row>
    <row r="3149" spans="2:14" ht="22.5" customHeight="1" x14ac:dyDescent="0.55000000000000004">
      <c r="B3149" s="1063">
        <v>10</v>
      </c>
      <c r="C3149" s="1031"/>
      <c r="D3149" s="1029"/>
      <c r="E3149" s="1029"/>
      <c r="F3149" s="1031" t="s">
        <v>316</v>
      </c>
      <c r="G3149" s="1031"/>
      <c r="H3149" s="1032">
        <v>40994</v>
      </c>
      <c r="I3149" s="1032"/>
      <c r="J3149" s="76" t="s">
        <v>31</v>
      </c>
      <c r="K3149" s="76"/>
      <c r="L3149" s="38">
        <v>23</v>
      </c>
      <c r="M3149" s="38">
        <v>32</v>
      </c>
      <c r="N3149" s="288">
        <v>55</v>
      </c>
    </row>
    <row r="3150" spans="2:14" ht="22.5" customHeight="1" x14ac:dyDescent="0.55000000000000004">
      <c r="B3150" s="1063">
        <v>9</v>
      </c>
      <c r="C3150" s="1031"/>
      <c r="D3150" s="1029"/>
      <c r="E3150" s="1029"/>
      <c r="F3150" s="1031" t="s">
        <v>579</v>
      </c>
      <c r="G3150" s="1031"/>
      <c r="H3150" s="1032">
        <v>40994</v>
      </c>
      <c r="I3150" s="1032"/>
      <c r="J3150" s="76" t="s">
        <v>31</v>
      </c>
      <c r="K3150" s="76"/>
      <c r="L3150" s="38">
        <v>26</v>
      </c>
      <c r="M3150" s="38">
        <v>36</v>
      </c>
      <c r="N3150" s="288">
        <v>62</v>
      </c>
    </row>
    <row r="3151" spans="2:14" ht="22.5" customHeight="1" x14ac:dyDescent="0.55000000000000004">
      <c r="B3151" s="1063">
        <v>8</v>
      </c>
      <c r="C3151" s="1031"/>
      <c r="D3151" s="1029"/>
      <c r="E3151" s="1029"/>
      <c r="F3151" s="1031" t="s">
        <v>2043</v>
      </c>
      <c r="G3151" s="1031"/>
      <c r="H3151" s="1032">
        <v>40994</v>
      </c>
      <c r="I3151" s="1032"/>
      <c r="J3151" s="76" t="s">
        <v>31</v>
      </c>
      <c r="K3151" s="76"/>
      <c r="L3151" s="38">
        <v>39</v>
      </c>
      <c r="M3151" s="38">
        <v>44</v>
      </c>
      <c r="N3151" s="288">
        <v>83</v>
      </c>
    </row>
    <row r="3152" spans="2:14" ht="22.5" customHeight="1" x14ac:dyDescent="0.55000000000000004">
      <c r="B3152" s="1063">
        <v>7</v>
      </c>
      <c r="C3152" s="1031"/>
      <c r="D3152" s="1029"/>
      <c r="E3152" s="1029"/>
      <c r="F3152" s="1031" t="s">
        <v>487</v>
      </c>
      <c r="G3152" s="1031"/>
      <c r="H3152" s="1032">
        <v>40994</v>
      </c>
      <c r="I3152" s="1032"/>
      <c r="J3152" s="76" t="s">
        <v>31</v>
      </c>
      <c r="K3152" s="76"/>
      <c r="L3152" s="38">
        <v>80</v>
      </c>
      <c r="M3152" s="38">
        <v>100</v>
      </c>
      <c r="N3152" s="288">
        <v>180</v>
      </c>
    </row>
    <row r="3153" spans="2:14" ht="22.5" customHeight="1" x14ac:dyDescent="0.55000000000000004">
      <c r="B3153" s="1078">
        <v>6</v>
      </c>
      <c r="C3153" s="1048"/>
      <c r="D3153" s="1029"/>
      <c r="E3153" s="1029"/>
      <c r="F3153" s="1048" t="s">
        <v>106</v>
      </c>
      <c r="G3153" s="1048"/>
      <c r="H3153" s="1044">
        <v>40994</v>
      </c>
      <c r="I3153" s="1044"/>
      <c r="J3153" s="43" t="s">
        <v>31</v>
      </c>
      <c r="K3153" s="43"/>
      <c r="L3153" s="44">
        <v>110</v>
      </c>
      <c r="M3153" s="44">
        <v>140</v>
      </c>
      <c r="N3153" s="291">
        <v>250</v>
      </c>
    </row>
    <row r="3154" spans="2:14" ht="22.5" customHeight="1" x14ac:dyDescent="0.55000000000000004">
      <c r="B3154" s="1056">
        <v>5</v>
      </c>
      <c r="C3154" s="1033"/>
      <c r="D3154" s="1029" t="s">
        <v>2244</v>
      </c>
      <c r="E3154" s="1029"/>
      <c r="F3154" s="1064" t="s">
        <v>623</v>
      </c>
      <c r="G3154" s="1064"/>
      <c r="H3154" s="1065">
        <v>40987</v>
      </c>
      <c r="I3154" s="1065"/>
      <c r="J3154" s="102" t="s">
        <v>31</v>
      </c>
      <c r="K3154" s="102"/>
      <c r="L3154" s="188">
        <v>12</v>
      </c>
      <c r="M3154" s="188">
        <v>18</v>
      </c>
      <c r="N3154" s="187">
        <v>30</v>
      </c>
    </row>
    <row r="3155" spans="2:14" ht="22.5" customHeight="1" x14ac:dyDescent="0.55000000000000004">
      <c r="B3155" s="1063">
        <v>4</v>
      </c>
      <c r="C3155" s="1031"/>
      <c r="D3155" s="1029"/>
      <c r="E3155" s="1029"/>
      <c r="F3155" s="1064" t="s">
        <v>558</v>
      </c>
      <c r="G3155" s="1064"/>
      <c r="H3155" s="1065">
        <v>40987</v>
      </c>
      <c r="I3155" s="1065"/>
      <c r="J3155" s="102" t="s">
        <v>31</v>
      </c>
      <c r="K3155" s="102"/>
      <c r="L3155" s="188">
        <v>16</v>
      </c>
      <c r="M3155" s="188">
        <v>24</v>
      </c>
      <c r="N3155" s="288">
        <v>40</v>
      </c>
    </row>
    <row r="3156" spans="2:14" ht="22.5" customHeight="1" x14ac:dyDescent="0.55000000000000004">
      <c r="B3156" s="1063">
        <v>3</v>
      </c>
      <c r="C3156" s="1031"/>
      <c r="D3156" s="1029"/>
      <c r="E3156" s="1029"/>
      <c r="F3156" s="1031" t="s">
        <v>1241</v>
      </c>
      <c r="G3156" s="1031"/>
      <c r="H3156" s="1032">
        <v>40987</v>
      </c>
      <c r="I3156" s="1032"/>
      <c r="J3156" s="76" t="s">
        <v>31</v>
      </c>
      <c r="K3156" s="76"/>
      <c r="L3156" s="38">
        <v>38</v>
      </c>
      <c r="M3156" s="38">
        <v>53</v>
      </c>
      <c r="N3156" s="288">
        <v>91</v>
      </c>
    </row>
    <row r="3157" spans="2:14" ht="22.5" customHeight="1" x14ac:dyDescent="0.55000000000000004">
      <c r="B3157" s="1078">
        <v>2</v>
      </c>
      <c r="C3157" s="1048"/>
      <c r="D3157" s="1029"/>
      <c r="E3157" s="1029"/>
      <c r="F3157" s="1048" t="s">
        <v>1787</v>
      </c>
      <c r="G3157" s="1048"/>
      <c r="H3157" s="1044">
        <v>40987</v>
      </c>
      <c r="I3157" s="1044"/>
      <c r="J3157" s="43" t="s">
        <v>31</v>
      </c>
      <c r="K3157" s="43"/>
      <c r="L3157" s="44">
        <v>56</v>
      </c>
      <c r="M3157" s="44">
        <v>77</v>
      </c>
      <c r="N3157" s="288">
        <v>130</v>
      </c>
    </row>
    <row r="3158" spans="2:14" ht="22.5" customHeight="1" thickBot="1" x14ac:dyDescent="0.6">
      <c r="B3158" s="1051">
        <v>1</v>
      </c>
      <c r="C3158" s="1052"/>
      <c r="D3158" s="1206" t="s">
        <v>2674</v>
      </c>
      <c r="E3158" s="1206"/>
      <c r="F3158" s="1052" t="s">
        <v>1669</v>
      </c>
      <c r="G3158" s="1052"/>
      <c r="H3158" s="1055">
        <v>40980</v>
      </c>
      <c r="I3158" s="1055"/>
      <c r="J3158" s="824" t="s">
        <v>31</v>
      </c>
      <c r="K3158" s="696"/>
      <c r="L3158" s="824">
        <v>9.6999999999999993</v>
      </c>
      <c r="M3158" s="824">
        <v>12</v>
      </c>
      <c r="N3158" s="841">
        <v>22</v>
      </c>
    </row>
    <row r="3159" spans="2:14" ht="22.5" customHeight="1" x14ac:dyDescent="0.55000000000000004">
      <c r="B3159" s="343"/>
      <c r="C3159" s="343"/>
      <c r="D3159" s="880"/>
      <c r="E3159" s="880"/>
      <c r="F3159" s="343"/>
      <c r="G3159" s="343"/>
      <c r="H3159" s="761"/>
      <c r="I3159" s="761"/>
      <c r="J3159" s="101"/>
      <c r="K3159" s="101"/>
      <c r="L3159" s="450"/>
      <c r="M3159" s="450"/>
      <c r="N3159" s="636"/>
    </row>
    <row r="3160" spans="2:14" ht="22.5" customHeight="1" thickBot="1" x14ac:dyDescent="0.6">
      <c r="B3160" s="823" t="s">
        <v>2295</v>
      </c>
      <c r="K3160" s="101"/>
      <c r="L3160" s="450"/>
      <c r="M3160" s="765"/>
      <c r="N3160" s="26" t="s">
        <v>43</v>
      </c>
    </row>
    <row r="3161" spans="2:14" ht="22.5" customHeight="1" x14ac:dyDescent="0.55000000000000004">
      <c r="B3161" s="1070" t="s">
        <v>44</v>
      </c>
      <c r="C3161" s="1071"/>
      <c r="D3161" s="1071" t="s">
        <v>45</v>
      </c>
      <c r="E3161" s="1071"/>
      <c r="F3161" s="1071" t="s">
        <v>46</v>
      </c>
      <c r="G3161" s="1071"/>
      <c r="H3161" s="1071" t="s">
        <v>47</v>
      </c>
      <c r="I3161" s="1071"/>
      <c r="J3161" s="27" t="s">
        <v>48</v>
      </c>
      <c r="K3161" s="27" t="s">
        <v>49</v>
      </c>
      <c r="L3161" s="28" t="s">
        <v>50</v>
      </c>
      <c r="M3161" s="28" t="s">
        <v>51</v>
      </c>
      <c r="N3161" s="29" t="s">
        <v>52</v>
      </c>
    </row>
    <row r="3162" spans="2:14" ht="22.5" customHeight="1" x14ac:dyDescent="0.55000000000000004">
      <c r="B3162" s="1067">
        <v>5</v>
      </c>
      <c r="C3162" s="1029"/>
      <c r="D3162" s="1076" t="s">
        <v>2296</v>
      </c>
      <c r="E3162" s="921"/>
      <c r="F3162" s="936" t="s">
        <v>837</v>
      </c>
      <c r="G3162" s="937"/>
      <c r="H3162" s="940">
        <v>41757</v>
      </c>
      <c r="I3162" s="941"/>
      <c r="J3162" s="55" t="s">
        <v>31</v>
      </c>
      <c r="K3162" s="55"/>
      <c r="L3162" s="67">
        <v>2.75</v>
      </c>
      <c r="M3162" s="67">
        <v>7.57</v>
      </c>
      <c r="N3162" s="623">
        <v>10</v>
      </c>
    </row>
    <row r="3163" spans="2:14" ht="22.5" customHeight="1" x14ac:dyDescent="0.55000000000000004">
      <c r="B3163" s="1067">
        <v>4</v>
      </c>
      <c r="C3163" s="1029"/>
      <c r="D3163" s="1085">
        <v>41010</v>
      </c>
      <c r="E3163" s="1085"/>
      <c r="F3163" s="1029" t="s">
        <v>449</v>
      </c>
      <c r="G3163" s="1029"/>
      <c r="H3163" s="1030">
        <v>41008</v>
      </c>
      <c r="I3163" s="1030"/>
      <c r="J3163" s="55" t="s">
        <v>26</v>
      </c>
      <c r="K3163" s="55"/>
      <c r="L3163" s="692">
        <v>44</v>
      </c>
      <c r="M3163" s="693">
        <v>63</v>
      </c>
      <c r="N3163" s="694">
        <v>110</v>
      </c>
    </row>
    <row r="3164" spans="2:14" ht="22.5" customHeight="1" x14ac:dyDescent="0.55000000000000004">
      <c r="B3164" s="1056">
        <v>3</v>
      </c>
      <c r="C3164" s="1033"/>
      <c r="D3164" s="1057">
        <v>40997</v>
      </c>
      <c r="E3164" s="1058"/>
      <c r="F3164" s="1033" t="s">
        <v>1477</v>
      </c>
      <c r="G3164" s="1033"/>
      <c r="H3164" s="1036">
        <v>40994</v>
      </c>
      <c r="I3164" s="1036"/>
      <c r="J3164" s="31" t="s">
        <v>26</v>
      </c>
      <c r="K3164" s="31"/>
      <c r="L3164" s="32">
        <v>39</v>
      </c>
      <c r="M3164" s="642">
        <v>50</v>
      </c>
      <c r="N3164" s="657">
        <v>89</v>
      </c>
    </row>
    <row r="3165" spans="2:14" ht="22.5" customHeight="1" x14ac:dyDescent="0.55000000000000004">
      <c r="B3165" s="1063">
        <v>2</v>
      </c>
      <c r="C3165" s="1031"/>
      <c r="D3165" s="1059"/>
      <c r="E3165" s="1060"/>
      <c r="F3165" s="1031" t="s">
        <v>1477</v>
      </c>
      <c r="G3165" s="1031"/>
      <c r="H3165" s="1032">
        <v>40994</v>
      </c>
      <c r="I3165" s="1032"/>
      <c r="J3165" s="76" t="s">
        <v>26</v>
      </c>
      <c r="K3165" s="76"/>
      <c r="L3165" s="38">
        <v>25</v>
      </c>
      <c r="M3165" s="648">
        <v>31</v>
      </c>
      <c r="N3165" s="655">
        <v>56</v>
      </c>
    </row>
    <row r="3166" spans="2:14" ht="22.5" customHeight="1" thickBot="1" x14ac:dyDescent="0.6">
      <c r="B3166" s="1213">
        <v>1</v>
      </c>
      <c r="C3166" s="1039"/>
      <c r="D3166" s="1224"/>
      <c r="E3166" s="1225"/>
      <c r="F3166" s="1039" t="s">
        <v>1477</v>
      </c>
      <c r="G3166" s="1039"/>
      <c r="H3166" s="1040">
        <v>40994</v>
      </c>
      <c r="I3166" s="1040"/>
      <c r="J3166" s="688" t="s">
        <v>26</v>
      </c>
      <c r="K3166" s="688"/>
      <c r="L3166" s="818">
        <v>44</v>
      </c>
      <c r="M3166" s="881">
        <v>59</v>
      </c>
      <c r="N3166" s="882">
        <v>100</v>
      </c>
    </row>
    <row r="3167" spans="2:14" ht="22.5" customHeight="1" x14ac:dyDescent="0.55000000000000004">
      <c r="B3167" s="343"/>
      <c r="C3167" s="343"/>
      <c r="D3167" s="880"/>
      <c r="E3167" s="880"/>
      <c r="F3167" s="343"/>
      <c r="G3167" s="343"/>
      <c r="H3167" s="761"/>
      <c r="I3167" s="761"/>
      <c r="J3167" s="101"/>
      <c r="K3167" s="101"/>
      <c r="L3167" s="450"/>
      <c r="M3167" s="450"/>
      <c r="N3167" s="636"/>
    </row>
    <row r="3168" spans="2:14" ht="22.5" customHeight="1" thickBot="1" x14ac:dyDescent="0.6">
      <c r="B3168" s="7" t="s">
        <v>27</v>
      </c>
      <c r="N3168" s="26" t="s">
        <v>43</v>
      </c>
    </row>
    <row r="3169" spans="2:14" ht="22.5" customHeight="1" x14ac:dyDescent="0.55000000000000004">
      <c r="B3169" s="1070" t="s">
        <v>44</v>
      </c>
      <c r="C3169" s="1071"/>
      <c r="D3169" s="1071" t="s">
        <v>45</v>
      </c>
      <c r="E3169" s="1071"/>
      <c r="F3169" s="1071" t="s">
        <v>46</v>
      </c>
      <c r="G3169" s="1071"/>
      <c r="H3169" s="1071" t="s">
        <v>47</v>
      </c>
      <c r="I3169" s="1071"/>
      <c r="J3169" s="27" t="s">
        <v>48</v>
      </c>
      <c r="K3169" s="27" t="s">
        <v>49</v>
      </c>
      <c r="L3169" s="28" t="s">
        <v>50</v>
      </c>
      <c r="M3169" s="28" t="s">
        <v>51</v>
      </c>
      <c r="N3169" s="29" t="s">
        <v>52</v>
      </c>
    </row>
    <row r="3170" spans="2:14" ht="22.5" customHeight="1" thickBot="1" x14ac:dyDescent="0.6">
      <c r="B3170" s="1051">
        <v>1</v>
      </c>
      <c r="C3170" s="1052"/>
      <c r="D3170" s="1052" t="s">
        <v>1909</v>
      </c>
      <c r="E3170" s="1052"/>
      <c r="F3170" s="1052" t="s">
        <v>1618</v>
      </c>
      <c r="G3170" s="1052"/>
      <c r="H3170" s="1055">
        <v>41926</v>
      </c>
      <c r="I3170" s="1055"/>
      <c r="J3170" s="696" t="s">
        <v>1910</v>
      </c>
      <c r="K3170" s="696"/>
      <c r="L3170" s="824" t="s">
        <v>1911</v>
      </c>
      <c r="M3170" s="824" t="s">
        <v>1912</v>
      </c>
      <c r="N3170" s="841" t="s">
        <v>1913</v>
      </c>
    </row>
    <row r="3171" spans="2:14" ht="22.5" customHeight="1" x14ac:dyDescent="0.55000000000000004">
      <c r="B3171" s="101"/>
      <c r="C3171" s="101"/>
      <c r="D3171" s="101"/>
      <c r="E3171" s="101"/>
      <c r="F3171" s="101"/>
      <c r="G3171" s="101"/>
      <c r="H3171" s="758"/>
      <c r="I3171" s="758"/>
      <c r="J3171" s="101"/>
      <c r="K3171" s="101"/>
      <c r="L3171" s="450"/>
      <c r="M3171" s="450"/>
      <c r="N3171" s="450"/>
    </row>
    <row r="3172" spans="2:14" ht="22.5" customHeight="1" thickBot="1" x14ac:dyDescent="0.6">
      <c r="B3172" s="7" t="s">
        <v>2675</v>
      </c>
      <c r="K3172" s="101"/>
      <c r="L3172" s="450"/>
      <c r="M3172" s="450"/>
      <c r="N3172" s="26" t="s">
        <v>43</v>
      </c>
    </row>
    <row r="3173" spans="2:14" ht="22.5" customHeight="1" x14ac:dyDescent="0.55000000000000004">
      <c r="B3173" s="1070" t="s">
        <v>44</v>
      </c>
      <c r="C3173" s="1071"/>
      <c r="D3173" s="1071" t="s">
        <v>45</v>
      </c>
      <c r="E3173" s="1071"/>
      <c r="F3173" s="1071" t="s">
        <v>46</v>
      </c>
      <c r="G3173" s="1071"/>
      <c r="H3173" s="1071" t="s">
        <v>47</v>
      </c>
      <c r="I3173" s="1071"/>
      <c r="J3173" s="27" t="s">
        <v>48</v>
      </c>
      <c r="K3173" s="27" t="s">
        <v>49</v>
      </c>
      <c r="L3173" s="28" t="s">
        <v>50</v>
      </c>
      <c r="M3173" s="28" t="s">
        <v>51</v>
      </c>
      <c r="N3173" s="29" t="s">
        <v>52</v>
      </c>
    </row>
    <row r="3174" spans="2:14" ht="22.5" customHeight="1" thickBot="1" x14ac:dyDescent="0.6">
      <c r="B3174" s="1051">
        <v>1</v>
      </c>
      <c r="C3174" s="1052"/>
      <c r="D3174" s="1214">
        <v>40822</v>
      </c>
      <c r="E3174" s="1214"/>
      <c r="F3174" s="1052" t="s">
        <v>1462</v>
      </c>
      <c r="G3174" s="1052"/>
      <c r="H3174" s="1055">
        <v>40821</v>
      </c>
      <c r="I3174" s="1055"/>
      <c r="J3174" s="824" t="s">
        <v>2269</v>
      </c>
      <c r="K3174" s="696"/>
      <c r="L3174" s="824" t="s">
        <v>391</v>
      </c>
      <c r="M3174" s="824">
        <v>5.4</v>
      </c>
      <c r="N3174" s="836">
        <v>5.4</v>
      </c>
    </row>
    <row r="3175" spans="2:14" ht="22.5" customHeight="1" x14ac:dyDescent="0.55000000000000004">
      <c r="N3175" s="636"/>
    </row>
    <row r="3176" spans="2:14" ht="22.5" customHeight="1" thickBot="1" x14ac:dyDescent="0.6">
      <c r="B3176" s="7" t="s">
        <v>2676</v>
      </c>
      <c r="N3176" s="26" t="s">
        <v>43</v>
      </c>
    </row>
    <row r="3177" spans="2:14" ht="22.5" customHeight="1" x14ac:dyDescent="0.55000000000000004">
      <c r="B3177" s="1070" t="s">
        <v>44</v>
      </c>
      <c r="C3177" s="1071"/>
      <c r="D3177" s="1071" t="s">
        <v>45</v>
      </c>
      <c r="E3177" s="1071"/>
      <c r="F3177" s="1071" t="s">
        <v>46</v>
      </c>
      <c r="G3177" s="1071"/>
      <c r="H3177" s="1071" t="s">
        <v>47</v>
      </c>
      <c r="I3177" s="1071"/>
      <c r="J3177" s="27" t="s">
        <v>48</v>
      </c>
      <c r="K3177" s="27" t="s">
        <v>49</v>
      </c>
      <c r="L3177" s="28" t="s">
        <v>50</v>
      </c>
      <c r="M3177" s="28" t="s">
        <v>51</v>
      </c>
      <c r="N3177" s="29" t="s">
        <v>52</v>
      </c>
    </row>
    <row r="3178" spans="2:14" ht="22.5" customHeight="1" x14ac:dyDescent="0.55000000000000004">
      <c r="B3178" s="1067">
        <v>20</v>
      </c>
      <c r="C3178" s="1029"/>
      <c r="D3178" s="1029" t="s">
        <v>2677</v>
      </c>
      <c r="E3178" s="1029"/>
      <c r="F3178" s="1029" t="s">
        <v>837</v>
      </c>
      <c r="G3178" s="1029"/>
      <c r="H3178" s="1030">
        <v>41626</v>
      </c>
      <c r="I3178" s="1030"/>
      <c r="J3178" s="55" t="s">
        <v>29</v>
      </c>
      <c r="K3178" s="55"/>
      <c r="L3178" s="67">
        <v>1.45</v>
      </c>
      <c r="M3178" s="67">
        <v>5.17</v>
      </c>
      <c r="N3178" s="275">
        <v>6.6</v>
      </c>
    </row>
    <row r="3179" spans="2:14" ht="22.5" customHeight="1" x14ac:dyDescent="0.55000000000000004">
      <c r="B3179" s="1067">
        <v>19</v>
      </c>
      <c r="C3179" s="1029"/>
      <c r="D3179" s="1029" t="s">
        <v>2012</v>
      </c>
      <c r="E3179" s="1029"/>
      <c r="F3179" s="1029" t="s">
        <v>1761</v>
      </c>
      <c r="G3179" s="1029"/>
      <c r="H3179" s="1030">
        <v>41619</v>
      </c>
      <c r="I3179" s="1030"/>
      <c r="J3179" s="55" t="s">
        <v>29</v>
      </c>
      <c r="K3179" s="55"/>
      <c r="L3179" s="67" t="s">
        <v>2013</v>
      </c>
      <c r="M3179" s="67">
        <v>1.54</v>
      </c>
      <c r="N3179" s="275">
        <v>1.5</v>
      </c>
    </row>
    <row r="3180" spans="2:14" ht="22.5" customHeight="1" x14ac:dyDescent="0.55000000000000004">
      <c r="B3180" s="1067">
        <v>18</v>
      </c>
      <c r="C3180" s="1029"/>
      <c r="D3180" s="1029" t="s">
        <v>2016</v>
      </c>
      <c r="E3180" s="1029"/>
      <c r="F3180" s="1029" t="s">
        <v>1462</v>
      </c>
      <c r="G3180" s="1029"/>
      <c r="H3180" s="1030">
        <v>41611</v>
      </c>
      <c r="I3180" s="1030"/>
      <c r="J3180" s="55" t="s">
        <v>2676</v>
      </c>
      <c r="K3180" s="55"/>
      <c r="L3180" s="67" t="s">
        <v>1960</v>
      </c>
      <c r="M3180" s="67">
        <v>2.41</v>
      </c>
      <c r="N3180" s="275">
        <v>2.4</v>
      </c>
    </row>
    <row r="3181" spans="2:14" ht="22.5" customHeight="1" x14ac:dyDescent="0.55000000000000004">
      <c r="B3181" s="1067">
        <v>17</v>
      </c>
      <c r="C3181" s="1029"/>
      <c r="D3181" s="1029" t="s">
        <v>2422</v>
      </c>
      <c r="E3181" s="1029"/>
      <c r="F3181" s="1029" t="s">
        <v>1581</v>
      </c>
      <c r="G3181" s="1029"/>
      <c r="H3181" s="1030">
        <v>41598</v>
      </c>
      <c r="I3181" s="1030"/>
      <c r="J3181" s="55" t="s">
        <v>2676</v>
      </c>
      <c r="K3181" s="55"/>
      <c r="L3181" s="67" t="s">
        <v>2023</v>
      </c>
      <c r="M3181" s="67">
        <v>1.01</v>
      </c>
      <c r="N3181" s="610">
        <v>1</v>
      </c>
    </row>
    <row r="3182" spans="2:14" ht="22.5" customHeight="1" x14ac:dyDescent="0.55000000000000004">
      <c r="B3182" s="1067">
        <v>16</v>
      </c>
      <c r="C3182" s="1029"/>
      <c r="D3182" s="1029" t="s">
        <v>2530</v>
      </c>
      <c r="E3182" s="1029"/>
      <c r="F3182" s="1029" t="s">
        <v>701</v>
      </c>
      <c r="G3182" s="1029"/>
      <c r="H3182" s="1030">
        <v>41583</v>
      </c>
      <c r="I3182" s="1030"/>
      <c r="J3182" s="55" t="s">
        <v>2676</v>
      </c>
      <c r="K3182" s="55"/>
      <c r="L3182" s="67">
        <v>1.03</v>
      </c>
      <c r="M3182" s="67">
        <v>2.85</v>
      </c>
      <c r="N3182" s="275">
        <v>3.9</v>
      </c>
    </row>
    <row r="3183" spans="2:14" ht="22.5" customHeight="1" x14ac:dyDescent="0.55000000000000004">
      <c r="B3183" s="1067">
        <v>15</v>
      </c>
      <c r="C3183" s="1029"/>
      <c r="D3183" s="1029" t="s">
        <v>2531</v>
      </c>
      <c r="E3183" s="1029"/>
      <c r="F3183" s="1029" t="s">
        <v>846</v>
      </c>
      <c r="G3183" s="1029"/>
      <c r="H3183" s="1030">
        <v>41575</v>
      </c>
      <c r="I3183" s="1030"/>
      <c r="J3183" s="55" t="s">
        <v>2676</v>
      </c>
      <c r="K3183" s="55"/>
      <c r="L3183" s="67" t="s">
        <v>2037</v>
      </c>
      <c r="M3183" s="67" t="s">
        <v>1451</v>
      </c>
      <c r="N3183" s="275" t="s">
        <v>453</v>
      </c>
    </row>
    <row r="3184" spans="2:14" ht="22.5" customHeight="1" x14ac:dyDescent="0.55000000000000004">
      <c r="B3184" s="1067">
        <v>14</v>
      </c>
      <c r="C3184" s="1029"/>
      <c r="D3184" s="1029" t="s">
        <v>2532</v>
      </c>
      <c r="E3184" s="1029"/>
      <c r="F3184" s="1029" t="s">
        <v>1463</v>
      </c>
      <c r="G3184" s="1029"/>
      <c r="H3184" s="1030">
        <v>41563</v>
      </c>
      <c r="I3184" s="1030"/>
      <c r="J3184" s="55" t="s">
        <v>2676</v>
      </c>
      <c r="K3184" s="55"/>
      <c r="L3184" s="67" t="s">
        <v>1239</v>
      </c>
      <c r="M3184" s="67" t="s">
        <v>1434</v>
      </c>
      <c r="N3184" s="275" t="s">
        <v>598</v>
      </c>
    </row>
    <row r="3185" spans="2:14" ht="22.5" customHeight="1" x14ac:dyDescent="0.55000000000000004">
      <c r="B3185" s="1067">
        <v>13</v>
      </c>
      <c r="C3185" s="1029"/>
      <c r="D3185" s="1029" t="s">
        <v>2678</v>
      </c>
      <c r="E3185" s="1029"/>
      <c r="F3185" s="1029" t="s">
        <v>1575</v>
      </c>
      <c r="G3185" s="1029"/>
      <c r="H3185" s="1030">
        <v>41556</v>
      </c>
      <c r="I3185" s="1030"/>
      <c r="J3185" s="55" t="s">
        <v>2676</v>
      </c>
      <c r="K3185" s="55"/>
      <c r="L3185" s="67" t="s">
        <v>1004</v>
      </c>
      <c r="M3185" s="67" t="s">
        <v>1572</v>
      </c>
      <c r="N3185" s="275" t="s">
        <v>1170</v>
      </c>
    </row>
    <row r="3186" spans="2:14" ht="22.5" customHeight="1" x14ac:dyDescent="0.55000000000000004">
      <c r="B3186" s="1056">
        <v>12</v>
      </c>
      <c r="C3186" s="1033"/>
      <c r="D3186" s="1029" t="s">
        <v>2042</v>
      </c>
      <c r="E3186" s="1029"/>
      <c r="F3186" s="1033" t="s">
        <v>1431</v>
      </c>
      <c r="G3186" s="1033"/>
      <c r="H3186" s="1036">
        <v>41554</v>
      </c>
      <c r="I3186" s="1036"/>
      <c r="J3186" s="31" t="s">
        <v>29</v>
      </c>
      <c r="K3186" s="31"/>
      <c r="L3186" s="32" t="s">
        <v>1239</v>
      </c>
      <c r="M3186" s="32">
        <v>1.73</v>
      </c>
      <c r="N3186" s="187">
        <v>1.7</v>
      </c>
    </row>
    <row r="3187" spans="2:14" ht="22.5" customHeight="1" x14ac:dyDescent="0.55000000000000004">
      <c r="B3187" s="1078">
        <v>11</v>
      </c>
      <c r="C3187" s="1048"/>
      <c r="D3187" s="1029"/>
      <c r="E3187" s="1029"/>
      <c r="F3187" s="1048" t="s">
        <v>574</v>
      </c>
      <c r="G3187" s="1048"/>
      <c r="H3187" s="1044">
        <v>41554</v>
      </c>
      <c r="I3187" s="1044"/>
      <c r="J3187" s="43" t="s">
        <v>29</v>
      </c>
      <c r="K3187" s="43"/>
      <c r="L3187" s="44">
        <v>2.87</v>
      </c>
      <c r="M3187" s="44">
        <v>8.41</v>
      </c>
      <c r="N3187" s="291">
        <v>11</v>
      </c>
    </row>
    <row r="3188" spans="2:14" ht="22.5" customHeight="1" x14ac:dyDescent="0.55000000000000004">
      <c r="B3188" s="1067">
        <v>10</v>
      </c>
      <c r="C3188" s="1029"/>
      <c r="D3188" s="1029" t="s">
        <v>2044</v>
      </c>
      <c r="E3188" s="1029"/>
      <c r="F3188" s="1029" t="s">
        <v>1370</v>
      </c>
      <c r="G3188" s="1029"/>
      <c r="H3188" s="1030">
        <v>41544</v>
      </c>
      <c r="I3188" s="1030"/>
      <c r="J3188" s="55" t="s">
        <v>29</v>
      </c>
      <c r="K3188" s="55"/>
      <c r="L3188" s="67" t="s">
        <v>805</v>
      </c>
      <c r="M3188" s="67">
        <v>2.44</v>
      </c>
      <c r="N3188" s="275">
        <v>2.4</v>
      </c>
    </row>
    <row r="3189" spans="2:14" ht="22.5" customHeight="1" x14ac:dyDescent="0.55000000000000004">
      <c r="B3189" s="1067">
        <v>9</v>
      </c>
      <c r="C3189" s="1029"/>
      <c r="D3189" s="1029" t="s">
        <v>2679</v>
      </c>
      <c r="E3189" s="1029"/>
      <c r="F3189" s="1029" t="s">
        <v>1532</v>
      </c>
      <c r="G3189" s="1029"/>
      <c r="H3189" s="1030">
        <v>41514</v>
      </c>
      <c r="I3189" s="1030"/>
      <c r="J3189" s="55" t="s">
        <v>29</v>
      </c>
      <c r="K3189" s="55"/>
      <c r="L3189" s="67">
        <v>2.2599999999999998</v>
      </c>
      <c r="M3189" s="353">
        <v>4.4000000000000004</v>
      </c>
      <c r="N3189" s="610">
        <v>6.7</v>
      </c>
    </row>
    <row r="3190" spans="2:14" ht="22.5" customHeight="1" x14ac:dyDescent="0.55000000000000004">
      <c r="B3190" s="1056">
        <v>8</v>
      </c>
      <c r="C3190" s="1033"/>
      <c r="D3190" s="1029" t="s">
        <v>2436</v>
      </c>
      <c r="E3190" s="1029"/>
      <c r="F3190" s="1033" t="s">
        <v>804</v>
      </c>
      <c r="G3190" s="1033"/>
      <c r="H3190" s="1036">
        <v>41211</v>
      </c>
      <c r="I3190" s="1036"/>
      <c r="J3190" s="31" t="s">
        <v>29</v>
      </c>
      <c r="K3190" s="31"/>
      <c r="L3190" s="32" t="s">
        <v>1474</v>
      </c>
      <c r="M3190" s="32" t="s">
        <v>1441</v>
      </c>
      <c r="N3190" s="187" t="s">
        <v>863</v>
      </c>
    </row>
    <row r="3191" spans="2:14" ht="22.5" customHeight="1" x14ac:dyDescent="0.55000000000000004">
      <c r="B3191" s="1063">
        <v>7</v>
      </c>
      <c r="C3191" s="1031"/>
      <c r="D3191" s="1029"/>
      <c r="E3191" s="1029"/>
      <c r="F3191" s="1031" t="s">
        <v>118</v>
      </c>
      <c r="G3191" s="1031"/>
      <c r="H3191" s="1032">
        <v>41211</v>
      </c>
      <c r="I3191" s="1032"/>
      <c r="J3191" s="76" t="s">
        <v>29</v>
      </c>
      <c r="K3191" s="76"/>
      <c r="L3191" s="38">
        <v>2.2200000000000002</v>
      </c>
      <c r="M3191" s="542">
        <v>4.9000000000000004</v>
      </c>
      <c r="N3191" s="288">
        <v>7.1</v>
      </c>
    </row>
    <row r="3192" spans="2:14" ht="22.5" customHeight="1" x14ac:dyDescent="0.55000000000000004">
      <c r="B3192" s="1078">
        <v>6</v>
      </c>
      <c r="C3192" s="1048"/>
      <c r="D3192" s="1029"/>
      <c r="E3192" s="1029"/>
      <c r="F3192" s="1048" t="s">
        <v>308</v>
      </c>
      <c r="G3192" s="1048"/>
      <c r="H3192" s="1044">
        <v>41211</v>
      </c>
      <c r="I3192" s="1044"/>
      <c r="J3192" s="43" t="s">
        <v>29</v>
      </c>
      <c r="K3192" s="43"/>
      <c r="L3192" s="44">
        <v>2.57</v>
      </c>
      <c r="M3192" s="44">
        <v>3.94</v>
      </c>
      <c r="N3192" s="291">
        <v>6.5</v>
      </c>
    </row>
    <row r="3193" spans="2:14" ht="22.5" customHeight="1" x14ac:dyDescent="0.55000000000000004">
      <c r="B3193" s="1067">
        <v>5</v>
      </c>
      <c r="C3193" s="1029"/>
      <c r="D3193" s="1029" t="s">
        <v>2680</v>
      </c>
      <c r="E3193" s="1029"/>
      <c r="F3193" s="1029" t="s">
        <v>612</v>
      </c>
      <c r="G3193" s="1029"/>
      <c r="H3193" s="1030">
        <v>41204</v>
      </c>
      <c r="I3193" s="1030"/>
      <c r="J3193" s="55" t="s">
        <v>29</v>
      </c>
      <c r="K3193" s="55"/>
      <c r="L3193" s="67">
        <v>3.89</v>
      </c>
      <c r="M3193" s="353">
        <v>6.7</v>
      </c>
      <c r="N3193" s="623">
        <v>11</v>
      </c>
    </row>
    <row r="3194" spans="2:14" ht="22.5" customHeight="1" x14ac:dyDescent="0.55000000000000004">
      <c r="B3194" s="1067">
        <v>4</v>
      </c>
      <c r="C3194" s="1029"/>
      <c r="D3194" s="1029" t="s">
        <v>2543</v>
      </c>
      <c r="E3194" s="1029"/>
      <c r="F3194" s="1029" t="s">
        <v>1618</v>
      </c>
      <c r="G3194" s="1029"/>
      <c r="H3194" s="1030">
        <v>41198</v>
      </c>
      <c r="I3194" s="1030"/>
      <c r="J3194" s="55" t="s">
        <v>29</v>
      </c>
      <c r="K3194" s="55"/>
      <c r="L3194" s="353">
        <v>2.4</v>
      </c>
      <c r="M3194" s="353">
        <v>3.42</v>
      </c>
      <c r="N3194" s="275">
        <v>5.8</v>
      </c>
    </row>
    <row r="3195" spans="2:14" ht="22.5" customHeight="1" x14ac:dyDescent="0.55000000000000004">
      <c r="B3195" s="1067">
        <v>3</v>
      </c>
      <c r="C3195" s="1029"/>
      <c r="D3195" s="1029" t="s">
        <v>2681</v>
      </c>
      <c r="E3195" s="1029"/>
      <c r="F3195" s="1029" t="s">
        <v>1971</v>
      </c>
      <c r="G3195" s="1029"/>
      <c r="H3195" s="1030">
        <v>41191</v>
      </c>
      <c r="I3195" s="1030"/>
      <c r="J3195" s="55" t="s">
        <v>29</v>
      </c>
      <c r="K3195" s="55"/>
      <c r="L3195" s="67">
        <v>1.55</v>
      </c>
      <c r="M3195" s="67">
        <v>3.22</v>
      </c>
      <c r="N3195" s="275">
        <v>4.8</v>
      </c>
    </row>
    <row r="3196" spans="2:14" ht="22.5" customHeight="1" x14ac:dyDescent="0.55000000000000004">
      <c r="B3196" s="1067">
        <v>2</v>
      </c>
      <c r="C3196" s="1029"/>
      <c r="D3196" s="1029" t="s">
        <v>2672</v>
      </c>
      <c r="E3196" s="1029"/>
      <c r="F3196" s="1029" t="s">
        <v>487</v>
      </c>
      <c r="G3196" s="1029"/>
      <c r="H3196" s="1030">
        <v>41008</v>
      </c>
      <c r="I3196" s="1030"/>
      <c r="J3196" s="55" t="s">
        <v>29</v>
      </c>
      <c r="K3196" s="55"/>
      <c r="L3196" s="67">
        <v>21.4</v>
      </c>
      <c r="M3196" s="67">
        <v>26.4</v>
      </c>
      <c r="N3196" s="275">
        <v>48</v>
      </c>
    </row>
    <row r="3197" spans="2:14" ht="22.5" customHeight="1" thickBot="1" x14ac:dyDescent="0.6">
      <c r="B3197" s="1051">
        <v>1</v>
      </c>
      <c r="C3197" s="1052"/>
      <c r="D3197" s="1223" t="s">
        <v>2265</v>
      </c>
      <c r="E3197" s="1223"/>
      <c r="F3197" s="1052" t="s">
        <v>1971</v>
      </c>
      <c r="G3197" s="1052"/>
      <c r="H3197" s="1055">
        <v>40828</v>
      </c>
      <c r="I3197" s="1055"/>
      <c r="J3197" s="696" t="s">
        <v>29</v>
      </c>
      <c r="K3197" s="696"/>
      <c r="L3197" s="824" t="s">
        <v>2682</v>
      </c>
      <c r="M3197" s="824" t="s">
        <v>2682</v>
      </c>
      <c r="N3197" s="826" t="s">
        <v>2259</v>
      </c>
    </row>
    <row r="3199" spans="2:14" ht="22.5" customHeight="1" thickBot="1" x14ac:dyDescent="0.6">
      <c r="B3199" s="883" t="s">
        <v>39</v>
      </c>
      <c r="C3199" s="884"/>
      <c r="D3199" s="101"/>
      <c r="E3199" s="758"/>
      <c r="F3199" s="101"/>
      <c r="G3199" s="101"/>
      <c r="H3199" s="450"/>
      <c r="I3199" s="450"/>
      <c r="N3199" s="26" t="s">
        <v>43</v>
      </c>
    </row>
    <row r="3200" spans="2:14" ht="22.5" customHeight="1" x14ac:dyDescent="0.55000000000000004">
      <c r="B3200" s="1070" t="s">
        <v>44</v>
      </c>
      <c r="C3200" s="1071"/>
      <c r="D3200" s="1071" t="s">
        <v>45</v>
      </c>
      <c r="E3200" s="1071"/>
      <c r="F3200" s="1071" t="s">
        <v>46</v>
      </c>
      <c r="G3200" s="1071"/>
      <c r="H3200" s="1071" t="s">
        <v>47</v>
      </c>
      <c r="I3200" s="1071"/>
      <c r="J3200" s="27" t="s">
        <v>48</v>
      </c>
      <c r="K3200" s="27" t="s">
        <v>49</v>
      </c>
      <c r="L3200" s="28" t="s">
        <v>50</v>
      </c>
      <c r="M3200" s="28" t="s">
        <v>51</v>
      </c>
      <c r="N3200" s="29" t="s">
        <v>52</v>
      </c>
    </row>
    <row r="3201" spans="2:14" ht="22.5" customHeight="1" x14ac:dyDescent="0.55000000000000004">
      <c r="B3201" s="1056">
        <v>51</v>
      </c>
      <c r="C3201" s="1033"/>
      <c r="D3201" s="1029" t="s">
        <v>2683</v>
      </c>
      <c r="E3201" s="1029"/>
      <c r="F3201" s="1033" t="s">
        <v>2034</v>
      </c>
      <c r="G3201" s="1033"/>
      <c r="H3201" s="1036">
        <v>41030</v>
      </c>
      <c r="I3201" s="1036"/>
      <c r="J3201" s="31" t="s">
        <v>2153</v>
      </c>
      <c r="K3201" s="31"/>
      <c r="L3201" s="32" t="s">
        <v>1566</v>
      </c>
      <c r="M3201" s="32" t="s">
        <v>1483</v>
      </c>
      <c r="N3201" s="187" t="s">
        <v>1578</v>
      </c>
    </row>
    <row r="3202" spans="2:14" ht="22.5" customHeight="1" x14ac:dyDescent="0.55000000000000004">
      <c r="B3202" s="1063">
        <v>50</v>
      </c>
      <c r="C3202" s="1031"/>
      <c r="D3202" s="1029"/>
      <c r="E3202" s="1029"/>
      <c r="F3202" s="1031" t="s">
        <v>2034</v>
      </c>
      <c r="G3202" s="1031"/>
      <c r="H3202" s="1032">
        <v>41030</v>
      </c>
      <c r="I3202" s="1032"/>
      <c r="J3202" s="76" t="s">
        <v>2156</v>
      </c>
      <c r="K3202" s="76"/>
      <c r="L3202" s="38" t="s">
        <v>451</v>
      </c>
      <c r="M3202" s="38" t="s">
        <v>597</v>
      </c>
      <c r="N3202" s="288" t="s">
        <v>598</v>
      </c>
    </row>
    <row r="3203" spans="2:14" ht="22.5" customHeight="1" x14ac:dyDescent="0.55000000000000004">
      <c r="B3203" s="1063">
        <v>49</v>
      </c>
      <c r="C3203" s="1031"/>
      <c r="D3203" s="1029"/>
      <c r="E3203" s="1029"/>
      <c r="F3203" s="1031" t="s">
        <v>804</v>
      </c>
      <c r="G3203" s="1031"/>
      <c r="H3203" s="1032">
        <v>41030</v>
      </c>
      <c r="I3203" s="1032"/>
      <c r="J3203" s="76" t="s">
        <v>2156</v>
      </c>
      <c r="K3203" s="76"/>
      <c r="L3203" s="38" t="s">
        <v>1566</v>
      </c>
      <c r="M3203" s="38" t="s">
        <v>451</v>
      </c>
      <c r="N3203" s="288" t="s">
        <v>1170</v>
      </c>
    </row>
    <row r="3204" spans="2:14" ht="22.5" customHeight="1" x14ac:dyDescent="0.55000000000000004">
      <c r="B3204" s="1063">
        <v>48</v>
      </c>
      <c r="C3204" s="1031"/>
      <c r="D3204" s="1029"/>
      <c r="E3204" s="1029"/>
      <c r="F3204" s="1031" t="s">
        <v>2036</v>
      </c>
      <c r="G3204" s="1031"/>
      <c r="H3204" s="1032">
        <v>41030</v>
      </c>
      <c r="I3204" s="1032"/>
      <c r="J3204" s="76" t="s">
        <v>2156</v>
      </c>
      <c r="K3204" s="76"/>
      <c r="L3204" s="38" t="s">
        <v>1466</v>
      </c>
      <c r="M3204" s="38" t="s">
        <v>1439</v>
      </c>
      <c r="N3204" s="288" t="s">
        <v>1170</v>
      </c>
    </row>
    <row r="3205" spans="2:14" ht="22.5" customHeight="1" x14ac:dyDescent="0.55000000000000004">
      <c r="B3205" s="1063">
        <v>47</v>
      </c>
      <c r="C3205" s="1031"/>
      <c r="D3205" s="1029"/>
      <c r="E3205" s="1029"/>
      <c r="F3205" s="1031" t="s">
        <v>612</v>
      </c>
      <c r="G3205" s="1031"/>
      <c r="H3205" s="1032">
        <v>41030</v>
      </c>
      <c r="I3205" s="1032"/>
      <c r="J3205" s="76" t="s">
        <v>2153</v>
      </c>
      <c r="K3205" s="76"/>
      <c r="L3205" s="38" t="s">
        <v>1347</v>
      </c>
      <c r="M3205" s="38" t="s">
        <v>1908</v>
      </c>
      <c r="N3205" s="288" t="s">
        <v>2159</v>
      </c>
    </row>
    <row r="3206" spans="2:14" ht="22.5" customHeight="1" x14ac:dyDescent="0.55000000000000004">
      <c r="B3206" s="1063">
        <v>46</v>
      </c>
      <c r="C3206" s="1031"/>
      <c r="D3206" s="1029"/>
      <c r="E3206" s="1029"/>
      <c r="F3206" s="1031" t="s">
        <v>842</v>
      </c>
      <c r="G3206" s="1031"/>
      <c r="H3206" s="1032">
        <v>41030</v>
      </c>
      <c r="I3206" s="1032"/>
      <c r="J3206" s="76" t="s">
        <v>2156</v>
      </c>
      <c r="K3206" s="76"/>
      <c r="L3206" s="38" t="s">
        <v>1004</v>
      </c>
      <c r="M3206" s="38" t="s">
        <v>1169</v>
      </c>
      <c r="N3206" s="288" t="s">
        <v>1170</v>
      </c>
    </row>
    <row r="3207" spans="2:14" ht="22.5" customHeight="1" x14ac:dyDescent="0.55000000000000004">
      <c r="B3207" s="1063">
        <v>45</v>
      </c>
      <c r="C3207" s="1031"/>
      <c r="D3207" s="1029"/>
      <c r="E3207" s="1029"/>
      <c r="F3207" s="1031" t="s">
        <v>1606</v>
      </c>
      <c r="G3207" s="1031"/>
      <c r="H3207" s="1032">
        <v>41030</v>
      </c>
      <c r="I3207" s="1032"/>
      <c r="J3207" s="76" t="s">
        <v>2156</v>
      </c>
      <c r="K3207" s="76"/>
      <c r="L3207" s="38" t="s">
        <v>1416</v>
      </c>
      <c r="M3207" s="38">
        <v>1.65</v>
      </c>
      <c r="N3207" s="288" t="s">
        <v>2164</v>
      </c>
    </row>
    <row r="3208" spans="2:14" ht="22.5" customHeight="1" x14ac:dyDescent="0.55000000000000004">
      <c r="B3208" s="1063">
        <v>44</v>
      </c>
      <c r="C3208" s="1031"/>
      <c r="D3208" s="1029"/>
      <c r="E3208" s="1029"/>
      <c r="F3208" s="1031" t="s">
        <v>334</v>
      </c>
      <c r="G3208" s="1031"/>
      <c r="H3208" s="1032">
        <v>41030</v>
      </c>
      <c r="I3208" s="1032"/>
      <c r="J3208" s="76" t="s">
        <v>2161</v>
      </c>
      <c r="K3208" s="76"/>
      <c r="L3208" s="38">
        <v>4.1500000000000004</v>
      </c>
      <c r="M3208" s="38">
        <v>5.26</v>
      </c>
      <c r="N3208" s="288">
        <v>9.4</v>
      </c>
    </row>
    <row r="3209" spans="2:14" ht="22.5" customHeight="1" x14ac:dyDescent="0.55000000000000004">
      <c r="B3209" s="1063">
        <v>43</v>
      </c>
      <c r="C3209" s="1031"/>
      <c r="D3209" s="1029"/>
      <c r="E3209" s="1029"/>
      <c r="F3209" s="1031" t="s">
        <v>2554</v>
      </c>
      <c r="G3209" s="1031"/>
      <c r="H3209" s="1032">
        <v>41030</v>
      </c>
      <c r="I3209" s="1032"/>
      <c r="J3209" s="76" t="s">
        <v>2153</v>
      </c>
      <c r="K3209" s="76"/>
      <c r="L3209" s="38" t="s">
        <v>2684</v>
      </c>
      <c r="M3209" s="38" t="s">
        <v>1390</v>
      </c>
      <c r="N3209" s="288" t="s">
        <v>2164</v>
      </c>
    </row>
    <row r="3210" spans="2:14" ht="22.5" customHeight="1" x14ac:dyDescent="0.55000000000000004">
      <c r="B3210" s="1063">
        <v>42</v>
      </c>
      <c r="C3210" s="1031"/>
      <c r="D3210" s="1029"/>
      <c r="E3210" s="1029"/>
      <c r="F3210" s="1031" t="s">
        <v>639</v>
      </c>
      <c r="G3210" s="1031"/>
      <c r="H3210" s="1032">
        <v>41030</v>
      </c>
      <c r="I3210" s="1032"/>
      <c r="J3210" s="76" t="s">
        <v>2153</v>
      </c>
      <c r="K3210" s="76"/>
      <c r="L3210" s="38" t="s">
        <v>1534</v>
      </c>
      <c r="M3210" s="38" t="s">
        <v>2685</v>
      </c>
      <c r="N3210" s="288" t="s">
        <v>2167</v>
      </c>
    </row>
    <row r="3211" spans="2:14" ht="22.5" customHeight="1" x14ac:dyDescent="0.55000000000000004">
      <c r="B3211" s="1063">
        <v>41</v>
      </c>
      <c r="C3211" s="1031"/>
      <c r="D3211" s="1029"/>
      <c r="E3211" s="1029"/>
      <c r="F3211" s="1031" t="s">
        <v>560</v>
      </c>
      <c r="G3211" s="1031"/>
      <c r="H3211" s="1032">
        <v>41030</v>
      </c>
      <c r="I3211" s="1032"/>
      <c r="J3211" s="76" t="s">
        <v>2153</v>
      </c>
      <c r="K3211" s="76"/>
      <c r="L3211" s="38" t="s">
        <v>802</v>
      </c>
      <c r="M3211" s="38" t="s">
        <v>1432</v>
      </c>
      <c r="N3211" s="288" t="s">
        <v>1170</v>
      </c>
    </row>
    <row r="3212" spans="2:14" ht="22.5" customHeight="1" x14ac:dyDescent="0.55000000000000004">
      <c r="B3212" s="1063">
        <v>40</v>
      </c>
      <c r="C3212" s="1031"/>
      <c r="D3212" s="1029"/>
      <c r="E3212" s="1029"/>
      <c r="F3212" s="1031" t="s">
        <v>961</v>
      </c>
      <c r="G3212" s="1031"/>
      <c r="H3212" s="1032">
        <v>41030</v>
      </c>
      <c r="I3212" s="1032"/>
      <c r="J3212" s="76" t="s">
        <v>2153</v>
      </c>
      <c r="K3212" s="76"/>
      <c r="L3212" s="38" t="s">
        <v>2277</v>
      </c>
      <c r="M3212" s="38" t="s">
        <v>1168</v>
      </c>
      <c r="N3212" s="288" t="s">
        <v>2159</v>
      </c>
    </row>
    <row r="3213" spans="2:14" ht="22.5" customHeight="1" x14ac:dyDescent="0.55000000000000004">
      <c r="B3213" s="1063">
        <v>39</v>
      </c>
      <c r="C3213" s="1031"/>
      <c r="D3213" s="1029"/>
      <c r="E3213" s="1029"/>
      <c r="F3213" s="1031" t="s">
        <v>961</v>
      </c>
      <c r="G3213" s="1031"/>
      <c r="H3213" s="1032">
        <v>41030</v>
      </c>
      <c r="I3213" s="1032"/>
      <c r="J3213" s="76" t="s">
        <v>2156</v>
      </c>
      <c r="K3213" s="76"/>
      <c r="L3213" s="38" t="s">
        <v>1191</v>
      </c>
      <c r="M3213" s="38" t="s">
        <v>1168</v>
      </c>
      <c r="N3213" s="288" t="s">
        <v>1387</v>
      </c>
    </row>
    <row r="3214" spans="2:14" ht="22.5" customHeight="1" x14ac:dyDescent="0.55000000000000004">
      <c r="B3214" s="1063">
        <v>38</v>
      </c>
      <c r="C3214" s="1031"/>
      <c r="D3214" s="1029"/>
      <c r="E3214" s="1029"/>
      <c r="F3214" s="1031" t="s">
        <v>2071</v>
      </c>
      <c r="G3214" s="1031"/>
      <c r="H3214" s="1032">
        <v>41030</v>
      </c>
      <c r="I3214" s="1032"/>
      <c r="J3214" s="76" t="s">
        <v>2153</v>
      </c>
      <c r="K3214" s="76"/>
      <c r="L3214" s="38" t="s">
        <v>1364</v>
      </c>
      <c r="M3214" s="38" t="s">
        <v>1169</v>
      </c>
      <c r="N3214" s="288" t="s">
        <v>1391</v>
      </c>
    </row>
    <row r="3215" spans="2:14" ht="22.5" customHeight="1" x14ac:dyDescent="0.55000000000000004">
      <c r="B3215" s="1063">
        <v>37</v>
      </c>
      <c r="C3215" s="1031"/>
      <c r="D3215" s="1029"/>
      <c r="E3215" s="1029"/>
      <c r="F3215" s="1031" t="s">
        <v>2137</v>
      </c>
      <c r="G3215" s="1031"/>
      <c r="H3215" s="1032">
        <v>41030</v>
      </c>
      <c r="I3215" s="1032"/>
      <c r="J3215" s="76" t="s">
        <v>2153</v>
      </c>
      <c r="K3215" s="76"/>
      <c r="L3215" s="38">
        <v>1.53</v>
      </c>
      <c r="M3215" s="38">
        <v>1.89</v>
      </c>
      <c r="N3215" s="288">
        <v>3.4</v>
      </c>
    </row>
    <row r="3216" spans="2:14" ht="22.5" customHeight="1" x14ac:dyDescent="0.55000000000000004">
      <c r="B3216" s="1078">
        <v>36</v>
      </c>
      <c r="C3216" s="1048"/>
      <c r="D3216" s="1029"/>
      <c r="E3216" s="1029"/>
      <c r="F3216" s="1048" t="s">
        <v>106</v>
      </c>
      <c r="G3216" s="1048"/>
      <c r="H3216" s="1044">
        <v>41030</v>
      </c>
      <c r="I3216" s="1044"/>
      <c r="J3216" s="43" t="s">
        <v>2156</v>
      </c>
      <c r="K3216" s="43"/>
      <c r="L3216" s="44" t="s">
        <v>1373</v>
      </c>
      <c r="M3216" s="44" t="s">
        <v>1528</v>
      </c>
      <c r="N3216" s="291" t="s">
        <v>1170</v>
      </c>
    </row>
    <row r="3217" spans="2:14" ht="22.5" customHeight="1" x14ac:dyDescent="0.55000000000000004">
      <c r="B3217" s="1067">
        <v>35</v>
      </c>
      <c r="C3217" s="1029"/>
      <c r="D3217" s="1230" t="s">
        <v>2174</v>
      </c>
      <c r="E3217" s="1230"/>
      <c r="F3217" s="1029" t="s">
        <v>1914</v>
      </c>
      <c r="G3217" s="1029"/>
      <c r="H3217" s="1030">
        <v>41023</v>
      </c>
      <c r="I3217" s="1030"/>
      <c r="J3217" s="55" t="s">
        <v>2153</v>
      </c>
      <c r="K3217" s="55"/>
      <c r="L3217" s="67" t="s">
        <v>1957</v>
      </c>
      <c r="M3217" s="67" t="s">
        <v>453</v>
      </c>
      <c r="N3217" s="275" t="s">
        <v>2177</v>
      </c>
    </row>
    <row r="3218" spans="2:14" ht="22.5" customHeight="1" x14ac:dyDescent="0.55000000000000004">
      <c r="B3218" s="1056">
        <v>34</v>
      </c>
      <c r="C3218" s="1033"/>
      <c r="D3218" s="1029" t="s">
        <v>2686</v>
      </c>
      <c r="E3218" s="1029"/>
      <c r="F3218" s="1033" t="s">
        <v>498</v>
      </c>
      <c r="G3218" s="1033"/>
      <c r="H3218" s="1036">
        <v>41025</v>
      </c>
      <c r="I3218" s="1036"/>
      <c r="J3218" s="31" t="s">
        <v>2153</v>
      </c>
      <c r="K3218" s="31"/>
      <c r="L3218" s="32" t="s">
        <v>2687</v>
      </c>
      <c r="M3218" s="32" t="s">
        <v>2688</v>
      </c>
      <c r="N3218" s="187" t="s">
        <v>1998</v>
      </c>
    </row>
    <row r="3219" spans="2:14" ht="22.5" customHeight="1" x14ac:dyDescent="0.55000000000000004">
      <c r="B3219" s="1063">
        <v>33</v>
      </c>
      <c r="C3219" s="1031"/>
      <c r="D3219" s="1029"/>
      <c r="E3219" s="1029"/>
      <c r="F3219" s="1031" t="s">
        <v>853</v>
      </c>
      <c r="G3219" s="1031"/>
      <c r="H3219" s="1032">
        <v>41025</v>
      </c>
      <c r="I3219" s="1032"/>
      <c r="J3219" s="76" t="s">
        <v>2156</v>
      </c>
      <c r="K3219" s="76"/>
      <c r="L3219" s="38">
        <v>2.0099999999999998</v>
      </c>
      <c r="M3219" s="38">
        <v>2.17</v>
      </c>
      <c r="N3219" s="288">
        <v>4.2</v>
      </c>
    </row>
    <row r="3220" spans="2:14" ht="22.5" customHeight="1" x14ac:dyDescent="0.55000000000000004">
      <c r="B3220" s="1078">
        <v>32</v>
      </c>
      <c r="C3220" s="1048"/>
      <c r="D3220" s="1029"/>
      <c r="E3220" s="1029"/>
      <c r="F3220" s="1048" t="s">
        <v>1267</v>
      </c>
      <c r="G3220" s="1048"/>
      <c r="H3220" s="1044">
        <v>41025</v>
      </c>
      <c r="I3220" s="1044"/>
      <c r="J3220" s="43" t="s">
        <v>2156</v>
      </c>
      <c r="K3220" s="43"/>
      <c r="L3220" s="44">
        <v>1.77</v>
      </c>
      <c r="M3220" s="44">
        <v>2.48</v>
      </c>
      <c r="N3220" s="291">
        <v>4.3</v>
      </c>
    </row>
    <row r="3221" spans="2:14" ht="22.5" customHeight="1" x14ac:dyDescent="0.55000000000000004">
      <c r="B3221" s="1056">
        <v>31</v>
      </c>
      <c r="C3221" s="1033"/>
      <c r="D3221" s="1029" t="s">
        <v>2689</v>
      </c>
      <c r="E3221" s="1029"/>
      <c r="F3221" s="1033" t="s">
        <v>2104</v>
      </c>
      <c r="G3221" s="1033"/>
      <c r="H3221" s="1036">
        <v>41022</v>
      </c>
      <c r="I3221" s="1036"/>
      <c r="J3221" s="31" t="s">
        <v>2156</v>
      </c>
      <c r="K3221" s="31"/>
      <c r="L3221" s="32" t="s">
        <v>2690</v>
      </c>
      <c r="M3221" s="32" t="s">
        <v>2691</v>
      </c>
      <c r="N3221" s="187" t="s">
        <v>2184</v>
      </c>
    </row>
    <row r="3222" spans="2:14" ht="22.5" customHeight="1" x14ac:dyDescent="0.55000000000000004">
      <c r="B3222" s="1063">
        <v>30</v>
      </c>
      <c r="C3222" s="1031"/>
      <c r="D3222" s="1029"/>
      <c r="E3222" s="1029"/>
      <c r="F3222" s="1031" t="s">
        <v>2104</v>
      </c>
      <c r="G3222" s="1031"/>
      <c r="H3222" s="1032">
        <v>41022</v>
      </c>
      <c r="I3222" s="1032"/>
      <c r="J3222" s="76" t="s">
        <v>2153</v>
      </c>
      <c r="K3222" s="76"/>
      <c r="L3222" s="38">
        <v>6.17</v>
      </c>
      <c r="M3222" s="38">
        <v>8.8800000000000008</v>
      </c>
      <c r="N3222" s="288">
        <v>15</v>
      </c>
    </row>
    <row r="3223" spans="2:14" ht="22.5" customHeight="1" x14ac:dyDescent="0.55000000000000004">
      <c r="B3223" s="1063">
        <v>29</v>
      </c>
      <c r="C3223" s="1031"/>
      <c r="D3223" s="1029"/>
      <c r="E3223" s="1029"/>
      <c r="F3223" s="1031" t="s">
        <v>487</v>
      </c>
      <c r="G3223" s="1031"/>
      <c r="H3223" s="1032">
        <v>41022</v>
      </c>
      <c r="I3223" s="1032"/>
      <c r="J3223" s="76" t="s">
        <v>2156</v>
      </c>
      <c r="K3223" s="76"/>
      <c r="L3223" s="38" t="s">
        <v>2692</v>
      </c>
      <c r="M3223" s="38" t="s">
        <v>2693</v>
      </c>
      <c r="N3223" s="288" t="s">
        <v>2187</v>
      </c>
    </row>
    <row r="3224" spans="2:14" ht="22.5" customHeight="1" x14ac:dyDescent="0.55000000000000004">
      <c r="B3224" s="1078">
        <v>28</v>
      </c>
      <c r="C3224" s="1048"/>
      <c r="D3224" s="1029"/>
      <c r="E3224" s="1029"/>
      <c r="F3224" s="1048" t="s">
        <v>510</v>
      </c>
      <c r="G3224" s="1048"/>
      <c r="H3224" s="1044">
        <v>41022</v>
      </c>
      <c r="I3224" s="1044"/>
      <c r="J3224" s="43" t="s">
        <v>2156</v>
      </c>
      <c r="K3224" s="43"/>
      <c r="L3224" s="44" t="s">
        <v>2694</v>
      </c>
      <c r="M3224" s="44">
        <v>3.54</v>
      </c>
      <c r="N3224" s="291">
        <v>3.5</v>
      </c>
    </row>
    <row r="3225" spans="2:14" ht="22.5" customHeight="1" x14ac:dyDescent="0.55000000000000004">
      <c r="B3225" s="1056">
        <v>27</v>
      </c>
      <c r="C3225" s="1033"/>
      <c r="D3225" s="1029" t="s">
        <v>2695</v>
      </c>
      <c r="E3225" s="1029"/>
      <c r="F3225" s="1033" t="s">
        <v>612</v>
      </c>
      <c r="G3225" s="1033"/>
      <c r="H3225" s="1036">
        <v>41022</v>
      </c>
      <c r="I3225" s="1036"/>
      <c r="J3225" s="31" t="s">
        <v>2156</v>
      </c>
      <c r="K3225" s="31"/>
      <c r="L3225" s="32" t="s">
        <v>2696</v>
      </c>
      <c r="M3225" s="32" t="s">
        <v>2697</v>
      </c>
      <c r="N3225" s="187" t="s">
        <v>2187</v>
      </c>
    </row>
    <row r="3226" spans="2:14" ht="22.5" customHeight="1" x14ac:dyDescent="0.55000000000000004">
      <c r="B3226" s="1063">
        <v>26</v>
      </c>
      <c r="C3226" s="1031"/>
      <c r="D3226" s="1029"/>
      <c r="E3226" s="1029"/>
      <c r="F3226" s="1031" t="s">
        <v>479</v>
      </c>
      <c r="G3226" s="1031"/>
      <c r="H3226" s="1032">
        <v>41022</v>
      </c>
      <c r="I3226" s="1032"/>
      <c r="J3226" s="76" t="s">
        <v>2156</v>
      </c>
      <c r="K3226" s="76"/>
      <c r="L3226" s="38" t="s">
        <v>1702</v>
      </c>
      <c r="M3226" s="38">
        <v>1.73</v>
      </c>
      <c r="N3226" s="288">
        <v>1.7</v>
      </c>
    </row>
    <row r="3227" spans="2:14" ht="22.5" customHeight="1" x14ac:dyDescent="0.55000000000000004">
      <c r="B3227" s="1063">
        <v>25</v>
      </c>
      <c r="C3227" s="1031"/>
      <c r="D3227" s="1029"/>
      <c r="E3227" s="1029"/>
      <c r="F3227" s="1031" t="s">
        <v>1971</v>
      </c>
      <c r="G3227" s="1031"/>
      <c r="H3227" s="1032">
        <v>41022</v>
      </c>
      <c r="I3227" s="1032"/>
      <c r="J3227" s="76" t="s">
        <v>2156</v>
      </c>
      <c r="K3227" s="76"/>
      <c r="L3227" s="38" t="s">
        <v>2698</v>
      </c>
      <c r="M3227" s="38" t="s">
        <v>2699</v>
      </c>
      <c r="N3227" s="288" t="s">
        <v>2195</v>
      </c>
    </row>
    <row r="3228" spans="2:14" ht="22.5" customHeight="1" x14ac:dyDescent="0.55000000000000004">
      <c r="B3228" s="1063">
        <v>24</v>
      </c>
      <c r="C3228" s="1031"/>
      <c r="D3228" s="1029"/>
      <c r="E3228" s="1029"/>
      <c r="F3228" s="1031" t="s">
        <v>334</v>
      </c>
      <c r="G3228" s="1031"/>
      <c r="H3228" s="1032">
        <v>41022</v>
      </c>
      <c r="I3228" s="1032"/>
      <c r="J3228" s="76" t="s">
        <v>2156</v>
      </c>
      <c r="K3228" s="76"/>
      <c r="L3228" s="38" t="s">
        <v>2283</v>
      </c>
      <c r="M3228" s="38" t="s">
        <v>809</v>
      </c>
      <c r="N3228" s="288" t="s">
        <v>2164</v>
      </c>
    </row>
    <row r="3229" spans="2:14" ht="22.5" customHeight="1" x14ac:dyDescent="0.55000000000000004">
      <c r="B3229" s="1063">
        <v>23</v>
      </c>
      <c r="C3229" s="1031"/>
      <c r="D3229" s="1029"/>
      <c r="E3229" s="1029"/>
      <c r="F3229" s="1031" t="s">
        <v>1340</v>
      </c>
      <c r="G3229" s="1031"/>
      <c r="H3229" s="1032">
        <v>41022</v>
      </c>
      <c r="I3229" s="1032"/>
      <c r="J3229" s="76" t="s">
        <v>2156</v>
      </c>
      <c r="K3229" s="76"/>
      <c r="L3229" s="38" t="s">
        <v>2700</v>
      </c>
      <c r="M3229" s="38" t="s">
        <v>2701</v>
      </c>
      <c r="N3229" s="288" t="s">
        <v>2187</v>
      </c>
    </row>
    <row r="3230" spans="2:14" ht="22.5" customHeight="1" x14ac:dyDescent="0.55000000000000004">
      <c r="B3230" s="1063">
        <v>22</v>
      </c>
      <c r="C3230" s="1031"/>
      <c r="D3230" s="1029"/>
      <c r="E3230" s="1029"/>
      <c r="F3230" s="1031" t="s">
        <v>1980</v>
      </c>
      <c r="G3230" s="1031"/>
      <c r="H3230" s="1032">
        <v>41022</v>
      </c>
      <c r="I3230" s="1032"/>
      <c r="J3230" s="76" t="s">
        <v>2153</v>
      </c>
      <c r="K3230" s="76"/>
      <c r="L3230" s="38" t="s">
        <v>2702</v>
      </c>
      <c r="M3230" s="542">
        <v>1.3</v>
      </c>
      <c r="N3230" s="40">
        <v>1.3</v>
      </c>
    </row>
    <row r="3231" spans="2:14" ht="22.5" customHeight="1" x14ac:dyDescent="0.55000000000000004">
      <c r="B3231" s="1063">
        <v>21</v>
      </c>
      <c r="C3231" s="1031"/>
      <c r="D3231" s="1029"/>
      <c r="E3231" s="1029"/>
      <c r="F3231" s="1031" t="s">
        <v>1980</v>
      </c>
      <c r="G3231" s="1031"/>
      <c r="H3231" s="1032">
        <v>41022</v>
      </c>
      <c r="I3231" s="1032"/>
      <c r="J3231" s="76" t="s">
        <v>2156</v>
      </c>
      <c r="K3231" s="76"/>
      <c r="L3231" s="38" t="s">
        <v>1434</v>
      </c>
      <c r="M3231" s="38" t="s">
        <v>1558</v>
      </c>
      <c r="N3231" s="288" t="s">
        <v>1387</v>
      </c>
    </row>
    <row r="3232" spans="2:14" ht="22.5" customHeight="1" x14ac:dyDescent="0.55000000000000004">
      <c r="B3232" s="1063">
        <v>20</v>
      </c>
      <c r="C3232" s="1031"/>
      <c r="D3232" s="1029"/>
      <c r="E3232" s="1029"/>
      <c r="F3232" s="1031" t="s">
        <v>498</v>
      </c>
      <c r="G3232" s="1031"/>
      <c r="H3232" s="1032">
        <v>41022</v>
      </c>
      <c r="I3232" s="1032"/>
      <c r="J3232" s="76" t="s">
        <v>2156</v>
      </c>
      <c r="K3232" s="76"/>
      <c r="L3232" s="38" t="s">
        <v>2703</v>
      </c>
      <c r="M3232" s="38" t="s">
        <v>2704</v>
      </c>
      <c r="N3232" s="288" t="s">
        <v>2203</v>
      </c>
    </row>
    <row r="3233" spans="2:14" ht="22.5" customHeight="1" x14ac:dyDescent="0.55000000000000004">
      <c r="B3233" s="1063">
        <v>19</v>
      </c>
      <c r="C3233" s="1031"/>
      <c r="D3233" s="1029"/>
      <c r="E3233" s="1029"/>
      <c r="F3233" s="1031" t="s">
        <v>1761</v>
      </c>
      <c r="G3233" s="1031"/>
      <c r="H3233" s="1032">
        <v>41022</v>
      </c>
      <c r="I3233" s="1032"/>
      <c r="J3233" s="76" t="s">
        <v>2204</v>
      </c>
      <c r="K3233" s="76"/>
      <c r="L3233" s="542">
        <v>7.8</v>
      </c>
      <c r="M3233" s="559">
        <v>12.3</v>
      </c>
      <c r="N3233" s="288">
        <v>20</v>
      </c>
    </row>
    <row r="3234" spans="2:14" ht="22.5" customHeight="1" x14ac:dyDescent="0.55000000000000004">
      <c r="B3234" s="1063">
        <v>18</v>
      </c>
      <c r="C3234" s="1031"/>
      <c r="D3234" s="1029"/>
      <c r="E3234" s="1029"/>
      <c r="F3234" s="1031" t="s">
        <v>1761</v>
      </c>
      <c r="G3234" s="1031"/>
      <c r="H3234" s="1032">
        <v>41022</v>
      </c>
      <c r="I3234" s="1032"/>
      <c r="J3234" s="76" t="s">
        <v>2156</v>
      </c>
      <c r="K3234" s="76"/>
      <c r="L3234" s="38" t="s">
        <v>2705</v>
      </c>
      <c r="M3234" s="38" t="s">
        <v>2699</v>
      </c>
      <c r="N3234" s="288" t="s">
        <v>2177</v>
      </c>
    </row>
    <row r="3235" spans="2:14" ht="22.5" customHeight="1" x14ac:dyDescent="0.55000000000000004">
      <c r="B3235" s="1063">
        <v>17</v>
      </c>
      <c r="C3235" s="1031"/>
      <c r="D3235" s="1029"/>
      <c r="E3235" s="1029"/>
      <c r="F3235" s="1031" t="s">
        <v>1787</v>
      </c>
      <c r="G3235" s="1031"/>
      <c r="H3235" s="1032">
        <v>41022</v>
      </c>
      <c r="I3235" s="1032"/>
      <c r="J3235" s="76" t="s">
        <v>2153</v>
      </c>
      <c r="K3235" s="76"/>
      <c r="L3235" s="542">
        <v>4.2</v>
      </c>
      <c r="M3235" s="542">
        <v>3.33</v>
      </c>
      <c r="N3235" s="288">
        <v>7.5</v>
      </c>
    </row>
    <row r="3236" spans="2:14" ht="22.5" customHeight="1" x14ac:dyDescent="0.55000000000000004">
      <c r="B3236" s="1063">
        <v>16</v>
      </c>
      <c r="C3236" s="1031"/>
      <c r="D3236" s="1029"/>
      <c r="E3236" s="1029"/>
      <c r="F3236" s="1031" t="s">
        <v>2051</v>
      </c>
      <c r="G3236" s="1031"/>
      <c r="H3236" s="1032">
        <v>41022</v>
      </c>
      <c r="I3236" s="1032"/>
      <c r="J3236" s="76" t="s">
        <v>2156</v>
      </c>
      <c r="K3236" s="76"/>
      <c r="L3236" s="38" t="s">
        <v>2706</v>
      </c>
      <c r="M3236" s="38" t="s">
        <v>1908</v>
      </c>
      <c r="N3236" s="288" t="s">
        <v>2207</v>
      </c>
    </row>
    <row r="3237" spans="2:14" ht="22.5" customHeight="1" x14ac:dyDescent="0.55000000000000004">
      <c r="B3237" s="1063">
        <v>15</v>
      </c>
      <c r="C3237" s="1031"/>
      <c r="D3237" s="1029"/>
      <c r="E3237" s="1029"/>
      <c r="F3237" s="1031" t="s">
        <v>2137</v>
      </c>
      <c r="G3237" s="1031"/>
      <c r="H3237" s="1032">
        <v>41022</v>
      </c>
      <c r="I3237" s="1032"/>
      <c r="J3237" s="76" t="s">
        <v>2156</v>
      </c>
      <c r="K3237" s="76"/>
      <c r="L3237" s="38" t="s">
        <v>2707</v>
      </c>
      <c r="M3237" s="38">
        <v>1.92</v>
      </c>
      <c r="N3237" s="288">
        <v>1.9</v>
      </c>
    </row>
    <row r="3238" spans="2:14" ht="22.5" customHeight="1" x14ac:dyDescent="0.55000000000000004">
      <c r="B3238" s="1063">
        <v>14</v>
      </c>
      <c r="C3238" s="1031"/>
      <c r="D3238" s="1029"/>
      <c r="E3238" s="1029"/>
      <c r="F3238" s="1031" t="s">
        <v>110</v>
      </c>
      <c r="G3238" s="1031"/>
      <c r="H3238" s="1032">
        <v>41022</v>
      </c>
      <c r="I3238" s="1032"/>
      <c r="J3238" s="76" t="s">
        <v>2156</v>
      </c>
      <c r="K3238" s="76"/>
      <c r="L3238" s="38">
        <v>3.18</v>
      </c>
      <c r="M3238" s="38">
        <v>2.2799999999999998</v>
      </c>
      <c r="N3238" s="288">
        <v>5.5</v>
      </c>
    </row>
    <row r="3239" spans="2:14" ht="22.5" customHeight="1" x14ac:dyDescent="0.55000000000000004">
      <c r="B3239" s="1078">
        <v>13</v>
      </c>
      <c r="C3239" s="1048"/>
      <c r="D3239" s="1029"/>
      <c r="E3239" s="1029"/>
      <c r="F3239" s="1048" t="s">
        <v>308</v>
      </c>
      <c r="G3239" s="1048"/>
      <c r="H3239" s="1044">
        <v>41022</v>
      </c>
      <c r="I3239" s="1044"/>
      <c r="J3239" s="43" t="s">
        <v>2156</v>
      </c>
      <c r="K3239" s="43"/>
      <c r="L3239" s="44">
        <v>1.74</v>
      </c>
      <c r="M3239" s="44">
        <v>2.65</v>
      </c>
      <c r="N3239" s="291">
        <v>4.4000000000000004</v>
      </c>
    </row>
    <row r="3240" spans="2:14" ht="22.5" customHeight="1" x14ac:dyDescent="0.55000000000000004">
      <c r="B3240" s="1056">
        <v>12</v>
      </c>
      <c r="C3240" s="1033"/>
      <c r="D3240" s="1029" t="s">
        <v>2669</v>
      </c>
      <c r="E3240" s="1029"/>
      <c r="F3240" s="1033" t="s">
        <v>316</v>
      </c>
      <c r="G3240" s="1033"/>
      <c r="H3240" s="1036">
        <v>41018</v>
      </c>
      <c r="I3240" s="1036"/>
      <c r="J3240" s="31" t="s">
        <v>2156</v>
      </c>
      <c r="K3240" s="31"/>
      <c r="L3240" s="32" t="s">
        <v>1388</v>
      </c>
      <c r="M3240" s="32" t="s">
        <v>2277</v>
      </c>
      <c r="N3240" s="187" t="s">
        <v>1578</v>
      </c>
    </row>
    <row r="3241" spans="2:14" ht="22.5" customHeight="1" x14ac:dyDescent="0.55000000000000004">
      <c r="B3241" s="1066">
        <v>11</v>
      </c>
      <c r="C3241" s="1046"/>
      <c r="D3241" s="1029"/>
      <c r="E3241" s="1029"/>
      <c r="F3241" s="1046" t="s">
        <v>316</v>
      </c>
      <c r="G3241" s="1046"/>
      <c r="H3241" s="1047">
        <v>41018</v>
      </c>
      <c r="I3241" s="1047"/>
      <c r="J3241" s="51" t="s">
        <v>2153</v>
      </c>
      <c r="K3241" s="51"/>
      <c r="L3241" s="52" t="s">
        <v>2708</v>
      </c>
      <c r="M3241" s="52">
        <v>4.3499999999999996</v>
      </c>
      <c r="N3241" s="291">
        <v>4.4000000000000004</v>
      </c>
    </row>
    <row r="3242" spans="2:14" ht="22.5" customHeight="1" x14ac:dyDescent="0.55000000000000004">
      <c r="B3242" s="1056">
        <v>10</v>
      </c>
      <c r="C3242" s="1033"/>
      <c r="D3242" s="920" t="s">
        <v>2670</v>
      </c>
      <c r="E3242" s="921"/>
      <c r="F3242" s="1033" t="s">
        <v>2092</v>
      </c>
      <c r="G3242" s="1033"/>
      <c r="H3242" s="1036">
        <v>41015</v>
      </c>
      <c r="I3242" s="1036"/>
      <c r="J3242" s="31" t="s">
        <v>2153</v>
      </c>
      <c r="K3242" s="31"/>
      <c r="L3242" s="32" t="s">
        <v>1387</v>
      </c>
      <c r="M3242" s="32" t="s">
        <v>2709</v>
      </c>
      <c r="N3242" s="187" t="s">
        <v>2184</v>
      </c>
    </row>
    <row r="3243" spans="2:14" ht="22.5" customHeight="1" x14ac:dyDescent="0.55000000000000004">
      <c r="B3243" s="1226">
        <v>9</v>
      </c>
      <c r="C3243" s="1227"/>
      <c r="D3243" s="942"/>
      <c r="E3243" s="943"/>
      <c r="F3243" s="1064" t="s">
        <v>1618</v>
      </c>
      <c r="G3243" s="1064"/>
      <c r="H3243" s="1065">
        <v>41015</v>
      </c>
      <c r="I3243" s="1065"/>
      <c r="J3243" s="102" t="s">
        <v>2156</v>
      </c>
      <c r="K3243" s="102"/>
      <c r="L3243" s="188" t="s">
        <v>1387</v>
      </c>
      <c r="M3243" s="188" t="s">
        <v>1578</v>
      </c>
      <c r="N3243" s="288" t="s">
        <v>1875</v>
      </c>
    </row>
    <row r="3244" spans="2:14" ht="22.5" customHeight="1" x14ac:dyDescent="0.55000000000000004">
      <c r="B3244" s="1078">
        <v>8</v>
      </c>
      <c r="C3244" s="1048"/>
      <c r="D3244" s="922"/>
      <c r="E3244" s="923"/>
      <c r="F3244" s="1046" t="s">
        <v>1618</v>
      </c>
      <c r="G3244" s="1046"/>
      <c r="H3244" s="1047">
        <v>41015</v>
      </c>
      <c r="I3244" s="1047"/>
      <c r="J3244" s="51" t="s">
        <v>2156</v>
      </c>
      <c r="K3244" s="51"/>
      <c r="L3244" s="52" t="s">
        <v>1563</v>
      </c>
      <c r="M3244" s="52" t="s">
        <v>598</v>
      </c>
      <c r="N3244" s="291" t="s">
        <v>2187</v>
      </c>
    </row>
    <row r="3245" spans="2:14" ht="22.5" customHeight="1" x14ac:dyDescent="0.55000000000000004">
      <c r="B3245" s="1056">
        <v>7</v>
      </c>
      <c r="C3245" s="1033"/>
      <c r="D3245" s="1029" t="s">
        <v>2437</v>
      </c>
      <c r="E3245" s="1029"/>
      <c r="F3245" s="1033" t="s">
        <v>1431</v>
      </c>
      <c r="G3245" s="1033"/>
      <c r="H3245" s="1036">
        <v>41015</v>
      </c>
      <c r="I3245" s="1036"/>
      <c r="J3245" s="31" t="s">
        <v>2710</v>
      </c>
      <c r="K3245" s="31"/>
      <c r="L3245" s="32" t="s">
        <v>1979</v>
      </c>
      <c r="M3245" s="32" t="s">
        <v>1563</v>
      </c>
      <c r="N3245" s="187" t="s">
        <v>2221</v>
      </c>
    </row>
    <row r="3246" spans="2:14" ht="22.5" customHeight="1" x14ac:dyDescent="0.55000000000000004">
      <c r="B3246" s="1226">
        <v>6</v>
      </c>
      <c r="C3246" s="1227"/>
      <c r="D3246" s="1029"/>
      <c r="E3246" s="1029"/>
      <c r="F3246" s="1064" t="s">
        <v>1431</v>
      </c>
      <c r="G3246" s="1064"/>
      <c r="H3246" s="1065">
        <v>41015</v>
      </c>
      <c r="I3246" s="1065"/>
      <c r="J3246" s="102" t="s">
        <v>2711</v>
      </c>
      <c r="K3246" s="102"/>
      <c r="L3246" s="188">
        <v>3.29</v>
      </c>
      <c r="M3246" s="188">
        <v>4.03</v>
      </c>
      <c r="N3246" s="288">
        <v>7.3</v>
      </c>
    </row>
    <row r="3247" spans="2:14" ht="22.5" customHeight="1" x14ac:dyDescent="0.55000000000000004">
      <c r="B3247" s="1228">
        <v>5</v>
      </c>
      <c r="C3247" s="1132"/>
      <c r="D3247" s="1029"/>
      <c r="E3247" s="1029"/>
      <c r="F3247" s="1064" t="s">
        <v>1500</v>
      </c>
      <c r="G3247" s="1064"/>
      <c r="H3247" s="1065">
        <v>41015</v>
      </c>
      <c r="I3247" s="1065"/>
      <c r="J3247" s="102" t="s">
        <v>2712</v>
      </c>
      <c r="K3247" s="102"/>
      <c r="L3247" s="188" t="s">
        <v>453</v>
      </c>
      <c r="M3247" s="188" t="s">
        <v>2713</v>
      </c>
      <c r="N3247" s="288" t="s">
        <v>2224</v>
      </c>
    </row>
    <row r="3248" spans="2:14" ht="22.5" customHeight="1" x14ac:dyDescent="0.55000000000000004">
      <c r="B3248" s="1063">
        <v>4</v>
      </c>
      <c r="C3248" s="1031"/>
      <c r="D3248" s="1029"/>
      <c r="E3248" s="1029"/>
      <c r="F3248" s="1064" t="s">
        <v>1426</v>
      </c>
      <c r="G3248" s="1064"/>
      <c r="H3248" s="1065">
        <v>41015</v>
      </c>
      <c r="I3248" s="1065"/>
      <c r="J3248" s="102" t="s">
        <v>2712</v>
      </c>
      <c r="K3248" s="102"/>
      <c r="L3248" s="188" t="s">
        <v>866</v>
      </c>
      <c r="M3248" s="188" t="s">
        <v>1957</v>
      </c>
      <c r="N3248" s="288" t="s">
        <v>2207</v>
      </c>
    </row>
    <row r="3249" spans="2:14" ht="22.5" customHeight="1" x14ac:dyDescent="0.55000000000000004">
      <c r="B3249" s="1063">
        <v>3</v>
      </c>
      <c r="C3249" s="1031"/>
      <c r="D3249" s="1029"/>
      <c r="E3249" s="1029"/>
      <c r="F3249" s="1064" t="s">
        <v>1431</v>
      </c>
      <c r="G3249" s="1064"/>
      <c r="H3249" s="1065">
        <v>41015</v>
      </c>
      <c r="I3249" s="1065"/>
      <c r="J3249" s="102" t="s">
        <v>2712</v>
      </c>
      <c r="K3249" s="102"/>
      <c r="L3249" s="188" t="s">
        <v>866</v>
      </c>
      <c r="M3249" s="188" t="s">
        <v>453</v>
      </c>
      <c r="N3249" s="288" t="s">
        <v>2207</v>
      </c>
    </row>
    <row r="3250" spans="2:14" ht="22.5" customHeight="1" x14ac:dyDescent="0.55000000000000004">
      <c r="B3250" s="1066">
        <v>2</v>
      </c>
      <c r="C3250" s="1046"/>
      <c r="D3250" s="1029"/>
      <c r="E3250" s="1029"/>
      <c r="F3250" s="1046" t="s">
        <v>1798</v>
      </c>
      <c r="G3250" s="1046"/>
      <c r="H3250" s="1047">
        <v>41015</v>
      </c>
      <c r="I3250" s="1047"/>
      <c r="J3250" s="51" t="s">
        <v>2712</v>
      </c>
      <c r="K3250" s="51"/>
      <c r="L3250" s="52" t="s">
        <v>866</v>
      </c>
      <c r="M3250" s="52" t="s">
        <v>598</v>
      </c>
      <c r="N3250" s="291" t="s">
        <v>2221</v>
      </c>
    </row>
    <row r="3251" spans="2:14" ht="22.5" customHeight="1" thickBot="1" x14ac:dyDescent="0.6">
      <c r="B3251" s="1051">
        <v>1</v>
      </c>
      <c r="C3251" s="1052"/>
      <c r="D3251" s="1229" t="s">
        <v>2228</v>
      </c>
      <c r="E3251" s="1229"/>
      <c r="F3251" s="1052" t="s">
        <v>623</v>
      </c>
      <c r="G3251" s="1052"/>
      <c r="H3251" s="1055">
        <v>41010</v>
      </c>
      <c r="I3251" s="1055"/>
      <c r="J3251" s="696" t="s">
        <v>2153</v>
      </c>
      <c r="K3251" s="696"/>
      <c r="L3251" s="824" t="s">
        <v>2714</v>
      </c>
      <c r="M3251" s="824" t="s">
        <v>2227</v>
      </c>
      <c r="N3251" s="841" t="s">
        <v>1895</v>
      </c>
    </row>
    <row r="3252" spans="2:14" ht="22.5" customHeight="1" x14ac:dyDescent="0.55000000000000004">
      <c r="B3252" s="101"/>
      <c r="C3252" s="101"/>
      <c r="D3252" s="885"/>
      <c r="E3252" s="885"/>
      <c r="F3252" s="101"/>
      <c r="G3252" s="101"/>
      <c r="H3252" s="758"/>
      <c r="I3252" s="758"/>
      <c r="J3252" s="101"/>
      <c r="K3252" s="101"/>
      <c r="L3252" s="450"/>
      <c r="M3252" s="450"/>
      <c r="N3252" s="450"/>
    </row>
    <row r="3253" spans="2:14" ht="22.5" customHeight="1" thickBot="1" x14ac:dyDescent="0.6">
      <c r="B3253" s="823" t="s">
        <v>2295</v>
      </c>
      <c r="N3253" s="26" t="s">
        <v>43</v>
      </c>
    </row>
    <row r="3254" spans="2:14" ht="22.5" customHeight="1" x14ac:dyDescent="0.55000000000000004">
      <c r="B3254" s="1070" t="s">
        <v>44</v>
      </c>
      <c r="C3254" s="1071"/>
      <c r="D3254" s="1071" t="s">
        <v>45</v>
      </c>
      <c r="E3254" s="1071"/>
      <c r="F3254" s="1071" t="s">
        <v>46</v>
      </c>
      <c r="G3254" s="1071"/>
      <c r="H3254" s="1071" t="s">
        <v>47</v>
      </c>
      <c r="I3254" s="1071"/>
      <c r="J3254" s="27" t="s">
        <v>48</v>
      </c>
      <c r="K3254" s="27" t="s">
        <v>49</v>
      </c>
      <c r="L3254" s="28" t="s">
        <v>50</v>
      </c>
      <c r="M3254" s="28" t="s">
        <v>51</v>
      </c>
      <c r="N3254" s="29" t="s">
        <v>52</v>
      </c>
    </row>
    <row r="3255" spans="2:14" ht="22.5" customHeight="1" x14ac:dyDescent="0.55000000000000004">
      <c r="B3255" s="1056">
        <f t="shared" ref="B3255:B3260" si="307">B3256+1</f>
        <v>7</v>
      </c>
      <c r="C3255" s="1033"/>
      <c r="D3255" s="1057">
        <v>41361</v>
      </c>
      <c r="E3255" s="1058"/>
      <c r="F3255" s="1033" t="s">
        <v>449</v>
      </c>
      <c r="G3255" s="1033"/>
      <c r="H3255" s="1036">
        <v>41359</v>
      </c>
      <c r="I3255" s="1036"/>
      <c r="J3255" s="31" t="s">
        <v>2153</v>
      </c>
      <c r="K3255" s="31"/>
      <c r="L3255" s="32" t="s">
        <v>2715</v>
      </c>
      <c r="M3255" s="32">
        <v>5.77</v>
      </c>
      <c r="N3255" s="187">
        <v>5.8</v>
      </c>
    </row>
    <row r="3256" spans="2:14" ht="22.5" customHeight="1" x14ac:dyDescent="0.55000000000000004">
      <c r="B3256" s="1066">
        <f t="shared" si="307"/>
        <v>6</v>
      </c>
      <c r="C3256" s="1046"/>
      <c r="D3256" s="1061"/>
      <c r="E3256" s="1062"/>
      <c r="F3256" s="1046" t="s">
        <v>449</v>
      </c>
      <c r="G3256" s="1046"/>
      <c r="H3256" s="1047">
        <v>41359</v>
      </c>
      <c r="I3256" s="1047"/>
      <c r="J3256" s="51" t="s">
        <v>2161</v>
      </c>
      <c r="K3256" s="51"/>
      <c r="L3256" s="52" t="s">
        <v>2223</v>
      </c>
      <c r="M3256" s="52" t="s">
        <v>2159</v>
      </c>
      <c r="N3256" s="291" t="s">
        <v>2300</v>
      </c>
    </row>
    <row r="3257" spans="2:14" ht="22.5" customHeight="1" x14ac:dyDescent="0.55000000000000004">
      <c r="B3257" s="1067">
        <f t="shared" si="307"/>
        <v>5</v>
      </c>
      <c r="C3257" s="1029"/>
      <c r="D3257" s="1085">
        <v>41323</v>
      </c>
      <c r="E3257" s="1085"/>
      <c r="F3257" s="1029" t="s">
        <v>510</v>
      </c>
      <c r="G3257" s="1029"/>
      <c r="H3257" s="1030">
        <v>41318</v>
      </c>
      <c r="I3257" s="1030"/>
      <c r="J3257" s="55" t="s">
        <v>2716</v>
      </c>
      <c r="K3257" s="55"/>
      <c r="L3257" s="67" t="s">
        <v>2717</v>
      </c>
      <c r="M3257" s="67" t="s">
        <v>2224</v>
      </c>
      <c r="N3257" s="275" t="s">
        <v>1779</v>
      </c>
    </row>
    <row r="3258" spans="2:14" ht="22.5" customHeight="1" x14ac:dyDescent="0.55000000000000004">
      <c r="B3258" s="1067">
        <f t="shared" si="307"/>
        <v>4</v>
      </c>
      <c r="C3258" s="1029"/>
      <c r="D3258" s="1085">
        <v>41031</v>
      </c>
      <c r="E3258" s="1085"/>
      <c r="F3258" s="1029" t="s">
        <v>449</v>
      </c>
      <c r="G3258" s="1029"/>
      <c r="H3258" s="1030">
        <v>41025</v>
      </c>
      <c r="I3258" s="1030"/>
      <c r="J3258" s="55" t="s">
        <v>2308</v>
      </c>
      <c r="K3258" s="55"/>
      <c r="L3258" s="67">
        <v>4.6399999999999997</v>
      </c>
      <c r="M3258" s="353">
        <v>5.5</v>
      </c>
      <c r="N3258" s="623">
        <v>10</v>
      </c>
    </row>
    <row r="3259" spans="2:14" ht="22.5" customHeight="1" x14ac:dyDescent="0.55000000000000004">
      <c r="B3259" s="1056">
        <f t="shared" si="307"/>
        <v>3</v>
      </c>
      <c r="C3259" s="1033"/>
      <c r="D3259" s="1057">
        <v>41018</v>
      </c>
      <c r="E3259" s="1058"/>
      <c r="F3259" s="1033" t="s">
        <v>2071</v>
      </c>
      <c r="G3259" s="1033"/>
      <c r="H3259" s="1036">
        <v>41017</v>
      </c>
      <c r="I3259" s="1036"/>
      <c r="J3259" s="31" t="s">
        <v>2156</v>
      </c>
      <c r="K3259" s="31"/>
      <c r="L3259" s="32" t="s">
        <v>2305</v>
      </c>
      <c r="M3259" s="32" t="s">
        <v>2718</v>
      </c>
      <c r="N3259" s="187" t="s">
        <v>1839</v>
      </c>
    </row>
    <row r="3260" spans="2:14" ht="22.5" customHeight="1" x14ac:dyDescent="0.55000000000000004">
      <c r="B3260" s="1226">
        <f t="shared" si="307"/>
        <v>2</v>
      </c>
      <c r="C3260" s="1227"/>
      <c r="D3260" s="1059"/>
      <c r="E3260" s="1060"/>
      <c r="F3260" s="1064" t="s">
        <v>449</v>
      </c>
      <c r="G3260" s="1064"/>
      <c r="H3260" s="1065">
        <v>41016</v>
      </c>
      <c r="I3260" s="1065"/>
      <c r="J3260" s="102" t="s">
        <v>2161</v>
      </c>
      <c r="K3260" s="102"/>
      <c r="L3260" s="188">
        <v>3.86</v>
      </c>
      <c r="M3260" s="188">
        <v>6.66</v>
      </c>
      <c r="N3260" s="288">
        <v>11</v>
      </c>
    </row>
    <row r="3261" spans="2:14" ht="22.5" customHeight="1" thickBot="1" x14ac:dyDescent="0.6">
      <c r="B3261" s="1213">
        <v>1</v>
      </c>
      <c r="C3261" s="1039"/>
      <c r="D3261" s="1224"/>
      <c r="E3261" s="1225"/>
      <c r="F3261" s="1219" t="s">
        <v>449</v>
      </c>
      <c r="G3261" s="1219"/>
      <c r="H3261" s="1220">
        <v>41016</v>
      </c>
      <c r="I3261" s="1220"/>
      <c r="J3261" s="840" t="s">
        <v>2153</v>
      </c>
      <c r="K3261" s="840"/>
      <c r="L3261" s="689" t="s">
        <v>2311</v>
      </c>
      <c r="M3261" s="689" t="s">
        <v>2311</v>
      </c>
      <c r="N3261" s="820" t="s">
        <v>2719</v>
      </c>
    </row>
    <row r="3262" spans="2:14" ht="22.5" customHeight="1" x14ac:dyDescent="0.55000000000000004">
      <c r="B3262" s="101"/>
      <c r="C3262" s="884"/>
      <c r="G3262" s="101"/>
      <c r="H3262" s="758"/>
      <c r="J3262" s="101"/>
      <c r="K3262" s="101"/>
      <c r="L3262" s="450"/>
      <c r="M3262" s="450"/>
    </row>
    <row r="3263" spans="2:14" ht="22.5" customHeight="1" x14ac:dyDescent="0.55000000000000004">
      <c r="B3263" s="7" t="s">
        <v>2720</v>
      </c>
    </row>
    <row r="3264" spans="2:14" ht="22.5" customHeight="1" thickBot="1" x14ac:dyDescent="0.6">
      <c r="B3264" s="823" t="s">
        <v>2295</v>
      </c>
      <c r="N3264" s="26" t="s">
        <v>43</v>
      </c>
    </row>
    <row r="3265" spans="2:14" ht="22.5" customHeight="1" x14ac:dyDescent="0.55000000000000004">
      <c r="B3265" s="1070" t="s">
        <v>44</v>
      </c>
      <c r="C3265" s="1071"/>
      <c r="D3265" s="1071" t="s">
        <v>45</v>
      </c>
      <c r="E3265" s="1071"/>
      <c r="F3265" s="1071" t="s">
        <v>46</v>
      </c>
      <c r="G3265" s="1071"/>
      <c r="H3265" s="1071" t="s">
        <v>47</v>
      </c>
      <c r="I3265" s="1071"/>
      <c r="J3265" s="27" t="s">
        <v>48</v>
      </c>
      <c r="K3265" s="27" t="s">
        <v>49</v>
      </c>
      <c r="L3265" s="28" t="s">
        <v>50</v>
      </c>
      <c r="M3265" s="28" t="s">
        <v>51</v>
      </c>
      <c r="N3265" s="29" t="s">
        <v>52</v>
      </c>
    </row>
    <row r="3266" spans="2:14" ht="22.5" customHeight="1" thickBot="1" x14ac:dyDescent="0.6">
      <c r="B3266" s="1051">
        <v>1</v>
      </c>
      <c r="C3266" s="1052"/>
      <c r="D3266" s="1214">
        <v>41102</v>
      </c>
      <c r="E3266" s="1214"/>
      <c r="F3266" s="1052" t="s">
        <v>837</v>
      </c>
      <c r="G3266" s="1052"/>
      <c r="H3266" s="1055">
        <v>41096</v>
      </c>
      <c r="I3266" s="1055"/>
      <c r="J3266" s="824" t="s">
        <v>2720</v>
      </c>
      <c r="K3266" s="696"/>
      <c r="L3266" s="824">
        <v>11.1</v>
      </c>
      <c r="M3266" s="824">
        <v>15.9</v>
      </c>
      <c r="N3266" s="841">
        <v>27</v>
      </c>
    </row>
    <row r="3268" spans="2:14" ht="22.5" customHeight="1" x14ac:dyDescent="0.55000000000000004">
      <c r="C3268" s="701" t="s">
        <v>2317</v>
      </c>
      <c r="D3268" s="702"/>
      <c r="E3268" s="702"/>
    </row>
    <row r="3269" spans="2:14" ht="22.5" customHeight="1" x14ac:dyDescent="0.55000000000000004">
      <c r="C3269" s="701" t="s">
        <v>2318</v>
      </c>
    </row>
    <row r="3270" spans="2:14" ht="22.5" customHeight="1" x14ac:dyDescent="0.55000000000000004">
      <c r="C3270" s="701" t="s">
        <v>2319</v>
      </c>
    </row>
    <row r="3271" spans="2:14" ht="22.5" customHeight="1" x14ac:dyDescent="0.55000000000000004">
      <c r="C3271" s="701" t="s">
        <v>2320</v>
      </c>
    </row>
    <row r="3272" spans="2:14" ht="22.5" customHeight="1" x14ac:dyDescent="0.55000000000000004">
      <c r="C3272" s="701" t="s">
        <v>2321</v>
      </c>
    </row>
    <row r="3273" spans="2:14" ht="22.5" customHeight="1" x14ac:dyDescent="0.55000000000000004">
      <c r="C3273" s="701" t="s">
        <v>2322</v>
      </c>
    </row>
    <row r="3274" spans="2:14" ht="22.5" customHeight="1" x14ac:dyDescent="0.55000000000000004">
      <c r="C3274" s="701" t="s">
        <v>2323</v>
      </c>
    </row>
  </sheetData>
  <sheetProtection formatCells="0" formatRows="0" insertRows="0" deleteRows="0" selectLockedCells="1" sort="0" autoFilter="0"/>
  <mergeCells count="11096">
    <mergeCell ref="B59:C59"/>
    <mergeCell ref="D59:E60"/>
    <mergeCell ref="F59:G59"/>
    <mergeCell ref="H59:I59"/>
    <mergeCell ref="B60:C60"/>
    <mergeCell ref="F60:G60"/>
    <mergeCell ref="H60:I60"/>
    <mergeCell ref="B61:C61"/>
    <mergeCell ref="D61:E61"/>
    <mergeCell ref="F61:G61"/>
    <mergeCell ref="H61:I61"/>
    <mergeCell ref="B1692:C1692"/>
    <mergeCell ref="D1692:E1692"/>
    <mergeCell ref="F1692:G1692"/>
    <mergeCell ref="H1692:I1692"/>
    <mergeCell ref="B1697:C1697"/>
    <mergeCell ref="D1697:E1698"/>
    <mergeCell ref="F1697:G1697"/>
    <mergeCell ref="B238:C238"/>
    <mergeCell ref="D219:E219"/>
    <mergeCell ref="F219:G219"/>
    <mergeCell ref="F192:G192"/>
    <mergeCell ref="H192:I192"/>
    <mergeCell ref="B204:C204"/>
    <mergeCell ref="F204:G204"/>
    <mergeCell ref="D202:E202"/>
    <mergeCell ref="D199:E201"/>
    <mergeCell ref="F202:G202"/>
    <mergeCell ref="B183:C183"/>
    <mergeCell ref="B190:C190"/>
    <mergeCell ref="B191:C191"/>
    <mergeCell ref="B192:C192"/>
    <mergeCell ref="F190:G190"/>
    <mergeCell ref="B195:C195"/>
    <mergeCell ref="D195:E195"/>
    <mergeCell ref="F194:G194"/>
    <mergeCell ref="F191:G191"/>
    <mergeCell ref="B196:C196"/>
    <mergeCell ref="D292:E292"/>
    <mergeCell ref="H1696:I1696"/>
    <mergeCell ref="B1698:C1698"/>
    <mergeCell ref="F1698:G1698"/>
    <mergeCell ref="H1698:I1698"/>
    <mergeCell ref="H242:I242"/>
    <mergeCell ref="H205:I205"/>
    <mergeCell ref="H209:I209"/>
    <mergeCell ref="B1695:C1695"/>
    <mergeCell ref="D1695:E1696"/>
    <mergeCell ref="F1695:G1695"/>
    <mergeCell ref="H1695:I1695"/>
    <mergeCell ref="B1696:C1696"/>
    <mergeCell ref="D220:E220"/>
    <mergeCell ref="D261:E261"/>
    <mergeCell ref="B259:C259"/>
    <mergeCell ref="D259:E259"/>
    <mergeCell ref="F259:G259"/>
    <mergeCell ref="H272:I272"/>
    <mergeCell ref="D270:E270"/>
    <mergeCell ref="F270:G270"/>
    <mergeCell ref="H270:I270"/>
    <mergeCell ref="F1693:G1693"/>
    <mergeCell ref="H1693:I1693"/>
    <mergeCell ref="B756:C756"/>
    <mergeCell ref="D756:E756"/>
    <mergeCell ref="H1699:I1699"/>
    <mergeCell ref="B66:C66"/>
    <mergeCell ref="D66:E66"/>
    <mergeCell ref="F66:G66"/>
    <mergeCell ref="H66:I66"/>
    <mergeCell ref="B67:C67"/>
    <mergeCell ref="D67:E67"/>
    <mergeCell ref="F67:G67"/>
    <mergeCell ref="H67:I67"/>
    <mergeCell ref="B764:C764"/>
    <mergeCell ref="D764:E764"/>
    <mergeCell ref="F764:G764"/>
    <mergeCell ref="H764:I764"/>
    <mergeCell ref="B765:C765"/>
    <mergeCell ref="D765:E765"/>
    <mergeCell ref="F765:G765"/>
    <mergeCell ref="H765:I765"/>
    <mergeCell ref="B271:C271"/>
    <mergeCell ref="D271:E272"/>
    <mergeCell ref="F271:G271"/>
    <mergeCell ref="H271:I271"/>
    <mergeCell ref="D266:E266"/>
    <mergeCell ref="B272:C272"/>
    <mergeCell ref="F272:G272"/>
    <mergeCell ref="B268:C268"/>
    <mergeCell ref="D269:E269"/>
    <mergeCell ref="F265:G265"/>
    <mergeCell ref="H265:I265"/>
    <mergeCell ref="B267:C267"/>
    <mergeCell ref="D267:E267"/>
    <mergeCell ref="F266:G266"/>
    <mergeCell ref="H266:I266"/>
    <mergeCell ref="D218:E218"/>
    <mergeCell ref="F269:G269"/>
    <mergeCell ref="H269:I269"/>
    <mergeCell ref="D268:E268"/>
    <mergeCell ref="D156:E156"/>
    <mergeCell ref="F156:G156"/>
    <mergeCell ref="H127:I127"/>
    <mergeCell ref="F185:G185"/>
    <mergeCell ref="F183:G183"/>
    <mergeCell ref="B182:C182"/>
    <mergeCell ref="D182:E183"/>
    <mergeCell ref="H178:I178"/>
    <mergeCell ref="B135:C135"/>
    <mergeCell ref="D135:E136"/>
    <mergeCell ref="H198:I198"/>
    <mergeCell ref="H202:I202"/>
    <mergeCell ref="B206:C206"/>
    <mergeCell ref="B218:C218"/>
    <mergeCell ref="B82:C82"/>
    <mergeCell ref="D82:E82"/>
    <mergeCell ref="F82:G82"/>
    <mergeCell ref="B751:C751"/>
    <mergeCell ref="D751:E751"/>
    <mergeCell ref="F751:G751"/>
    <mergeCell ref="H751:I751"/>
    <mergeCell ref="H82:I82"/>
    <mergeCell ref="B83:C83"/>
    <mergeCell ref="D83:E83"/>
    <mergeCell ref="F83:G83"/>
    <mergeCell ref="H83:I83"/>
    <mergeCell ref="F85:G85"/>
    <mergeCell ref="H85:I85"/>
    <mergeCell ref="B752:C752"/>
    <mergeCell ref="D752:E752"/>
    <mergeCell ref="F752:G752"/>
    <mergeCell ref="H752:I752"/>
    <mergeCell ref="H1697:I1697"/>
    <mergeCell ref="D190:E192"/>
    <mergeCell ref="F200:G200"/>
    <mergeCell ref="D232:E233"/>
    <mergeCell ref="B240:C240"/>
    <mergeCell ref="F233:G233"/>
    <mergeCell ref="H223:I223"/>
    <mergeCell ref="H233:I233"/>
    <mergeCell ref="F195:G195"/>
    <mergeCell ref="H195:I195"/>
    <mergeCell ref="F214:G214"/>
    <mergeCell ref="H239:I239"/>
    <mergeCell ref="D229:E230"/>
    <mergeCell ref="B243:C243"/>
    <mergeCell ref="F240:G240"/>
    <mergeCell ref="H214:I214"/>
    <mergeCell ref="H234:I234"/>
    <mergeCell ref="F235:G235"/>
    <mergeCell ref="H235:I235"/>
    <mergeCell ref="B237:C237"/>
    <mergeCell ref="F223:G223"/>
    <mergeCell ref="F218:G218"/>
    <mergeCell ref="H237:I237"/>
    <mergeCell ref="H296:I296"/>
    <mergeCell ref="B292:C292"/>
    <mergeCell ref="F213:G213"/>
    <mergeCell ref="H213:I213"/>
    <mergeCell ref="B214:C214"/>
    <mergeCell ref="D258:E258"/>
    <mergeCell ref="B264:C264"/>
    <mergeCell ref="B282:C282"/>
    <mergeCell ref="F282:G282"/>
    <mergeCell ref="F258:G258"/>
    <mergeCell ref="D264:E264"/>
    <mergeCell ref="F264:G264"/>
    <mergeCell ref="H284:I284"/>
    <mergeCell ref="D210:E210"/>
    <mergeCell ref="B210:C210"/>
    <mergeCell ref="B229:C229"/>
    <mergeCell ref="D205:E205"/>
    <mergeCell ref="B212:C212"/>
    <mergeCell ref="F261:G261"/>
    <mergeCell ref="B273:C273"/>
    <mergeCell ref="D273:E273"/>
    <mergeCell ref="F274:G274"/>
    <mergeCell ref="B208:C208"/>
    <mergeCell ref="B251:C251"/>
    <mergeCell ref="F212:G212"/>
    <mergeCell ref="F217:G217"/>
    <mergeCell ref="D279:E279"/>
    <mergeCell ref="D226:E226"/>
    <mergeCell ref="B223:C223"/>
    <mergeCell ref="B231:C231"/>
    <mergeCell ref="F242:G242"/>
    <mergeCell ref="B228:C228"/>
    <mergeCell ref="B221:C221"/>
    <mergeCell ref="H220:I220"/>
    <mergeCell ref="F227:G227"/>
    <mergeCell ref="B1694:C1694"/>
    <mergeCell ref="D1694:E1694"/>
    <mergeCell ref="F1694:G1694"/>
    <mergeCell ref="H1694:I1694"/>
    <mergeCell ref="B758:C758"/>
    <mergeCell ref="D758:E758"/>
    <mergeCell ref="F758:G758"/>
    <mergeCell ref="H758:I758"/>
    <mergeCell ref="F1696:G1696"/>
    <mergeCell ref="F220:G220"/>
    <mergeCell ref="D206:E206"/>
    <mergeCell ref="F206:G206"/>
    <mergeCell ref="B220:C220"/>
    <mergeCell ref="H219:I219"/>
    <mergeCell ref="B224:C224"/>
    <mergeCell ref="H221:I221"/>
    <mergeCell ref="B232:C232"/>
    <mergeCell ref="F260:G260"/>
    <mergeCell ref="B255:C255"/>
    <mergeCell ref="H222:I222"/>
    <mergeCell ref="D231:E231"/>
    <mergeCell ref="B778:C778"/>
    <mergeCell ref="D778:E778"/>
    <mergeCell ref="B774:C774"/>
    <mergeCell ref="D774:E774"/>
    <mergeCell ref="B276:C276"/>
    <mergeCell ref="D276:E276"/>
    <mergeCell ref="D296:E296"/>
    <mergeCell ref="F296:G296"/>
    <mergeCell ref="F366:G366"/>
    <mergeCell ref="H366:I366"/>
    <mergeCell ref="D309:E311"/>
    <mergeCell ref="F325:G325"/>
    <mergeCell ref="B318:C318"/>
    <mergeCell ref="D318:E318"/>
    <mergeCell ref="B313:C313"/>
    <mergeCell ref="F778:G778"/>
    <mergeCell ref="H778:I778"/>
    <mergeCell ref="B769:C769"/>
    <mergeCell ref="D769:E770"/>
    <mergeCell ref="F769:G769"/>
    <mergeCell ref="F770:G770"/>
    <mergeCell ref="H770:I770"/>
    <mergeCell ref="B771:C771"/>
    <mergeCell ref="D771:E772"/>
    <mergeCell ref="F771:G771"/>
    <mergeCell ref="H771:I771"/>
    <mergeCell ref="B772:C772"/>
    <mergeCell ref="F772:G772"/>
    <mergeCell ref="H772:I772"/>
    <mergeCell ref="H245:I245"/>
    <mergeCell ref="B234:C234"/>
    <mergeCell ref="F319:G319"/>
    <mergeCell ref="F245:G245"/>
    <mergeCell ref="F250:G250"/>
    <mergeCell ref="B1693:C1693"/>
    <mergeCell ref="D1693:E1693"/>
    <mergeCell ref="H293:I293"/>
    <mergeCell ref="B294:C294"/>
    <mergeCell ref="B280:C280"/>
    <mergeCell ref="B757:C757"/>
    <mergeCell ref="F756:G756"/>
    <mergeCell ref="H756:I756"/>
    <mergeCell ref="H217:I217"/>
    <mergeCell ref="F221:G221"/>
    <mergeCell ref="H218:I218"/>
    <mergeCell ref="B225:C225"/>
    <mergeCell ref="H206:I206"/>
    <mergeCell ref="H203:I203"/>
    <mergeCell ref="H295:I295"/>
    <mergeCell ref="B235:C235"/>
    <mergeCell ref="H277:I277"/>
    <mergeCell ref="F285:G285"/>
    <mergeCell ref="F281:G281"/>
    <mergeCell ref="D280:E280"/>
    <mergeCell ref="D203:E204"/>
    <mergeCell ref="B207:C207"/>
    <mergeCell ref="H224:I224"/>
    <mergeCell ref="B291:C291"/>
    <mergeCell ref="F209:G209"/>
    <mergeCell ref="B215:C215"/>
    <mergeCell ref="D215:E215"/>
    <mergeCell ref="F215:G215"/>
    <mergeCell ref="H215:I215"/>
    <mergeCell ref="D211:E212"/>
    <mergeCell ref="F211:G211"/>
    <mergeCell ref="H283:I283"/>
    <mergeCell ref="H267:I267"/>
    <mergeCell ref="F280:G280"/>
    <mergeCell ref="H280:I280"/>
    <mergeCell ref="H273:I273"/>
    <mergeCell ref="B274:C274"/>
    <mergeCell ref="D208:E208"/>
    <mergeCell ref="D216:E216"/>
    <mergeCell ref="F216:G216"/>
    <mergeCell ref="H230:I230"/>
    <mergeCell ref="H248:I248"/>
    <mergeCell ref="F210:G210"/>
    <mergeCell ref="H238:I238"/>
    <mergeCell ref="B233:C233"/>
    <mergeCell ref="H210:I210"/>
    <mergeCell ref="F237:G237"/>
    <mergeCell ref="B295:C295"/>
    <mergeCell ref="H241:I241"/>
    <mergeCell ref="H225:I225"/>
    <mergeCell ref="F249:G249"/>
    <mergeCell ref="F205:G205"/>
    <mergeCell ref="B279:C279"/>
    <mergeCell ref="B222:C222"/>
    <mergeCell ref="D222:E223"/>
    <mergeCell ref="H292:I292"/>
    <mergeCell ref="B203:C203"/>
    <mergeCell ref="H208:I208"/>
    <mergeCell ref="H204:I204"/>
    <mergeCell ref="D260:E260"/>
    <mergeCell ref="F207:G207"/>
    <mergeCell ref="H243:I243"/>
    <mergeCell ref="B241:C241"/>
    <mergeCell ref="D240:E243"/>
    <mergeCell ref="H259:I259"/>
    <mergeCell ref="F225:G225"/>
    <mergeCell ref="B227:C227"/>
    <mergeCell ref="B236:C236"/>
    <mergeCell ref="B258:C258"/>
    <mergeCell ref="H227:I227"/>
    <mergeCell ref="H226:I226"/>
    <mergeCell ref="H256:I256"/>
    <mergeCell ref="B216:C216"/>
    <mergeCell ref="H207:I207"/>
    <mergeCell ref="H281:I281"/>
    <mergeCell ref="D196:E198"/>
    <mergeCell ref="H191:I191"/>
    <mergeCell ref="B253:C253"/>
    <mergeCell ref="F253:G253"/>
    <mergeCell ref="F288:G288"/>
    <mergeCell ref="H887:I887"/>
    <mergeCell ref="F862:G862"/>
    <mergeCell ref="H285:I285"/>
    <mergeCell ref="B286:C286"/>
    <mergeCell ref="B310:C310"/>
    <mergeCell ref="B340:C340"/>
    <mergeCell ref="F340:G340"/>
    <mergeCell ref="B342:C342"/>
    <mergeCell ref="H311:I311"/>
    <mergeCell ref="H313:I313"/>
    <mergeCell ref="D798:E799"/>
    <mergeCell ref="D313:E313"/>
    <mergeCell ref="F313:G313"/>
    <mergeCell ref="D849:E849"/>
    <mergeCell ref="F849:G849"/>
    <mergeCell ref="H849:I849"/>
    <mergeCell ref="D325:E325"/>
    <mergeCell ref="B347:C347"/>
    <mergeCell ref="D347:E348"/>
    <mergeCell ref="H829:I829"/>
    <mergeCell ref="B835:C835"/>
    <mergeCell ref="F353:G353"/>
    <mergeCell ref="B320:C320"/>
    <mergeCell ref="H387:I387"/>
    <mergeCell ref="B383:C383"/>
    <mergeCell ref="D383:E383"/>
    <mergeCell ref="F383:G383"/>
    <mergeCell ref="H383:I383"/>
    <mergeCell ref="B384:C384"/>
    <mergeCell ref="D384:E384"/>
    <mergeCell ref="F384:G384"/>
    <mergeCell ref="H384:I384"/>
    <mergeCell ref="H354:I354"/>
    <mergeCell ref="B355:C355"/>
    <mergeCell ref="B359:C359"/>
    <mergeCell ref="D377:E377"/>
    <mergeCell ref="F377:G377"/>
    <mergeCell ref="H377:I377"/>
    <mergeCell ref="B374:C374"/>
    <mergeCell ref="D374:E374"/>
    <mergeCell ref="F374:G374"/>
    <mergeCell ref="H374:I374"/>
    <mergeCell ref="B375:C375"/>
    <mergeCell ref="F301:G301"/>
    <mergeCell ref="H301:I301"/>
    <mergeCell ref="B312:C312"/>
    <mergeCell ref="F338:G338"/>
    <mergeCell ref="F331:G331"/>
    <mergeCell ref="F293:G293"/>
    <mergeCell ref="B202:C202"/>
    <mergeCell ref="B219:C219"/>
    <mergeCell ref="D227:E227"/>
    <mergeCell ref="D217:E217"/>
    <mergeCell ref="D209:E209"/>
    <mergeCell ref="H249:I249"/>
    <mergeCell ref="F291:G291"/>
    <mergeCell ref="H341:I341"/>
    <mergeCell ref="B325:C325"/>
    <mergeCell ref="B262:C262"/>
    <mergeCell ref="D295:E295"/>
    <mergeCell ref="D759:E759"/>
    <mergeCell ref="F759:G759"/>
    <mergeCell ref="H759:I759"/>
    <mergeCell ref="B409:C409"/>
    <mergeCell ref="D417:E417"/>
    <mergeCell ref="H240:I240"/>
    <mergeCell ref="F239:G239"/>
    <mergeCell ref="H211:I211"/>
    <mergeCell ref="F300:G300"/>
    <mergeCell ref="B242:C242"/>
    <mergeCell ref="B217:C217"/>
    <mergeCell ref="H236:I236"/>
    <mergeCell ref="F277:G277"/>
    <mergeCell ref="B211:C211"/>
    <mergeCell ref="B105:C105"/>
    <mergeCell ref="D105:E105"/>
    <mergeCell ref="F105:G105"/>
    <mergeCell ref="H105:I105"/>
    <mergeCell ref="B249:C249"/>
    <mergeCell ref="B317:C317"/>
    <mergeCell ref="F317:G317"/>
    <mergeCell ref="H317:I317"/>
    <mergeCell ref="D312:E312"/>
    <mergeCell ref="F312:G312"/>
    <mergeCell ref="H312:I312"/>
    <mergeCell ref="B308:C308"/>
    <mergeCell ref="H305:I305"/>
    <mergeCell ref="B306:C306"/>
    <mergeCell ref="F306:G306"/>
    <mergeCell ref="F315:G315"/>
    <mergeCell ref="H260:I260"/>
    <mergeCell ref="H262:I262"/>
    <mergeCell ref="B263:C263"/>
    <mergeCell ref="F263:G263"/>
    <mergeCell ref="B261:C261"/>
    <mergeCell ref="B288:C288"/>
    <mergeCell ref="B250:C250"/>
    <mergeCell ref="D250:E253"/>
    <mergeCell ref="F275:G275"/>
    <mergeCell ref="D237:E237"/>
    <mergeCell ref="H253:I253"/>
    <mergeCell ref="B315:C315"/>
    <mergeCell ref="D315:E317"/>
    <mergeCell ref="F311:G311"/>
    <mergeCell ref="B254:C254"/>
    <mergeCell ref="B239:C239"/>
    <mergeCell ref="D301:E303"/>
    <mergeCell ref="F292:G292"/>
    <mergeCell ref="D262:E263"/>
    <mergeCell ref="F226:G226"/>
    <mergeCell ref="F231:G231"/>
    <mergeCell ref="D221:E221"/>
    <mergeCell ref="H231:I231"/>
    <mergeCell ref="B106:C106"/>
    <mergeCell ref="D106:E106"/>
    <mergeCell ref="F106:G106"/>
    <mergeCell ref="H106:I106"/>
    <mergeCell ref="B107:C107"/>
    <mergeCell ref="H340:I340"/>
    <mergeCell ref="H371:I371"/>
    <mergeCell ref="D107:E107"/>
    <mergeCell ref="F107:G107"/>
    <mergeCell ref="H107:I107"/>
    <mergeCell ref="H158:I158"/>
    <mergeCell ref="B164:C164"/>
    <mergeCell ref="F199:G199"/>
    <mergeCell ref="D224:E225"/>
    <mergeCell ref="H199:I199"/>
    <mergeCell ref="F208:G208"/>
    <mergeCell ref="B110:C110"/>
    <mergeCell ref="D110:E110"/>
    <mergeCell ref="F110:G110"/>
    <mergeCell ref="H110:I110"/>
    <mergeCell ref="B152:C152"/>
    <mergeCell ref="D152:E153"/>
    <mergeCell ref="F152:G152"/>
    <mergeCell ref="H152:I152"/>
    <mergeCell ref="B153:C153"/>
    <mergeCell ref="F153:G153"/>
    <mergeCell ref="B381:C381"/>
    <mergeCell ref="F381:G381"/>
    <mergeCell ref="F385:G385"/>
    <mergeCell ref="H385:I385"/>
    <mergeCell ref="B386:C386"/>
    <mergeCell ref="F386:G386"/>
    <mergeCell ref="H386:I386"/>
    <mergeCell ref="B387:C387"/>
    <mergeCell ref="B314:C314"/>
    <mergeCell ref="H153:I153"/>
    <mergeCell ref="B154:C154"/>
    <mergeCell ref="H362:I362"/>
    <mergeCell ref="F323:G323"/>
    <mergeCell ref="B281:C281"/>
    <mergeCell ref="D281:E282"/>
    <mergeCell ref="F327:G327"/>
    <mergeCell ref="H309:I309"/>
    <mergeCell ref="D285:E285"/>
    <mergeCell ref="F254:G254"/>
    <mergeCell ref="H274:I274"/>
    <mergeCell ref="B278:C278"/>
    <mergeCell ref="B283:C283"/>
    <mergeCell ref="B290:C290"/>
    <mergeCell ref="D290:E291"/>
    <mergeCell ref="F310:G310"/>
    <mergeCell ref="H298:I298"/>
    <mergeCell ref="D278:E278"/>
    <mergeCell ref="F278:G278"/>
    <mergeCell ref="H294:I294"/>
    <mergeCell ref="H250:I250"/>
    <mergeCell ref="D234:E236"/>
    <mergeCell ref="F234:G234"/>
    <mergeCell ref="H302:I302"/>
    <mergeCell ref="B303:C303"/>
    <mergeCell ref="B257:C257"/>
    <mergeCell ref="H254:I254"/>
    <mergeCell ref="D238:E239"/>
    <mergeCell ref="F238:G238"/>
    <mergeCell ref="F243:G243"/>
    <mergeCell ref="F222:G222"/>
    <mergeCell ref="F262:G262"/>
    <mergeCell ref="F276:G276"/>
    <mergeCell ref="H276:I276"/>
    <mergeCell ref="H300:I300"/>
    <mergeCell ref="F236:G236"/>
    <mergeCell ref="B352:C352"/>
    <mergeCell ref="F352:G352"/>
    <mergeCell ref="F333:G333"/>
    <mergeCell ref="B789:C789"/>
    <mergeCell ref="D789:E789"/>
    <mergeCell ref="B296:C296"/>
    <mergeCell ref="B302:C302"/>
    <mergeCell ref="D283:E283"/>
    <mergeCell ref="F283:G283"/>
    <mergeCell ref="B307:C307"/>
    <mergeCell ref="F307:G307"/>
    <mergeCell ref="H307:I307"/>
    <mergeCell ref="B781:C781"/>
    <mergeCell ref="D781:E781"/>
    <mergeCell ref="F781:G781"/>
    <mergeCell ref="H781:I781"/>
    <mergeCell ref="H315:I315"/>
    <mergeCell ref="H323:I323"/>
    <mergeCell ref="B324:C324"/>
    <mergeCell ref="B316:C316"/>
    <mergeCell ref="H769:I769"/>
    <mergeCell ref="B770:C770"/>
    <mergeCell ref="B293:C293"/>
    <mergeCell ref="D293:E294"/>
    <mergeCell ref="B373:C373"/>
    <mergeCell ref="D373:E373"/>
    <mergeCell ref="F373:G373"/>
    <mergeCell ref="H373:I373"/>
    <mergeCell ref="F287:G287"/>
    <mergeCell ref="B763:C763"/>
    <mergeCell ref="D763:E763"/>
    <mergeCell ref="F763:G763"/>
    <mergeCell ref="D437:E437"/>
    <mergeCell ref="F437:G437"/>
    <mergeCell ref="F387:G387"/>
    <mergeCell ref="D385:E387"/>
    <mergeCell ref="F476:G476"/>
    <mergeCell ref="H476:I476"/>
    <mergeCell ref="H443:I443"/>
    <mergeCell ref="B444:C444"/>
    <mergeCell ref="F444:G444"/>
    <mergeCell ref="H444:I444"/>
    <mergeCell ref="B405:C405"/>
    <mergeCell ref="D405:E405"/>
    <mergeCell ref="H405:I405"/>
    <mergeCell ref="H453:I453"/>
    <mergeCell ref="F422:G422"/>
    <mergeCell ref="H422:I422"/>
    <mergeCell ref="H414:I414"/>
    <mergeCell ref="B415:C415"/>
    <mergeCell ref="H417:I417"/>
    <mergeCell ref="H413:I413"/>
    <mergeCell ref="D775:E775"/>
    <mergeCell ref="F775:G775"/>
    <mergeCell ref="H775:I775"/>
    <mergeCell ref="B776:C776"/>
    <mergeCell ref="F405:G405"/>
    <mergeCell ref="H331:I331"/>
    <mergeCell ref="H333:I333"/>
    <mergeCell ref="F346:G346"/>
    <mergeCell ref="H346:I346"/>
    <mergeCell ref="D323:E324"/>
    <mergeCell ref="D375:E375"/>
    <mergeCell ref="F341:G341"/>
    <mergeCell ref="B289:C289"/>
    <mergeCell ref="F289:G289"/>
    <mergeCell ref="H289:I289"/>
    <mergeCell ref="B285:C285"/>
    <mergeCell ref="F902:G902"/>
    <mergeCell ref="B894:C894"/>
    <mergeCell ref="D894:E894"/>
    <mergeCell ref="D890:E891"/>
    <mergeCell ref="H891:I891"/>
    <mergeCell ref="D826:E827"/>
    <mergeCell ref="F826:G826"/>
    <mergeCell ref="H826:I826"/>
    <mergeCell ref="D842:E843"/>
    <mergeCell ref="B353:C353"/>
    <mergeCell ref="H330:I330"/>
    <mergeCell ref="B331:C331"/>
    <mergeCell ref="B392:C392"/>
    <mergeCell ref="H382:I382"/>
    <mergeCell ref="H375:I375"/>
    <mergeCell ref="H369:I369"/>
    <mergeCell ref="B376:C376"/>
    <mergeCell ref="D376:E376"/>
    <mergeCell ref="B378:C378"/>
    <mergeCell ref="D378:E379"/>
    <mergeCell ref="F378:G378"/>
    <mergeCell ref="H378:I378"/>
    <mergeCell ref="H403:I403"/>
    <mergeCell ref="B380:C380"/>
    <mergeCell ref="D380:E382"/>
    <mergeCell ref="F380:G380"/>
    <mergeCell ref="H380:I380"/>
    <mergeCell ref="D785:E785"/>
    <mergeCell ref="B786:C786"/>
    <mergeCell ref="D786:E787"/>
    <mergeCell ref="F786:G786"/>
    <mergeCell ref="H786:I786"/>
    <mergeCell ref="B787:C787"/>
    <mergeCell ref="F787:G787"/>
    <mergeCell ref="H787:I787"/>
    <mergeCell ref="H825:I825"/>
    <mergeCell ref="B826:C826"/>
    <mergeCell ref="B780:C780"/>
    <mergeCell ref="H835:I835"/>
    <mergeCell ref="F449:G449"/>
    <mergeCell ref="H449:I449"/>
    <mergeCell ref="B450:C450"/>
    <mergeCell ref="F450:G450"/>
    <mergeCell ref="H450:I450"/>
    <mergeCell ref="B447:C447"/>
    <mergeCell ref="B369:C369"/>
    <mergeCell ref="D369:E371"/>
    <mergeCell ref="F369:G369"/>
    <mergeCell ref="B438:C438"/>
    <mergeCell ref="D438:E438"/>
    <mergeCell ref="F438:G438"/>
    <mergeCell ref="H438:I438"/>
    <mergeCell ref="B435:C435"/>
    <mergeCell ref="D435:E436"/>
    <mergeCell ref="F436:G436"/>
    <mergeCell ref="H436:I436"/>
    <mergeCell ref="B362:C362"/>
    <mergeCell ref="D362:E362"/>
    <mergeCell ref="F355:G355"/>
    <mergeCell ref="H355:I355"/>
    <mergeCell ref="B418:C418"/>
    <mergeCell ref="F844:G844"/>
    <mergeCell ref="H471:I471"/>
    <mergeCell ref="F894:G894"/>
    <mergeCell ref="H857:I857"/>
    <mergeCell ref="F898:G898"/>
    <mergeCell ref="F890:G890"/>
    <mergeCell ref="H865:I865"/>
    <mergeCell ref="F435:G435"/>
    <mergeCell ref="H435:I435"/>
    <mergeCell ref="B436:C436"/>
    <mergeCell ref="B825:C825"/>
    <mergeCell ref="D825:E825"/>
    <mergeCell ref="F825:G825"/>
    <mergeCell ref="D895:E895"/>
    <mergeCell ref="B895:C895"/>
    <mergeCell ref="H863:I863"/>
    <mergeCell ref="F846:G846"/>
    <mergeCell ref="F904:G904"/>
    <mergeCell ref="H900:I900"/>
    <mergeCell ref="B901:C901"/>
    <mergeCell ref="F852:G852"/>
    <mergeCell ref="H904:I904"/>
    <mergeCell ref="F866:G866"/>
    <mergeCell ref="H862:I862"/>
    <mergeCell ref="D801:E801"/>
    <mergeCell ref="D900:E901"/>
    <mergeCell ref="F900:G900"/>
    <mergeCell ref="D898:E898"/>
    <mergeCell ref="F885:G885"/>
    <mergeCell ref="B879:C879"/>
    <mergeCell ref="B878:C878"/>
    <mergeCell ref="B839:C839"/>
    <mergeCell ref="D839:E839"/>
    <mergeCell ref="F839:G839"/>
    <mergeCell ref="D872:E872"/>
    <mergeCell ref="F875:G875"/>
    <mergeCell ref="H875:I875"/>
    <mergeCell ref="H838:I838"/>
    <mergeCell ref="B848:C848"/>
    <mergeCell ref="H848:I848"/>
    <mergeCell ref="F899:G899"/>
    <mergeCell ref="D859:E859"/>
    <mergeCell ref="F859:G859"/>
    <mergeCell ref="D897:E897"/>
    <mergeCell ref="F897:G897"/>
    <mergeCell ref="H839:I839"/>
    <mergeCell ref="B896:C896"/>
    <mergeCell ref="D896:E896"/>
    <mergeCell ref="F896:G896"/>
    <mergeCell ref="H896:I896"/>
    <mergeCell ref="F832:G832"/>
    <mergeCell ref="B886:C886"/>
    <mergeCell ref="H811:I811"/>
    <mergeCell ref="D809:E809"/>
    <mergeCell ref="F809:G809"/>
    <mergeCell ref="B810:C810"/>
    <mergeCell ref="D810:E811"/>
    <mergeCell ref="D441:E441"/>
    <mergeCell ref="F453:G453"/>
    <mergeCell ref="B873:C873"/>
    <mergeCell ref="B454:C454"/>
    <mergeCell ref="D454:E455"/>
    <mergeCell ref="H903:I903"/>
    <mergeCell ref="B451:C451"/>
    <mergeCell ref="F836:G836"/>
    <mergeCell ref="B898:C898"/>
    <mergeCell ref="B865:C865"/>
    <mergeCell ref="D865:E865"/>
    <mergeCell ref="F821:G821"/>
    <mergeCell ref="H464:I464"/>
    <mergeCell ref="B465:C465"/>
    <mergeCell ref="D465:E465"/>
    <mergeCell ref="F465:G465"/>
    <mergeCell ref="H810:I810"/>
    <mergeCell ref="H877:I877"/>
    <mergeCell ref="H860:I860"/>
    <mergeCell ref="B849:C849"/>
    <mergeCell ref="H902:I902"/>
    <mergeCell ref="B904:C904"/>
    <mergeCell ref="F801:G801"/>
    <mergeCell ref="F811:G811"/>
    <mergeCell ref="D808:E808"/>
    <mergeCell ref="F901:G901"/>
    <mergeCell ref="D819:E819"/>
    <mergeCell ref="D507:E507"/>
    <mergeCell ref="F507:G507"/>
    <mergeCell ref="H507:I507"/>
    <mergeCell ref="B508:C508"/>
    <mergeCell ref="D508:E508"/>
    <mergeCell ref="F508:G508"/>
    <mergeCell ref="H508:I508"/>
    <mergeCell ref="B505:C505"/>
    <mergeCell ref="D505:E506"/>
    <mergeCell ref="F505:G505"/>
    <mergeCell ref="H509:I509"/>
    <mergeCell ref="B510:C510"/>
    <mergeCell ref="B784:C784"/>
    <mergeCell ref="F833:G833"/>
    <mergeCell ref="B796:C796"/>
    <mergeCell ref="B840:C840"/>
    <mergeCell ref="H818:I818"/>
    <mergeCell ref="D844:E845"/>
    <mergeCell ref="H831:I831"/>
    <mergeCell ref="F835:G835"/>
    <mergeCell ref="F848:G848"/>
    <mergeCell ref="B864:C864"/>
    <mergeCell ref="D864:E864"/>
    <mergeCell ref="B868:C868"/>
    <mergeCell ref="B846:C846"/>
    <mergeCell ref="H800:I800"/>
    <mergeCell ref="B801:C801"/>
    <mergeCell ref="F798:G798"/>
    <mergeCell ref="F774:G774"/>
    <mergeCell ref="B797:C797"/>
    <mergeCell ref="D797:E797"/>
    <mergeCell ref="F797:G797"/>
    <mergeCell ref="H797:I797"/>
    <mergeCell ref="B532:C532"/>
    <mergeCell ref="D532:E533"/>
    <mergeCell ref="F532:G532"/>
    <mergeCell ref="H532:I532"/>
    <mergeCell ref="B533:C533"/>
    <mergeCell ref="F533:G533"/>
    <mergeCell ref="H533:I533"/>
    <mergeCell ref="B530:C530"/>
    <mergeCell ref="D530:E530"/>
    <mergeCell ref="H882:I882"/>
    <mergeCell ref="B412:C412"/>
    <mergeCell ref="D412:E413"/>
    <mergeCell ref="F412:G412"/>
    <mergeCell ref="H412:I412"/>
    <mergeCell ref="B413:C413"/>
    <mergeCell ref="F413:G413"/>
    <mergeCell ref="B828:C828"/>
    <mergeCell ref="B812:C812"/>
    <mergeCell ref="F808:G808"/>
    <mergeCell ref="F882:G882"/>
    <mergeCell ref="B870:C870"/>
    <mergeCell ref="B877:C877"/>
    <mergeCell ref="B832:C832"/>
    <mergeCell ref="D832:E832"/>
    <mergeCell ref="B836:C836"/>
    <mergeCell ref="D836:E836"/>
    <mergeCell ref="B844:C844"/>
    <mergeCell ref="H841:I841"/>
    <mergeCell ref="D886:E887"/>
    <mergeCell ref="F886:G886"/>
    <mergeCell ref="B875:C875"/>
    <mergeCell ref="D871:E871"/>
    <mergeCell ref="F871:G871"/>
    <mergeCell ref="B437:C437"/>
    <mergeCell ref="H824:I824"/>
    <mergeCell ref="B800:C800"/>
    <mergeCell ref="D800:E800"/>
    <mergeCell ref="H809:I809"/>
    <mergeCell ref="F815:G815"/>
    <mergeCell ref="F804:G804"/>
    <mergeCell ref="H804:I804"/>
    <mergeCell ref="F816:G816"/>
    <mergeCell ref="B803:C803"/>
    <mergeCell ref="F868:G868"/>
    <mergeCell ref="H868:I868"/>
    <mergeCell ref="D848:E848"/>
    <mergeCell ref="F483:G483"/>
    <mergeCell ref="H483:I483"/>
    <mergeCell ref="B484:C484"/>
    <mergeCell ref="D484:E484"/>
    <mergeCell ref="F484:G484"/>
    <mergeCell ref="H484:I484"/>
    <mergeCell ref="B481:C481"/>
    <mergeCell ref="D481:E482"/>
    <mergeCell ref="F481:G481"/>
    <mergeCell ref="H481:I481"/>
    <mergeCell ref="B482:C482"/>
    <mergeCell ref="F482:G482"/>
    <mergeCell ref="H482:I482"/>
    <mergeCell ref="F462:G462"/>
    <mergeCell ref="H462:I462"/>
    <mergeCell ref="H437:I437"/>
    <mergeCell ref="D463:E463"/>
    <mergeCell ref="F463:G463"/>
    <mergeCell ref="H463:I463"/>
    <mergeCell ref="H439:I439"/>
    <mergeCell ref="B440:C440"/>
    <mergeCell ref="D440:E440"/>
    <mergeCell ref="B483:C483"/>
    <mergeCell ref="D483:E483"/>
    <mergeCell ref="D418:E418"/>
    <mergeCell ref="F877:G877"/>
    <mergeCell ref="B816:C816"/>
    <mergeCell ref="D816:E817"/>
    <mergeCell ref="B424:C424"/>
    <mergeCell ref="D424:E426"/>
    <mergeCell ref="F424:G424"/>
    <mergeCell ref="H424:I424"/>
    <mergeCell ref="B425:C425"/>
    <mergeCell ref="F425:G425"/>
    <mergeCell ref="H430:I430"/>
    <mergeCell ref="B431:C431"/>
    <mergeCell ref="D431:E431"/>
    <mergeCell ref="F431:G431"/>
    <mergeCell ref="H431:I431"/>
    <mergeCell ref="F891:G891"/>
    <mergeCell ref="D447:E447"/>
    <mergeCell ref="F447:G447"/>
    <mergeCell ref="H447:I447"/>
    <mergeCell ref="B448:C448"/>
    <mergeCell ref="D448:E448"/>
    <mergeCell ref="F448:G448"/>
    <mergeCell ref="H448:I448"/>
    <mergeCell ref="B445:C445"/>
    <mergeCell ref="D445:E445"/>
    <mergeCell ref="F445:G445"/>
    <mergeCell ref="H445:I445"/>
    <mergeCell ref="B446:C446"/>
    <mergeCell ref="D446:E446"/>
    <mergeCell ref="F446:G446"/>
    <mergeCell ref="H446:I446"/>
    <mergeCell ref="B453:C453"/>
    <mergeCell ref="D453:E453"/>
    <mergeCell ref="F440:G440"/>
    <mergeCell ref="H440:I440"/>
    <mergeCell ref="B882:C882"/>
    <mergeCell ref="F853:G853"/>
    <mergeCell ref="F441:G441"/>
    <mergeCell ref="H441:I441"/>
    <mergeCell ref="B442:C442"/>
    <mergeCell ref="D442:E442"/>
    <mergeCell ref="F442:G442"/>
    <mergeCell ref="H442:I442"/>
    <mergeCell ref="B439:C439"/>
    <mergeCell ref="B463:C463"/>
    <mergeCell ref="B859:C859"/>
    <mergeCell ref="D451:E452"/>
    <mergeCell ref="H470:I470"/>
    <mergeCell ref="H870:I870"/>
    <mergeCell ref="H853:I853"/>
    <mergeCell ref="H871:I871"/>
    <mergeCell ref="B863:C863"/>
    <mergeCell ref="D870:E870"/>
    <mergeCell ref="B872:C872"/>
    <mergeCell ref="B841:C841"/>
    <mergeCell ref="F841:G841"/>
    <mergeCell ref="B497:C497"/>
    <mergeCell ref="D497:E497"/>
    <mergeCell ref="F497:G497"/>
    <mergeCell ref="H497:I497"/>
    <mergeCell ref="B498:C498"/>
    <mergeCell ref="D498:E498"/>
    <mergeCell ref="F498:G498"/>
    <mergeCell ref="H498:I498"/>
    <mergeCell ref="B507:C507"/>
    <mergeCell ref="F810:G810"/>
    <mergeCell ref="F757:G757"/>
    <mergeCell ref="F454:G454"/>
    <mergeCell ref="F411:G411"/>
    <mergeCell ref="H411:I411"/>
    <mergeCell ref="H505:I505"/>
    <mergeCell ref="B506:C506"/>
    <mergeCell ref="F506:G506"/>
    <mergeCell ref="H506:I506"/>
    <mergeCell ref="B503:C503"/>
    <mergeCell ref="D503:E503"/>
    <mergeCell ref="F503:G503"/>
    <mergeCell ref="H503:I503"/>
    <mergeCell ref="B504:C504"/>
    <mergeCell ref="D504:E504"/>
    <mergeCell ref="F504:G504"/>
    <mergeCell ref="H504:I504"/>
    <mergeCell ref="B513:C513"/>
    <mergeCell ref="D513:E513"/>
    <mergeCell ref="F513:G513"/>
    <mergeCell ref="H513:I513"/>
    <mergeCell ref="B514:C514"/>
    <mergeCell ref="D514:E514"/>
    <mergeCell ref="F514:G514"/>
    <mergeCell ref="H514:I514"/>
    <mergeCell ref="B511:C511"/>
    <mergeCell ref="D511:E511"/>
    <mergeCell ref="F511:G511"/>
    <mergeCell ref="B426:C426"/>
    <mergeCell ref="H477:I477"/>
    <mergeCell ref="H494:I494"/>
    <mergeCell ref="B495:C495"/>
    <mergeCell ref="F495:G495"/>
    <mergeCell ref="H495:I495"/>
    <mergeCell ref="B496:C496"/>
    <mergeCell ref="D496:E496"/>
    <mergeCell ref="F496:G496"/>
    <mergeCell ref="H496:I496"/>
    <mergeCell ref="B492:C492"/>
    <mergeCell ref="D492:E492"/>
    <mergeCell ref="F492:G492"/>
    <mergeCell ref="H492:I492"/>
    <mergeCell ref="B493:C493"/>
    <mergeCell ref="D493:E495"/>
    <mergeCell ref="F493:G493"/>
    <mergeCell ref="H493:I493"/>
    <mergeCell ref="B494:C494"/>
    <mergeCell ref="F494:G494"/>
    <mergeCell ref="B501:C501"/>
    <mergeCell ref="D501:E501"/>
    <mergeCell ref="F501:G501"/>
    <mergeCell ref="H501:I501"/>
    <mergeCell ref="B502:C502"/>
    <mergeCell ref="D502:E502"/>
    <mergeCell ref="F502:G502"/>
    <mergeCell ref="H502:I502"/>
    <mergeCell ref="B499:C499"/>
    <mergeCell ref="D499:E499"/>
    <mergeCell ref="F499:G499"/>
    <mergeCell ref="H499:I499"/>
    <mergeCell ref="B500:C500"/>
    <mergeCell ref="D500:E500"/>
    <mergeCell ref="F500:G500"/>
    <mergeCell ref="H500:I500"/>
    <mergeCell ref="D423:E423"/>
    <mergeCell ref="F423:G423"/>
    <mergeCell ref="H423:I423"/>
    <mergeCell ref="F1019:G1019"/>
    <mergeCell ref="H1019:I1019"/>
    <mergeCell ref="B1020:C1020"/>
    <mergeCell ref="D1020:E1020"/>
    <mergeCell ref="B485:C485"/>
    <mergeCell ref="B931:C931"/>
    <mergeCell ref="D927:E927"/>
    <mergeCell ref="H929:I929"/>
    <mergeCell ref="H920:I920"/>
    <mergeCell ref="B913:C913"/>
    <mergeCell ref="H947:I947"/>
    <mergeCell ref="B948:C948"/>
    <mergeCell ref="F948:G948"/>
    <mergeCell ref="F922:G922"/>
    <mergeCell ref="B926:C926"/>
    <mergeCell ref="H922:I922"/>
    <mergeCell ref="D930:E930"/>
    <mergeCell ref="H913:I913"/>
    <mergeCell ref="H915:I915"/>
    <mergeCell ref="H914:I914"/>
    <mergeCell ref="B934:C934"/>
    <mergeCell ref="F934:G934"/>
    <mergeCell ref="B930:C930"/>
    <mergeCell ref="B910:C910"/>
    <mergeCell ref="F918:G918"/>
    <mergeCell ref="B909:C909"/>
    <mergeCell ref="B908:C908"/>
    <mergeCell ref="D908:E908"/>
    <mergeCell ref="F908:G908"/>
    <mergeCell ref="D939:E940"/>
    <mergeCell ref="F939:G939"/>
    <mergeCell ref="H939:I939"/>
    <mergeCell ref="B929:C929"/>
    <mergeCell ref="B933:C933"/>
    <mergeCell ref="F931:G931"/>
    <mergeCell ref="B941:C941"/>
    <mergeCell ref="D929:E929"/>
    <mergeCell ref="F929:G929"/>
    <mergeCell ref="D925:E925"/>
    <mergeCell ref="B921:C921"/>
    <mergeCell ref="F921:G921"/>
    <mergeCell ref="B920:C920"/>
    <mergeCell ref="B916:C916"/>
    <mergeCell ref="D916:E917"/>
    <mergeCell ref="F916:G916"/>
    <mergeCell ref="D920:E921"/>
    <mergeCell ref="B925:C925"/>
    <mergeCell ref="F510:G510"/>
    <mergeCell ref="H510:I510"/>
    <mergeCell ref="B518:C518"/>
    <mergeCell ref="D518:E521"/>
    <mergeCell ref="F518:G518"/>
    <mergeCell ref="H518:I518"/>
    <mergeCell ref="B519:C519"/>
    <mergeCell ref="F519:G519"/>
    <mergeCell ref="H519:I519"/>
    <mergeCell ref="B520:C520"/>
    <mergeCell ref="F520:G520"/>
    <mergeCell ref="H520:I520"/>
    <mergeCell ref="H774:I774"/>
    <mergeCell ref="B775:C775"/>
    <mergeCell ref="B759:C759"/>
    <mergeCell ref="H522:I522"/>
    <mergeCell ref="B523:C523"/>
    <mergeCell ref="B947:C947"/>
    <mergeCell ref="H930:I930"/>
    <mergeCell ref="D931:E932"/>
    <mergeCell ref="H946:I946"/>
    <mergeCell ref="H934:I934"/>
    <mergeCell ref="H941:I941"/>
    <mergeCell ref="F942:G942"/>
    <mergeCell ref="H942:I942"/>
    <mergeCell ref="F914:G914"/>
    <mergeCell ref="D943:E943"/>
    <mergeCell ref="B940:C940"/>
    <mergeCell ref="F940:G940"/>
    <mergeCell ref="H940:I940"/>
    <mergeCell ref="F943:G943"/>
    <mergeCell ref="D918:E918"/>
    <mergeCell ref="B912:C912"/>
    <mergeCell ref="F863:G863"/>
    <mergeCell ref="B414:C414"/>
    <mergeCell ref="B944:C944"/>
    <mergeCell ref="D944:E944"/>
    <mergeCell ref="F944:G944"/>
    <mergeCell ref="H944:I944"/>
    <mergeCell ref="B997:C997"/>
    <mergeCell ref="F997:G997"/>
    <mergeCell ref="H985:I985"/>
    <mergeCell ref="B472:C472"/>
    <mergeCell ref="D472:E472"/>
    <mergeCell ref="F472:G472"/>
    <mergeCell ref="F415:G415"/>
    <mergeCell ref="H415:I415"/>
    <mergeCell ref="B433:C433"/>
    <mergeCell ref="H454:I454"/>
    <mergeCell ref="F418:G418"/>
    <mergeCell ref="H455:I455"/>
    <mergeCell ref="B456:C456"/>
    <mergeCell ref="D456:E456"/>
    <mergeCell ref="F456:G456"/>
    <mergeCell ref="H456:I456"/>
    <mergeCell ref="B457:C457"/>
    <mergeCell ref="D457:E457"/>
    <mergeCell ref="H472:I472"/>
    <mergeCell ref="B468:C468"/>
    <mergeCell ref="D468:E468"/>
    <mergeCell ref="F468:G468"/>
    <mergeCell ref="H468:I468"/>
    <mergeCell ref="B469:C469"/>
    <mergeCell ref="D469:E470"/>
    <mergeCell ref="F469:G469"/>
    <mergeCell ref="H469:I469"/>
    <mergeCell ref="B470:C470"/>
    <mergeCell ref="F470:G470"/>
    <mergeCell ref="H425:I425"/>
    <mergeCell ref="B441:C441"/>
    <mergeCell ref="B422:C422"/>
    <mergeCell ref="D422:E422"/>
    <mergeCell ref="H434:I434"/>
    <mergeCell ref="B423:C423"/>
    <mergeCell ref="H465:I465"/>
    <mergeCell ref="B462:C462"/>
    <mergeCell ref="D462:E462"/>
    <mergeCell ref="B434:C434"/>
    <mergeCell ref="H943:I943"/>
    <mergeCell ref="B516:C516"/>
    <mergeCell ref="F516:G516"/>
    <mergeCell ref="B1025:C1025"/>
    <mergeCell ref="D1025:E1025"/>
    <mergeCell ref="F1025:G1025"/>
    <mergeCell ref="H1025:I1025"/>
    <mergeCell ref="B1026:C1026"/>
    <mergeCell ref="D1026:E1026"/>
    <mergeCell ref="F1026:G1026"/>
    <mergeCell ref="H1026:I1026"/>
    <mergeCell ref="B1023:C1023"/>
    <mergeCell ref="D1023:E1024"/>
    <mergeCell ref="H992:I992"/>
    <mergeCell ref="B993:C993"/>
    <mergeCell ref="D993:E995"/>
    <mergeCell ref="F995:G995"/>
    <mergeCell ref="D972:E972"/>
    <mergeCell ref="F972:G972"/>
    <mergeCell ref="F1001:G1001"/>
    <mergeCell ref="H997:I997"/>
    <mergeCell ref="B1012:C1012"/>
    <mergeCell ref="F1012:G1012"/>
    <mergeCell ref="H1012:I1012"/>
    <mergeCell ref="B1009:C1009"/>
    <mergeCell ref="D1009:E1010"/>
    <mergeCell ref="F1009:G1009"/>
    <mergeCell ref="H1009:I1009"/>
    <mergeCell ref="B1010:C1010"/>
    <mergeCell ref="F1010:G1010"/>
    <mergeCell ref="H1010:I1010"/>
    <mergeCell ref="F1023:G1023"/>
    <mergeCell ref="H986:I986"/>
    <mergeCell ref="F989:G989"/>
    <mergeCell ref="H989:I989"/>
    <mergeCell ref="H995:I995"/>
    <mergeCell ref="B996:C996"/>
    <mergeCell ref="D996:E997"/>
    <mergeCell ref="B990:C990"/>
    <mergeCell ref="D990:E990"/>
    <mergeCell ref="F990:G990"/>
    <mergeCell ref="H990:I990"/>
    <mergeCell ref="B991:C991"/>
    <mergeCell ref="D991:E992"/>
    <mergeCell ref="F991:G991"/>
    <mergeCell ref="B1000:C1000"/>
    <mergeCell ref="D1000:E1002"/>
    <mergeCell ref="F1000:G1000"/>
    <mergeCell ref="H1000:I1000"/>
    <mergeCell ref="B994:C994"/>
    <mergeCell ref="F994:G994"/>
    <mergeCell ref="H994:I994"/>
    <mergeCell ref="B995:C995"/>
    <mergeCell ref="D979:E980"/>
    <mergeCell ref="B1019:C1019"/>
    <mergeCell ref="D1019:E1019"/>
    <mergeCell ref="B1018:C1018"/>
    <mergeCell ref="D1018:E1018"/>
    <mergeCell ref="F1018:G1018"/>
    <mergeCell ref="H1018:I1018"/>
    <mergeCell ref="B1015:C1015"/>
    <mergeCell ref="D1015:E1015"/>
    <mergeCell ref="F1015:G1015"/>
    <mergeCell ref="H1015:I1015"/>
    <mergeCell ref="B1016:C1016"/>
    <mergeCell ref="D1016:E1016"/>
    <mergeCell ref="F1016:G1016"/>
    <mergeCell ref="F1020:G1020"/>
    <mergeCell ref="H1020:I1020"/>
    <mergeCell ref="B1017:C1017"/>
    <mergeCell ref="D1017:E1017"/>
    <mergeCell ref="F920:G920"/>
    <mergeCell ref="H916:I916"/>
    <mergeCell ref="B911:C911"/>
    <mergeCell ref="H912:I912"/>
    <mergeCell ref="B391:C391"/>
    <mergeCell ref="H420:I420"/>
    <mergeCell ref="B421:C421"/>
    <mergeCell ref="D421:E421"/>
    <mergeCell ref="B411:C411"/>
    <mergeCell ref="B416:C416"/>
    <mergeCell ref="D416:E416"/>
    <mergeCell ref="F416:G416"/>
    <mergeCell ref="H416:I416"/>
    <mergeCell ref="D784:E784"/>
    <mergeCell ref="H899:I899"/>
    <mergeCell ref="H895:I895"/>
    <mergeCell ref="D878:E878"/>
    <mergeCell ref="H832:I832"/>
    <mergeCell ref="D856:E856"/>
    <mergeCell ref="B880:C880"/>
    <mergeCell ref="F451:G451"/>
    <mergeCell ref="H451:I451"/>
    <mergeCell ref="B452:C452"/>
    <mergeCell ref="F452:G452"/>
    <mergeCell ref="H452:I452"/>
    <mergeCell ref="B460:C460"/>
    <mergeCell ref="D460:E461"/>
    <mergeCell ref="F460:G460"/>
    <mergeCell ref="H460:I460"/>
    <mergeCell ref="B461:C461"/>
    <mergeCell ref="F461:G461"/>
    <mergeCell ref="H461:I461"/>
    <mergeCell ref="F426:G426"/>
    <mergeCell ref="H426:I426"/>
    <mergeCell ref="B427:C427"/>
    <mergeCell ref="H410:I410"/>
    <mergeCell ref="B407:C407"/>
    <mergeCell ref="D407:E408"/>
    <mergeCell ref="F407:G407"/>
    <mergeCell ref="H919:I919"/>
    <mergeCell ref="D919:E919"/>
    <mergeCell ref="F919:G919"/>
    <mergeCell ref="H906:I906"/>
    <mergeCell ref="B917:C917"/>
    <mergeCell ref="D913:E913"/>
    <mergeCell ref="B419:C419"/>
    <mergeCell ref="D419:E420"/>
    <mergeCell ref="F419:G419"/>
    <mergeCell ref="F913:G913"/>
    <mergeCell ref="F414:G414"/>
    <mergeCell ref="F903:G903"/>
    <mergeCell ref="D414:E415"/>
    <mergeCell ref="B417:C417"/>
    <mergeCell ref="H901:I901"/>
    <mergeCell ref="D411:E411"/>
    <mergeCell ref="D912:E912"/>
    <mergeCell ref="B515:C515"/>
    <mergeCell ref="D515:E517"/>
    <mergeCell ref="F515:G515"/>
    <mergeCell ref="H515:I515"/>
    <mergeCell ref="H320:I320"/>
    <mergeCell ref="H329:I329"/>
    <mergeCell ref="B330:C330"/>
    <mergeCell ref="D330:E331"/>
    <mergeCell ref="B404:C404"/>
    <mergeCell ref="F404:G404"/>
    <mergeCell ref="H404:I404"/>
    <mergeCell ref="B400:C400"/>
    <mergeCell ref="F911:G911"/>
    <mergeCell ref="F351:G351"/>
    <mergeCell ref="H351:I351"/>
    <mergeCell ref="D820:E821"/>
    <mergeCell ref="H367:I367"/>
    <mergeCell ref="B368:C368"/>
    <mergeCell ref="D368:E368"/>
    <mergeCell ref="F368:G368"/>
    <mergeCell ref="H368:I368"/>
    <mergeCell ref="H356:I356"/>
    <mergeCell ref="B357:C357"/>
    <mergeCell ref="D357:E358"/>
    <mergeCell ref="F357:G357"/>
    <mergeCell ref="B808:C808"/>
    <mergeCell ref="F873:G873"/>
    <mergeCell ref="F457:G457"/>
    <mergeCell ref="H457:I457"/>
    <mergeCell ref="B466:C466"/>
    <mergeCell ref="D466:E467"/>
    <mergeCell ref="F466:G466"/>
    <mergeCell ref="H466:I466"/>
    <mergeCell ref="B467:C467"/>
    <mergeCell ref="B354:C354"/>
    <mergeCell ref="D354:E355"/>
    <mergeCell ref="D319:E320"/>
    <mergeCell ref="F349:G349"/>
    <mergeCell ref="H349:I349"/>
    <mergeCell ref="H345:I345"/>
    <mergeCell ref="D840:E841"/>
    <mergeCell ref="H360:I360"/>
    <mergeCell ref="D372:E372"/>
    <mergeCell ref="F372:G372"/>
    <mergeCell ref="H342:I342"/>
    <mergeCell ref="D338:E338"/>
    <mergeCell ref="B906:C906"/>
    <mergeCell ref="D906:E906"/>
    <mergeCell ref="D904:E904"/>
    <mergeCell ref="H893:I893"/>
    <mergeCell ref="D833:E833"/>
    <mergeCell ref="H907:I907"/>
    <mergeCell ref="F907:G907"/>
    <mergeCell ref="D907:E907"/>
    <mergeCell ref="F909:G909"/>
    <mergeCell ref="H908:I908"/>
    <mergeCell ref="D473:E476"/>
    <mergeCell ref="F473:G473"/>
    <mergeCell ref="D409:E409"/>
    <mergeCell ref="F376:G376"/>
    <mergeCell ref="H376:I376"/>
    <mergeCell ref="H350:I350"/>
    <mergeCell ref="H361:I361"/>
    <mergeCell ref="H352:I352"/>
    <mergeCell ref="D402:E404"/>
    <mergeCell ref="F402:G402"/>
    <mergeCell ref="F399:G399"/>
    <mergeCell ref="H358:I358"/>
    <mergeCell ref="H299:I299"/>
    <mergeCell ref="B300:C300"/>
    <mergeCell ref="B301:C301"/>
    <mergeCell ref="F906:G906"/>
    <mergeCell ref="H186:I186"/>
    <mergeCell ref="F241:G241"/>
    <mergeCell ref="D228:E228"/>
    <mergeCell ref="B198:C198"/>
    <mergeCell ref="D207:E207"/>
    <mergeCell ref="F379:G379"/>
    <mergeCell ref="F257:G257"/>
    <mergeCell ref="H257:I257"/>
    <mergeCell ref="B256:C256"/>
    <mergeCell ref="F256:G256"/>
    <mergeCell ref="F294:G294"/>
    <mergeCell ref="H291:I291"/>
    <mergeCell ref="D249:E249"/>
    <mergeCell ref="D349:E353"/>
    <mergeCell ref="H339:I339"/>
    <mergeCell ref="F343:G343"/>
    <mergeCell ref="H343:I343"/>
    <mergeCell ref="H297:I297"/>
    <mergeCell ref="D254:E257"/>
    <mergeCell ref="F299:G299"/>
    <mergeCell ref="F286:G286"/>
    <mergeCell ref="H286:I286"/>
    <mergeCell ref="F309:G309"/>
    <mergeCell ref="F290:G290"/>
    <mergeCell ref="F324:G324"/>
    <mergeCell ref="H324:I324"/>
    <mergeCell ref="B321:C321"/>
    <mergeCell ref="D321:E321"/>
    <mergeCell ref="H310:I310"/>
    <mergeCell ref="B311:C311"/>
    <mergeCell ref="F330:G330"/>
    <mergeCell ref="D304:E307"/>
    <mergeCell ref="F304:G304"/>
    <mergeCell ref="H304:I304"/>
    <mergeCell ref="B305:C305"/>
    <mergeCell ref="H216:I216"/>
    <mergeCell ref="H844:I844"/>
    <mergeCell ref="B830:C830"/>
    <mergeCell ref="F830:G830"/>
    <mergeCell ref="F820:G820"/>
    <mergeCell ref="F479:G479"/>
    <mergeCell ref="H479:I479"/>
    <mergeCell ref="B480:C480"/>
    <mergeCell ref="D480:E480"/>
    <mergeCell ref="F480:G480"/>
    <mergeCell ref="H480:I480"/>
    <mergeCell ref="B490:C490"/>
    <mergeCell ref="B488:C488"/>
    <mergeCell ref="F488:G488"/>
    <mergeCell ref="H488:I488"/>
    <mergeCell ref="B811:C811"/>
    <mergeCell ref="F517:G517"/>
    <mergeCell ref="H517:I517"/>
    <mergeCell ref="D868:E868"/>
    <mergeCell ref="H861:I861"/>
    <mergeCell ref="B903:C903"/>
    <mergeCell ref="D477:E479"/>
    <mergeCell ref="B478:C478"/>
    <mergeCell ref="F478:G478"/>
    <mergeCell ref="H337:I337"/>
    <mergeCell ref="B181:C181"/>
    <mergeCell ref="D166:E166"/>
    <mergeCell ref="B213:C213"/>
    <mergeCell ref="D213:E214"/>
    <mergeCell ref="B491:C491"/>
    <mergeCell ref="F491:G491"/>
    <mergeCell ref="H491:I491"/>
    <mergeCell ref="H487:I487"/>
    <mergeCell ref="F318:G318"/>
    <mergeCell ref="B360:C360"/>
    <mergeCell ref="F360:G360"/>
    <mergeCell ref="H318:I318"/>
    <mergeCell ref="B319:C319"/>
    <mergeCell ref="H316:I316"/>
    <mergeCell ref="H282:I282"/>
    <mergeCell ref="D265:E265"/>
    <mergeCell ref="F295:G295"/>
    <mergeCell ref="H332:I332"/>
    <mergeCell ref="B333:C333"/>
    <mergeCell ref="D333:E333"/>
    <mergeCell ref="B323:C323"/>
    <mergeCell ref="H327:I327"/>
    <mergeCell ref="D336:E337"/>
    <mergeCell ref="F361:G361"/>
    <mergeCell ref="H399:I399"/>
    <mergeCell ref="H397:I397"/>
    <mergeCell ref="B398:C398"/>
    <mergeCell ref="D398:E398"/>
    <mergeCell ref="F398:G398"/>
    <mergeCell ref="H398:I398"/>
    <mergeCell ref="B395:C395"/>
    <mergeCell ref="D395:E395"/>
    <mergeCell ref="F395:G395"/>
    <mergeCell ref="H381:I381"/>
    <mergeCell ref="B406:C406"/>
    <mergeCell ref="D406:E406"/>
    <mergeCell ref="F406:G406"/>
    <mergeCell ref="H406:I406"/>
    <mergeCell ref="D396:E397"/>
    <mergeCell ref="F396:G396"/>
    <mergeCell ref="H395:I395"/>
    <mergeCell ref="B396:C396"/>
    <mergeCell ref="B403:C403"/>
    <mergeCell ref="F403:G403"/>
    <mergeCell ref="H379:I379"/>
    <mergeCell ref="B399:C399"/>
    <mergeCell ref="B382:C382"/>
    <mergeCell ref="H338:I338"/>
    <mergeCell ref="B339:C339"/>
    <mergeCell ref="D339:E341"/>
    <mergeCell ref="F339:G339"/>
    <mergeCell ref="H322:I322"/>
    <mergeCell ref="B356:C356"/>
    <mergeCell ref="D356:E356"/>
    <mergeCell ref="F356:G356"/>
    <mergeCell ref="H335:I335"/>
    <mergeCell ref="F490:G490"/>
    <mergeCell ref="H490:I490"/>
    <mergeCell ref="F362:G362"/>
    <mergeCell ref="B338:C338"/>
    <mergeCell ref="B341:C341"/>
    <mergeCell ref="B345:C345"/>
    <mergeCell ref="B476:C476"/>
    <mergeCell ref="B477:C477"/>
    <mergeCell ref="H156:I156"/>
    <mergeCell ref="B167:C167"/>
    <mergeCell ref="B166:C166"/>
    <mergeCell ref="F168:G168"/>
    <mergeCell ref="F167:G167"/>
    <mergeCell ref="H167:I167"/>
    <mergeCell ref="B161:C161"/>
    <mergeCell ref="D161:E161"/>
    <mergeCell ref="B162:C162"/>
    <mergeCell ref="D162:E162"/>
    <mergeCell ref="F162:G162"/>
    <mergeCell ref="H162:I162"/>
    <mergeCell ref="D173:E173"/>
    <mergeCell ref="H172:I172"/>
    <mergeCell ref="F157:G157"/>
    <mergeCell ref="H157:I157"/>
    <mergeCell ref="B209:C209"/>
    <mergeCell ref="B298:C298"/>
    <mergeCell ref="D298:E300"/>
    <mergeCell ref="F320:G320"/>
    <mergeCell ref="F305:G305"/>
    <mergeCell ref="B297:C297"/>
    <mergeCell ref="D297:E297"/>
    <mergeCell ref="F297:G297"/>
    <mergeCell ref="F279:G279"/>
    <mergeCell ref="H279:I279"/>
    <mergeCell ref="F316:G316"/>
    <mergeCell ref="F196:G196"/>
    <mergeCell ref="H228:I228"/>
    <mergeCell ref="B322:C322"/>
    <mergeCell ref="D322:E322"/>
    <mergeCell ref="D274:E274"/>
    <mergeCell ref="H288:I288"/>
    <mergeCell ref="H200:I200"/>
    <mergeCell ref="B201:C201"/>
    <mergeCell ref="F201:G201"/>
    <mergeCell ref="H201:I201"/>
    <mergeCell ref="B309:C309"/>
    <mergeCell ref="F298:G298"/>
    <mergeCell ref="F268:G268"/>
    <mergeCell ref="H180:I180"/>
    <mergeCell ref="B184:C184"/>
    <mergeCell ref="D184:E187"/>
    <mergeCell ref="F180:G180"/>
    <mergeCell ref="B200:C200"/>
    <mergeCell ref="B260:C260"/>
    <mergeCell ref="H263:I263"/>
    <mergeCell ref="D277:E277"/>
    <mergeCell ref="H290:I290"/>
    <mergeCell ref="H197:I197"/>
    <mergeCell ref="B193:C193"/>
    <mergeCell ref="F193:G193"/>
    <mergeCell ref="H193:I193"/>
    <mergeCell ref="H306:I306"/>
    <mergeCell ref="F267:G267"/>
    <mergeCell ref="H303:I303"/>
    <mergeCell ref="F232:G232"/>
    <mergeCell ref="F321:G321"/>
    <mergeCell ref="H321:I321"/>
    <mergeCell ref="F284:G284"/>
    <mergeCell ref="F203:G203"/>
    <mergeCell ref="F228:G228"/>
    <mergeCell ref="B226:C226"/>
    <mergeCell ref="F230:G230"/>
    <mergeCell ref="B96:C96"/>
    <mergeCell ref="D96:E96"/>
    <mergeCell ref="F96:G96"/>
    <mergeCell ref="H96:I96"/>
    <mergeCell ref="F224:G224"/>
    <mergeCell ref="H232:I232"/>
    <mergeCell ref="F189:G189"/>
    <mergeCell ref="H189:I189"/>
    <mergeCell ref="H188:I188"/>
    <mergeCell ref="B157:C157"/>
    <mergeCell ref="F158:G158"/>
    <mergeCell ref="F178:G178"/>
    <mergeCell ref="D158:E158"/>
    <mergeCell ref="H182:I182"/>
    <mergeCell ref="B148:C148"/>
    <mergeCell ref="F160:G160"/>
    <mergeCell ref="H160:I160"/>
    <mergeCell ref="D163:E163"/>
    <mergeCell ref="D175:E176"/>
    <mergeCell ref="F175:G175"/>
    <mergeCell ref="B173:C173"/>
    <mergeCell ref="B163:C163"/>
    <mergeCell ref="B169:C169"/>
    <mergeCell ref="D169:E169"/>
    <mergeCell ref="F179:G179"/>
    <mergeCell ref="F182:G182"/>
    <mergeCell ref="F177:G177"/>
    <mergeCell ref="B172:C172"/>
    <mergeCell ref="D172:E172"/>
    <mergeCell ref="B165:C165"/>
    <mergeCell ref="D165:E165"/>
    <mergeCell ref="F165:G165"/>
    <mergeCell ref="D154:E154"/>
    <mergeCell ref="F154:G154"/>
    <mergeCell ref="H154:I154"/>
    <mergeCell ref="B155:C155"/>
    <mergeCell ref="D155:E155"/>
    <mergeCell ref="F155:G155"/>
    <mergeCell ref="F184:G184"/>
    <mergeCell ref="B187:C187"/>
    <mergeCell ref="F187:G187"/>
    <mergeCell ref="H187:I187"/>
    <mergeCell ref="H175:I175"/>
    <mergeCell ref="H185:I185"/>
    <mergeCell ref="B185:C185"/>
    <mergeCell ref="B156:C156"/>
    <mergeCell ref="H165:I165"/>
    <mergeCell ref="F169:G169"/>
    <mergeCell ref="B186:C186"/>
    <mergeCell ref="F186:G186"/>
    <mergeCell ref="H169:I169"/>
    <mergeCell ref="B170:C170"/>
    <mergeCell ref="D170:E170"/>
    <mergeCell ref="F170:G170"/>
    <mergeCell ref="H170:I170"/>
    <mergeCell ref="H168:I168"/>
    <mergeCell ref="B174:C174"/>
    <mergeCell ref="D174:E174"/>
    <mergeCell ref="F174:G174"/>
    <mergeCell ref="H184:I184"/>
    <mergeCell ref="H183:I183"/>
    <mergeCell ref="B180:C180"/>
    <mergeCell ref="F181:G181"/>
    <mergeCell ref="H181:I181"/>
    <mergeCell ref="F135:G135"/>
    <mergeCell ref="B111:C111"/>
    <mergeCell ref="B112:C112"/>
    <mergeCell ref="D112:E112"/>
    <mergeCell ref="D159:E159"/>
    <mergeCell ref="F159:G159"/>
    <mergeCell ref="H159:I159"/>
    <mergeCell ref="B160:C160"/>
    <mergeCell ref="H150:I150"/>
    <mergeCell ref="B177:C177"/>
    <mergeCell ref="D177:E177"/>
    <mergeCell ref="B149:C149"/>
    <mergeCell ref="H173:I173"/>
    <mergeCell ref="B175:C175"/>
    <mergeCell ref="H179:I179"/>
    <mergeCell ref="H155:I155"/>
    <mergeCell ref="B118:C118"/>
    <mergeCell ref="C1:N1"/>
    <mergeCell ref="C5:N13"/>
    <mergeCell ref="K16:L16"/>
    <mergeCell ref="M16:N16"/>
    <mergeCell ref="J17:J21"/>
    <mergeCell ref="K17:L21"/>
    <mergeCell ref="M17:N21"/>
    <mergeCell ref="F148:G148"/>
    <mergeCell ref="H148:I148"/>
    <mergeCell ref="B139:C139"/>
    <mergeCell ref="D139:E141"/>
    <mergeCell ref="F139:G139"/>
    <mergeCell ref="H139:I139"/>
    <mergeCell ref="B140:C140"/>
    <mergeCell ref="F140:G140"/>
    <mergeCell ref="H140:I140"/>
    <mergeCell ref="B141:C141"/>
    <mergeCell ref="F141:G141"/>
    <mergeCell ref="H141:I141"/>
    <mergeCell ref="B142:C142"/>
    <mergeCell ref="D142:E142"/>
    <mergeCell ref="F142:G142"/>
    <mergeCell ref="H142:I142"/>
    <mergeCell ref="B133:C133"/>
    <mergeCell ref="D133:E134"/>
    <mergeCell ref="F133:G133"/>
    <mergeCell ref="H133:I133"/>
    <mergeCell ref="B134:C134"/>
    <mergeCell ref="F134:G134"/>
    <mergeCell ref="H134:I134"/>
    <mergeCell ref="B131:C131"/>
    <mergeCell ref="D131:E132"/>
    <mergeCell ref="H118:I118"/>
    <mergeCell ref="B114:C114"/>
    <mergeCell ref="D114:E114"/>
    <mergeCell ref="F114:G114"/>
    <mergeCell ref="H114:I114"/>
    <mergeCell ref="B46:C46"/>
    <mergeCell ref="D125:E125"/>
    <mergeCell ref="F125:G125"/>
    <mergeCell ref="H135:I135"/>
    <mergeCell ref="B136:C136"/>
    <mergeCell ref="J25:J29"/>
    <mergeCell ref="B95:C95"/>
    <mergeCell ref="D95:E95"/>
    <mergeCell ref="F95:G95"/>
    <mergeCell ref="H95:I95"/>
    <mergeCell ref="H117:I117"/>
    <mergeCell ref="F130:G130"/>
    <mergeCell ref="H130:I130"/>
    <mergeCell ref="F146:G146"/>
    <mergeCell ref="B84:C84"/>
    <mergeCell ref="D84:E85"/>
    <mergeCell ref="F84:G84"/>
    <mergeCell ref="B85:C85"/>
    <mergeCell ref="H84:I84"/>
    <mergeCell ref="B109:C109"/>
    <mergeCell ref="F109:G109"/>
    <mergeCell ref="H109:I109"/>
    <mergeCell ref="B124:C124"/>
    <mergeCell ref="H90:I90"/>
    <mergeCell ref="B90:C90"/>
    <mergeCell ref="F90:G90"/>
    <mergeCell ref="B178:C178"/>
    <mergeCell ref="D157:E157"/>
    <mergeCell ref="K30:L32"/>
    <mergeCell ref="M30:N32"/>
    <mergeCell ref="K33:N34"/>
    <mergeCell ref="D46:E46"/>
    <mergeCell ref="F46:G46"/>
    <mergeCell ref="H46:I46"/>
    <mergeCell ref="B121:C121"/>
    <mergeCell ref="D121:E121"/>
    <mergeCell ref="F121:G121"/>
    <mergeCell ref="H126:I126"/>
    <mergeCell ref="H128:I128"/>
    <mergeCell ref="B129:C129"/>
    <mergeCell ref="D129:E129"/>
    <mergeCell ref="F129:G129"/>
    <mergeCell ref="H129:I129"/>
    <mergeCell ref="B130:C130"/>
    <mergeCell ref="D127:E128"/>
    <mergeCell ref="F127:G127"/>
    <mergeCell ref="B151:C151"/>
    <mergeCell ref="F151:G151"/>
    <mergeCell ref="H151:I151"/>
    <mergeCell ref="F164:G164"/>
    <mergeCell ref="D178:E179"/>
    <mergeCell ref="F176:G176"/>
    <mergeCell ref="H176:I176"/>
    <mergeCell ref="B176:C176"/>
    <mergeCell ref="F166:G166"/>
    <mergeCell ref="D167:E167"/>
    <mergeCell ref="F172:G172"/>
    <mergeCell ref="F171:G171"/>
    <mergeCell ref="H171:I171"/>
    <mergeCell ref="H174:I174"/>
    <mergeCell ref="B147:C147"/>
    <mergeCell ref="H166:I166"/>
    <mergeCell ref="B128:C128"/>
    <mergeCell ref="F128:G128"/>
    <mergeCell ref="F136:G136"/>
    <mergeCell ref="H136:I136"/>
    <mergeCell ref="B137:C137"/>
    <mergeCell ref="D137:E137"/>
    <mergeCell ref="F137:G137"/>
    <mergeCell ref="H137:I137"/>
    <mergeCell ref="B138:C138"/>
    <mergeCell ref="D138:E138"/>
    <mergeCell ref="F138:G138"/>
    <mergeCell ref="H138:I138"/>
    <mergeCell ref="F112:G112"/>
    <mergeCell ref="B74:C74"/>
    <mergeCell ref="H125:I125"/>
    <mergeCell ref="B127:C127"/>
    <mergeCell ref="B93:C93"/>
    <mergeCell ref="D93:E93"/>
    <mergeCell ref="F93:G93"/>
    <mergeCell ref="H93:I93"/>
    <mergeCell ref="B94:C94"/>
    <mergeCell ref="D94:E94"/>
    <mergeCell ref="F94:G94"/>
    <mergeCell ref="H94:I94"/>
    <mergeCell ref="F173:G173"/>
    <mergeCell ref="K25:L29"/>
    <mergeCell ref="M25:N29"/>
    <mergeCell ref="J30:J32"/>
    <mergeCell ref="B265:C265"/>
    <mergeCell ref="F229:G229"/>
    <mergeCell ref="H229:I229"/>
    <mergeCell ref="B230:C230"/>
    <mergeCell ref="H212:I212"/>
    <mergeCell ref="J22:J24"/>
    <mergeCell ref="K22:L24"/>
    <mergeCell ref="M22:N24"/>
    <mergeCell ref="B143:C143"/>
    <mergeCell ref="D143:E146"/>
    <mergeCell ref="F143:G143"/>
    <mergeCell ref="H143:I143"/>
    <mergeCell ref="B144:C144"/>
    <mergeCell ref="B120:C120"/>
    <mergeCell ref="D120:E120"/>
    <mergeCell ref="F120:G120"/>
    <mergeCell ref="H120:I120"/>
    <mergeCell ref="B125:C125"/>
    <mergeCell ref="B122:C122"/>
    <mergeCell ref="D122:E122"/>
    <mergeCell ref="F122:G122"/>
    <mergeCell ref="H122:I122"/>
    <mergeCell ref="B123:C123"/>
    <mergeCell ref="D123:E123"/>
    <mergeCell ref="F123:G123"/>
    <mergeCell ref="H123:I123"/>
    <mergeCell ref="B119:C119"/>
    <mergeCell ref="D119:E119"/>
    <mergeCell ref="F119:G119"/>
    <mergeCell ref="H119:I119"/>
    <mergeCell ref="B126:C126"/>
    <mergeCell ref="D126:E126"/>
    <mergeCell ref="F126:G126"/>
    <mergeCell ref="B115:C115"/>
    <mergeCell ref="D115:E115"/>
    <mergeCell ref="F115:G115"/>
    <mergeCell ref="H115:I115"/>
    <mergeCell ref="B116:C116"/>
    <mergeCell ref="D116:E116"/>
    <mergeCell ref="F116:G116"/>
    <mergeCell ref="H116:I116"/>
    <mergeCell ref="B117:C117"/>
    <mergeCell ref="D117:E117"/>
    <mergeCell ref="F117:G117"/>
    <mergeCell ref="H261:I261"/>
    <mergeCell ref="H258:I258"/>
    <mergeCell ref="F131:G131"/>
    <mergeCell ref="H131:I131"/>
    <mergeCell ref="B132:C132"/>
    <mergeCell ref="F132:G132"/>
    <mergeCell ref="F124:G124"/>
    <mergeCell ref="D111:E111"/>
    <mergeCell ref="F111:G111"/>
    <mergeCell ref="H111:I111"/>
    <mergeCell ref="B108:C108"/>
    <mergeCell ref="D108:E109"/>
    <mergeCell ref="F108:G108"/>
    <mergeCell ref="H108:I108"/>
    <mergeCell ref="D308:E308"/>
    <mergeCell ref="F308:G308"/>
    <mergeCell ref="H308:I308"/>
    <mergeCell ref="F273:G273"/>
    <mergeCell ref="H275:I275"/>
    <mergeCell ref="D130:E130"/>
    <mergeCell ref="B158:C158"/>
    <mergeCell ref="D118:E118"/>
    <mergeCell ref="F118:G118"/>
    <mergeCell ref="F163:G163"/>
    <mergeCell ref="H163:I163"/>
    <mergeCell ref="F255:G255"/>
    <mergeCell ref="H255:I255"/>
    <mergeCell ref="B266:C266"/>
    <mergeCell ref="F251:G251"/>
    <mergeCell ref="H251:I251"/>
    <mergeCell ref="B252:C252"/>
    <mergeCell ref="F252:G252"/>
    <mergeCell ref="H252:I252"/>
    <mergeCell ref="H132:I132"/>
    <mergeCell ref="D160:E160"/>
    <mergeCell ref="B171:C171"/>
    <mergeCell ref="D171:E171"/>
    <mergeCell ref="B205:C205"/>
    <mergeCell ref="F197:G197"/>
    <mergeCell ref="H196:I196"/>
    <mergeCell ref="B197:C197"/>
    <mergeCell ref="B199:C199"/>
    <mergeCell ref="H164:I164"/>
    <mergeCell ref="B168:C168"/>
    <mergeCell ref="D168:E168"/>
    <mergeCell ref="H194:I194"/>
    <mergeCell ref="B159:C159"/>
    <mergeCell ref="H146:I146"/>
    <mergeCell ref="H121:I121"/>
    <mergeCell ref="H177:I177"/>
    <mergeCell ref="B179:C179"/>
    <mergeCell ref="F144:G144"/>
    <mergeCell ref="H144:I144"/>
    <mergeCell ref="B145:C145"/>
    <mergeCell ref="F145:G145"/>
    <mergeCell ref="H145:I145"/>
    <mergeCell ref="B146:C146"/>
    <mergeCell ref="D147:E149"/>
    <mergeCell ref="F147:G147"/>
    <mergeCell ref="H147:I147"/>
    <mergeCell ref="D164:E164"/>
    <mergeCell ref="D180:E181"/>
    <mergeCell ref="F149:G149"/>
    <mergeCell ref="H149:I149"/>
    <mergeCell ref="B150:C150"/>
    <mergeCell ref="D150:E151"/>
    <mergeCell ref="H190:I190"/>
    <mergeCell ref="F198:G198"/>
    <mergeCell ref="H124:I124"/>
    <mergeCell ref="H264:I264"/>
    <mergeCell ref="F328:G328"/>
    <mergeCell ref="H328:I328"/>
    <mergeCell ref="F375:G375"/>
    <mergeCell ref="D361:E361"/>
    <mergeCell ref="B349:C349"/>
    <mergeCell ref="F150:G150"/>
    <mergeCell ref="B194:C194"/>
    <mergeCell ref="D194:E194"/>
    <mergeCell ref="B188:C188"/>
    <mergeCell ref="D188:E189"/>
    <mergeCell ref="D193:E193"/>
    <mergeCell ref="F188:G188"/>
    <mergeCell ref="B189:C189"/>
    <mergeCell ref="B377:C377"/>
    <mergeCell ref="D286:E289"/>
    <mergeCell ref="D314:E314"/>
    <mergeCell ref="F314:G314"/>
    <mergeCell ref="H314:I314"/>
    <mergeCell ref="B270:C270"/>
    <mergeCell ref="H287:I287"/>
    <mergeCell ref="H268:I268"/>
    <mergeCell ref="B269:C269"/>
    <mergeCell ref="H278:I278"/>
    <mergeCell ref="B275:C275"/>
    <mergeCell ref="D275:E275"/>
    <mergeCell ref="F303:G303"/>
    <mergeCell ref="B304:C304"/>
    <mergeCell ref="B284:C284"/>
    <mergeCell ref="D284:E284"/>
    <mergeCell ref="B287:C287"/>
    <mergeCell ref="B247:C247"/>
    <mergeCell ref="D247:E247"/>
    <mergeCell ref="D246:E246"/>
    <mergeCell ref="D363:E364"/>
    <mergeCell ref="B245:C245"/>
    <mergeCell ref="F246:G246"/>
    <mergeCell ref="H246:I246"/>
    <mergeCell ref="F244:G244"/>
    <mergeCell ref="B246:C246"/>
    <mergeCell ref="B244:C244"/>
    <mergeCell ref="D244:E245"/>
    <mergeCell ref="H244:I244"/>
    <mergeCell ref="F247:G247"/>
    <mergeCell ref="H247:I247"/>
    <mergeCell ref="B248:C248"/>
    <mergeCell ref="D248:E248"/>
    <mergeCell ref="F248:G248"/>
    <mergeCell ref="B277:C277"/>
    <mergeCell ref="B299:C299"/>
    <mergeCell ref="D342:E342"/>
    <mergeCell ref="F342:G342"/>
    <mergeCell ref="D334:E334"/>
    <mergeCell ref="F334:G334"/>
    <mergeCell ref="B343:C343"/>
    <mergeCell ref="D343:E343"/>
    <mergeCell ref="H370:I370"/>
    <mergeCell ref="F302:G302"/>
    <mergeCell ref="H319:I319"/>
    <mergeCell ref="H325:I325"/>
    <mergeCell ref="B328:C328"/>
    <mergeCell ref="D328:E328"/>
    <mergeCell ref="F322:G322"/>
    <mergeCell ref="B334:C334"/>
    <mergeCell ref="B479:C479"/>
    <mergeCell ref="H357:I357"/>
    <mergeCell ref="B358:C358"/>
    <mergeCell ref="B402:C402"/>
    <mergeCell ref="B471:C471"/>
    <mergeCell ref="D471:E471"/>
    <mergeCell ref="F471:G471"/>
    <mergeCell ref="D400:E400"/>
    <mergeCell ref="B410:C410"/>
    <mergeCell ref="D410:E410"/>
    <mergeCell ref="F410:G410"/>
    <mergeCell ref="D433:E434"/>
    <mergeCell ref="F433:G433"/>
    <mergeCell ref="H433:I433"/>
    <mergeCell ref="B455:C455"/>
    <mergeCell ref="F455:G455"/>
    <mergeCell ref="H393:I393"/>
    <mergeCell ref="B394:C394"/>
    <mergeCell ref="F394:G394"/>
    <mergeCell ref="B449:C449"/>
    <mergeCell ref="D449:E450"/>
    <mergeCell ref="F409:G409"/>
    <mergeCell ref="F474:G474"/>
    <mergeCell ref="H474:I474"/>
    <mergeCell ref="B475:C475"/>
    <mergeCell ref="F475:G475"/>
    <mergeCell ref="H475:I475"/>
    <mergeCell ref="B458:C458"/>
    <mergeCell ref="D458:E458"/>
    <mergeCell ref="F458:G458"/>
    <mergeCell ref="H458:I458"/>
    <mergeCell ref="B459:C459"/>
    <mergeCell ref="D459:E459"/>
    <mergeCell ref="F459:G459"/>
    <mergeCell ref="H459:I459"/>
    <mergeCell ref="F382:G382"/>
    <mergeCell ref="H402:I402"/>
    <mergeCell ref="H353:I353"/>
    <mergeCell ref="D399:E399"/>
    <mergeCell ref="B336:C336"/>
    <mergeCell ref="F421:G421"/>
    <mergeCell ref="H421:I421"/>
    <mergeCell ref="B432:C432"/>
    <mergeCell ref="D432:E432"/>
    <mergeCell ref="F432:G432"/>
    <mergeCell ref="H432:I432"/>
    <mergeCell ref="B428:C428"/>
    <mergeCell ref="D428:E428"/>
    <mergeCell ref="F428:G428"/>
    <mergeCell ref="H428:I428"/>
    <mergeCell ref="B429:C429"/>
    <mergeCell ref="D429:E430"/>
    <mergeCell ref="F467:G467"/>
    <mergeCell ref="H467:I467"/>
    <mergeCell ref="B464:C464"/>
    <mergeCell ref="D464:E464"/>
    <mergeCell ref="F464:G464"/>
    <mergeCell ref="F477:G477"/>
    <mergeCell ref="H478:I478"/>
    <mergeCell ref="B473:C473"/>
    <mergeCell ref="H473:I473"/>
    <mergeCell ref="B474:C474"/>
    <mergeCell ref="B443:C443"/>
    <mergeCell ref="B326:C326"/>
    <mergeCell ref="D326:E326"/>
    <mergeCell ref="F326:G326"/>
    <mergeCell ref="H326:I326"/>
    <mergeCell ref="B371:C371"/>
    <mergeCell ref="F371:G371"/>
    <mergeCell ref="H394:I394"/>
    <mergeCell ref="D392:E392"/>
    <mergeCell ref="F400:G400"/>
    <mergeCell ref="H400:I400"/>
    <mergeCell ref="H363:I363"/>
    <mergeCell ref="B364:C364"/>
    <mergeCell ref="F364:G364"/>
    <mergeCell ref="H364:I364"/>
    <mergeCell ref="B361:C361"/>
    <mergeCell ref="F332:G332"/>
    <mergeCell ref="D366:E366"/>
    <mergeCell ref="B350:C350"/>
    <mergeCell ref="B329:C329"/>
    <mergeCell ref="D329:E329"/>
    <mergeCell ref="F329:G329"/>
    <mergeCell ref="B327:C327"/>
    <mergeCell ref="D327:E327"/>
    <mergeCell ref="H409:I409"/>
    <mergeCell ref="F391:G391"/>
    <mergeCell ref="H391:I391"/>
    <mergeCell ref="H407:I407"/>
    <mergeCell ref="B408:C408"/>
    <mergeCell ref="F408:G408"/>
    <mergeCell ref="H408:I408"/>
    <mergeCell ref="B367:C367"/>
    <mergeCell ref="D367:E367"/>
    <mergeCell ref="B344:C344"/>
    <mergeCell ref="D344:E344"/>
    <mergeCell ref="F344:G344"/>
    <mergeCell ref="H344:I344"/>
    <mergeCell ref="H390:I390"/>
    <mergeCell ref="B385:C385"/>
    <mergeCell ref="B379:C379"/>
    <mergeCell ref="F354:G354"/>
    <mergeCell ref="F358:G358"/>
    <mergeCell ref="H396:I396"/>
    <mergeCell ref="H334:I334"/>
    <mergeCell ref="B335:C335"/>
    <mergeCell ref="D335:E335"/>
    <mergeCell ref="F335:G335"/>
    <mergeCell ref="B332:C332"/>
    <mergeCell ref="D332:E332"/>
    <mergeCell ref="B372:C372"/>
    <mergeCell ref="B365:C365"/>
    <mergeCell ref="D365:E365"/>
    <mergeCell ref="B366:C366"/>
    <mergeCell ref="B401:C401"/>
    <mergeCell ref="D401:E401"/>
    <mergeCell ref="F401:G401"/>
    <mergeCell ref="H401:I401"/>
    <mergeCell ref="F367:G367"/>
    <mergeCell ref="B363:C363"/>
    <mergeCell ref="H372:I372"/>
    <mergeCell ref="B351:C351"/>
    <mergeCell ref="F336:G336"/>
    <mergeCell ref="H336:I336"/>
    <mergeCell ref="B337:C337"/>
    <mergeCell ref="F337:G337"/>
    <mergeCell ref="D443:E444"/>
    <mergeCell ref="F443:G443"/>
    <mergeCell ref="F417:G417"/>
    <mergeCell ref="F434:G434"/>
    <mergeCell ref="F350:G350"/>
    <mergeCell ref="D359:E360"/>
    <mergeCell ref="F359:G359"/>
    <mergeCell ref="H359:I359"/>
    <mergeCell ref="B346:C346"/>
    <mergeCell ref="F347:G347"/>
    <mergeCell ref="H347:I347"/>
    <mergeCell ref="B348:C348"/>
    <mergeCell ref="F348:G348"/>
    <mergeCell ref="H348:I348"/>
    <mergeCell ref="D345:E346"/>
    <mergeCell ref="F345:G345"/>
    <mergeCell ref="F363:G363"/>
    <mergeCell ref="F365:G365"/>
    <mergeCell ref="H365:I365"/>
    <mergeCell ref="F392:G392"/>
    <mergeCell ref="H392:I392"/>
    <mergeCell ref="B388:C388"/>
    <mergeCell ref="D388:E391"/>
    <mergeCell ref="F388:G388"/>
    <mergeCell ref="H388:I388"/>
    <mergeCell ref="B389:C389"/>
    <mergeCell ref="F389:G389"/>
    <mergeCell ref="H389:I389"/>
    <mergeCell ref="B390:C390"/>
    <mergeCell ref="F390:G390"/>
    <mergeCell ref="H418:I418"/>
    <mergeCell ref="F523:G523"/>
    <mergeCell ref="H523:I523"/>
    <mergeCell ref="B393:C393"/>
    <mergeCell ref="D393:E394"/>
    <mergeCell ref="F393:G393"/>
    <mergeCell ref="B397:C397"/>
    <mergeCell ref="F397:G397"/>
    <mergeCell ref="B370:C370"/>
    <mergeCell ref="F370:G370"/>
    <mergeCell ref="B489:C489"/>
    <mergeCell ref="F489:G489"/>
    <mergeCell ref="H489:I489"/>
    <mergeCell ref="H516:I516"/>
    <mergeCell ref="D439:E439"/>
    <mergeCell ref="F439:G439"/>
    <mergeCell ref="H511:I511"/>
    <mergeCell ref="B512:C512"/>
    <mergeCell ref="D512:E512"/>
    <mergeCell ref="F512:G512"/>
    <mergeCell ref="H512:I512"/>
    <mergeCell ref="B509:C509"/>
    <mergeCell ref="D509:E510"/>
    <mergeCell ref="F509:G509"/>
    <mergeCell ref="F429:G429"/>
    <mergeCell ref="H429:I429"/>
    <mergeCell ref="B430:C430"/>
    <mergeCell ref="F430:G430"/>
    <mergeCell ref="D427:E427"/>
    <mergeCell ref="F427:G427"/>
    <mergeCell ref="H427:I427"/>
    <mergeCell ref="H419:I419"/>
    <mergeCell ref="B420:C420"/>
    <mergeCell ref="F420:G420"/>
    <mergeCell ref="F530:G530"/>
    <mergeCell ref="H530:I530"/>
    <mergeCell ref="B531:C531"/>
    <mergeCell ref="D531:E531"/>
    <mergeCell ref="F531:G531"/>
    <mergeCell ref="H531:I531"/>
    <mergeCell ref="B528:C528"/>
    <mergeCell ref="D528:E529"/>
    <mergeCell ref="F528:G528"/>
    <mergeCell ref="H528:I528"/>
    <mergeCell ref="B529:C529"/>
    <mergeCell ref="F529:G529"/>
    <mergeCell ref="H529:I529"/>
    <mergeCell ref="D485:E485"/>
    <mergeCell ref="F485:G485"/>
    <mergeCell ref="H485:I485"/>
    <mergeCell ref="B486:C486"/>
    <mergeCell ref="D486:E490"/>
    <mergeCell ref="F486:G486"/>
    <mergeCell ref="H486:I486"/>
    <mergeCell ref="B487:C487"/>
    <mergeCell ref="F487:G487"/>
    <mergeCell ref="B517:C517"/>
    <mergeCell ref="B526:C526"/>
    <mergeCell ref="D526:E526"/>
    <mergeCell ref="F526:G526"/>
    <mergeCell ref="H526:I526"/>
    <mergeCell ref="B527:C527"/>
    <mergeCell ref="D527:E527"/>
    <mergeCell ref="F527:G527"/>
    <mergeCell ref="H527:I527"/>
    <mergeCell ref="B524:C524"/>
    <mergeCell ref="D524:E524"/>
    <mergeCell ref="F524:G524"/>
    <mergeCell ref="H524:I524"/>
    <mergeCell ref="B525:C525"/>
    <mergeCell ref="D525:E525"/>
    <mergeCell ref="F525:G525"/>
    <mergeCell ref="H525:I525"/>
    <mergeCell ref="B521:C521"/>
    <mergeCell ref="F521:G521"/>
    <mergeCell ref="H521:I521"/>
    <mergeCell ref="B522:C522"/>
    <mergeCell ref="D522:E523"/>
    <mergeCell ref="F522:G522"/>
    <mergeCell ref="B538:C538"/>
    <mergeCell ref="D538:E538"/>
    <mergeCell ref="F538:G538"/>
    <mergeCell ref="H538:I538"/>
    <mergeCell ref="B539:C539"/>
    <mergeCell ref="D539:E539"/>
    <mergeCell ref="F539:G539"/>
    <mergeCell ref="H539:I539"/>
    <mergeCell ref="B536:C536"/>
    <mergeCell ref="D536:E536"/>
    <mergeCell ref="F536:G536"/>
    <mergeCell ref="H536:I536"/>
    <mergeCell ref="B537:C537"/>
    <mergeCell ref="D537:E537"/>
    <mergeCell ref="F537:G537"/>
    <mergeCell ref="H537:I537"/>
    <mergeCell ref="B534:C534"/>
    <mergeCell ref="D534:E535"/>
    <mergeCell ref="F534:G534"/>
    <mergeCell ref="H534:I534"/>
    <mergeCell ref="B535:C535"/>
    <mergeCell ref="F535:G535"/>
    <mergeCell ref="H535:I535"/>
    <mergeCell ref="B542:C542"/>
    <mergeCell ref="D542:E542"/>
    <mergeCell ref="F542:G542"/>
    <mergeCell ref="H542:I542"/>
    <mergeCell ref="B543:C543"/>
    <mergeCell ref="D543:E544"/>
    <mergeCell ref="F543:G543"/>
    <mergeCell ref="H543:I543"/>
    <mergeCell ref="B544:C544"/>
    <mergeCell ref="F544:G544"/>
    <mergeCell ref="B540:C540"/>
    <mergeCell ref="D540:E540"/>
    <mergeCell ref="F540:G540"/>
    <mergeCell ref="H540:I540"/>
    <mergeCell ref="B541:C541"/>
    <mergeCell ref="D541:E541"/>
    <mergeCell ref="F541:G541"/>
    <mergeCell ref="H541:I541"/>
    <mergeCell ref="B549:C549"/>
    <mergeCell ref="D549:E549"/>
    <mergeCell ref="F549:G549"/>
    <mergeCell ref="H549:I549"/>
    <mergeCell ref="B550:C550"/>
    <mergeCell ref="D550:E550"/>
    <mergeCell ref="F550:G550"/>
    <mergeCell ref="H550:I550"/>
    <mergeCell ref="B547:C547"/>
    <mergeCell ref="D547:E547"/>
    <mergeCell ref="F547:G547"/>
    <mergeCell ref="H547:I547"/>
    <mergeCell ref="B548:C548"/>
    <mergeCell ref="D548:E548"/>
    <mergeCell ref="F548:G548"/>
    <mergeCell ref="H548:I548"/>
    <mergeCell ref="H544:I544"/>
    <mergeCell ref="B545:C545"/>
    <mergeCell ref="D545:E545"/>
    <mergeCell ref="F545:G545"/>
    <mergeCell ref="H545:I545"/>
    <mergeCell ref="B546:C546"/>
    <mergeCell ref="D546:E546"/>
    <mergeCell ref="F546:G546"/>
    <mergeCell ref="H546:I546"/>
    <mergeCell ref="B556:C556"/>
    <mergeCell ref="F556:G556"/>
    <mergeCell ref="H556:I556"/>
    <mergeCell ref="B557:C557"/>
    <mergeCell ref="D557:E557"/>
    <mergeCell ref="F557:G557"/>
    <mergeCell ref="H557:I557"/>
    <mergeCell ref="H553:I553"/>
    <mergeCell ref="B554:C554"/>
    <mergeCell ref="F554:G554"/>
    <mergeCell ref="H554:I554"/>
    <mergeCell ref="B555:C555"/>
    <mergeCell ref="F555:G555"/>
    <mergeCell ref="H555:I555"/>
    <mergeCell ref="B551:C551"/>
    <mergeCell ref="D551:E551"/>
    <mergeCell ref="F551:G551"/>
    <mergeCell ref="H551:I551"/>
    <mergeCell ref="B552:C552"/>
    <mergeCell ref="D552:E556"/>
    <mergeCell ref="F552:G552"/>
    <mergeCell ref="H552:I552"/>
    <mergeCell ref="B553:C553"/>
    <mergeCell ref="F553:G553"/>
    <mergeCell ref="F563:G563"/>
    <mergeCell ref="H563:I563"/>
    <mergeCell ref="B564:C564"/>
    <mergeCell ref="D564:E564"/>
    <mergeCell ref="F564:G564"/>
    <mergeCell ref="H564:I564"/>
    <mergeCell ref="H560:I560"/>
    <mergeCell ref="B561:C561"/>
    <mergeCell ref="D561:E561"/>
    <mergeCell ref="F561:G561"/>
    <mergeCell ref="H561:I561"/>
    <mergeCell ref="B562:C562"/>
    <mergeCell ref="D562:E563"/>
    <mergeCell ref="F562:G562"/>
    <mergeCell ref="H562:I562"/>
    <mergeCell ref="B563:C563"/>
    <mergeCell ref="B558:C558"/>
    <mergeCell ref="D558:E558"/>
    <mergeCell ref="F558:G558"/>
    <mergeCell ref="H558:I558"/>
    <mergeCell ref="B559:C559"/>
    <mergeCell ref="D559:E560"/>
    <mergeCell ref="F559:G559"/>
    <mergeCell ref="H559:I559"/>
    <mergeCell ref="B560:C560"/>
    <mergeCell ref="F560:G560"/>
    <mergeCell ref="B567:C567"/>
    <mergeCell ref="D567:E567"/>
    <mergeCell ref="F567:G567"/>
    <mergeCell ref="H567:I567"/>
    <mergeCell ref="B568:C568"/>
    <mergeCell ref="D568:E569"/>
    <mergeCell ref="F568:G568"/>
    <mergeCell ref="H568:I568"/>
    <mergeCell ref="B569:C569"/>
    <mergeCell ref="F569:G569"/>
    <mergeCell ref="B565:C565"/>
    <mergeCell ref="D565:E565"/>
    <mergeCell ref="F565:G565"/>
    <mergeCell ref="H565:I565"/>
    <mergeCell ref="B566:C566"/>
    <mergeCell ref="D566:E566"/>
    <mergeCell ref="F566:G566"/>
    <mergeCell ref="H566:I566"/>
    <mergeCell ref="B574:C574"/>
    <mergeCell ref="D574:E574"/>
    <mergeCell ref="F574:G574"/>
    <mergeCell ref="H574:I574"/>
    <mergeCell ref="B575:C575"/>
    <mergeCell ref="D575:E575"/>
    <mergeCell ref="F575:G575"/>
    <mergeCell ref="H575:I575"/>
    <mergeCell ref="B572:C572"/>
    <mergeCell ref="D572:E573"/>
    <mergeCell ref="F572:G572"/>
    <mergeCell ref="H572:I572"/>
    <mergeCell ref="B573:C573"/>
    <mergeCell ref="F573:G573"/>
    <mergeCell ref="H573:I573"/>
    <mergeCell ref="H569:I569"/>
    <mergeCell ref="B570:C570"/>
    <mergeCell ref="D570:E571"/>
    <mergeCell ref="F570:G570"/>
    <mergeCell ref="H570:I570"/>
    <mergeCell ref="B571:C571"/>
    <mergeCell ref="F571:G571"/>
    <mergeCell ref="H571:I571"/>
    <mergeCell ref="H578:I578"/>
    <mergeCell ref="B579:C579"/>
    <mergeCell ref="D579:E582"/>
    <mergeCell ref="F579:G579"/>
    <mergeCell ref="H579:I579"/>
    <mergeCell ref="B580:C580"/>
    <mergeCell ref="F580:G580"/>
    <mergeCell ref="H580:I580"/>
    <mergeCell ref="B581:C581"/>
    <mergeCell ref="F581:G581"/>
    <mergeCell ref="B576:C576"/>
    <mergeCell ref="D576:E576"/>
    <mergeCell ref="F576:G576"/>
    <mergeCell ref="H576:I576"/>
    <mergeCell ref="B577:C577"/>
    <mergeCell ref="D577:E578"/>
    <mergeCell ref="F577:G577"/>
    <mergeCell ref="H577:I577"/>
    <mergeCell ref="B578:C578"/>
    <mergeCell ref="F578:G578"/>
    <mergeCell ref="B587:C587"/>
    <mergeCell ref="D587:E587"/>
    <mergeCell ref="F587:G587"/>
    <mergeCell ref="H587:I587"/>
    <mergeCell ref="B588:C588"/>
    <mergeCell ref="D588:E588"/>
    <mergeCell ref="F588:G588"/>
    <mergeCell ref="H588:I588"/>
    <mergeCell ref="H584:I584"/>
    <mergeCell ref="B585:C585"/>
    <mergeCell ref="F585:G585"/>
    <mergeCell ref="H585:I585"/>
    <mergeCell ref="B586:C586"/>
    <mergeCell ref="D586:E586"/>
    <mergeCell ref="F586:G586"/>
    <mergeCell ref="H586:I586"/>
    <mergeCell ref="H581:I581"/>
    <mergeCell ref="B582:C582"/>
    <mergeCell ref="F582:G582"/>
    <mergeCell ref="H582:I582"/>
    <mergeCell ref="B583:C583"/>
    <mergeCell ref="D583:E585"/>
    <mergeCell ref="F583:G583"/>
    <mergeCell ref="H583:I583"/>
    <mergeCell ref="B584:C584"/>
    <mergeCell ref="F584:G584"/>
    <mergeCell ref="H591:I591"/>
    <mergeCell ref="B592:C592"/>
    <mergeCell ref="F592:G592"/>
    <mergeCell ref="H592:I592"/>
    <mergeCell ref="B593:C593"/>
    <mergeCell ref="D593:E594"/>
    <mergeCell ref="F593:G593"/>
    <mergeCell ref="H593:I593"/>
    <mergeCell ref="B594:C594"/>
    <mergeCell ref="F594:G594"/>
    <mergeCell ref="B589:C589"/>
    <mergeCell ref="D589:E589"/>
    <mergeCell ref="F589:G589"/>
    <mergeCell ref="H589:I589"/>
    <mergeCell ref="B590:C590"/>
    <mergeCell ref="D590:E592"/>
    <mergeCell ref="F590:G590"/>
    <mergeCell ref="H590:I590"/>
    <mergeCell ref="B591:C591"/>
    <mergeCell ref="F591:G591"/>
    <mergeCell ref="B597:C597"/>
    <mergeCell ref="D597:E597"/>
    <mergeCell ref="F597:G597"/>
    <mergeCell ref="H597:I597"/>
    <mergeCell ref="B598:C598"/>
    <mergeCell ref="D598:E598"/>
    <mergeCell ref="F598:G598"/>
    <mergeCell ref="H598:I598"/>
    <mergeCell ref="H594:I594"/>
    <mergeCell ref="B595:C595"/>
    <mergeCell ref="D595:E595"/>
    <mergeCell ref="F595:G595"/>
    <mergeCell ref="H595:I595"/>
    <mergeCell ref="B596:C596"/>
    <mergeCell ref="D596:E596"/>
    <mergeCell ref="F596:G596"/>
    <mergeCell ref="H596:I596"/>
    <mergeCell ref="B601:C601"/>
    <mergeCell ref="D601:E603"/>
    <mergeCell ref="F601:G601"/>
    <mergeCell ref="H601:I601"/>
    <mergeCell ref="B602:C602"/>
    <mergeCell ref="F602:G602"/>
    <mergeCell ref="H602:I602"/>
    <mergeCell ref="B603:C603"/>
    <mergeCell ref="F603:G603"/>
    <mergeCell ref="H603:I603"/>
    <mergeCell ref="B599:C599"/>
    <mergeCell ref="D599:E600"/>
    <mergeCell ref="F599:G599"/>
    <mergeCell ref="H599:I599"/>
    <mergeCell ref="B600:C600"/>
    <mergeCell ref="F600:G600"/>
    <mergeCell ref="H600:I600"/>
    <mergeCell ref="B609:C609"/>
    <mergeCell ref="F609:G609"/>
    <mergeCell ref="H609:I609"/>
    <mergeCell ref="B610:C610"/>
    <mergeCell ref="F610:G610"/>
    <mergeCell ref="H610:I610"/>
    <mergeCell ref="B607:C607"/>
    <mergeCell ref="F607:G607"/>
    <mergeCell ref="H607:I607"/>
    <mergeCell ref="B608:C608"/>
    <mergeCell ref="F608:G608"/>
    <mergeCell ref="H608:I608"/>
    <mergeCell ref="B604:C604"/>
    <mergeCell ref="D604:E610"/>
    <mergeCell ref="F604:G604"/>
    <mergeCell ref="H604:I604"/>
    <mergeCell ref="B605:C605"/>
    <mergeCell ref="F605:G605"/>
    <mergeCell ref="H605:I605"/>
    <mergeCell ref="B606:C606"/>
    <mergeCell ref="F606:G606"/>
    <mergeCell ref="H606:I606"/>
    <mergeCell ref="B613:C613"/>
    <mergeCell ref="D613:E615"/>
    <mergeCell ref="F613:G613"/>
    <mergeCell ref="H613:I613"/>
    <mergeCell ref="B614:C614"/>
    <mergeCell ref="F614:G614"/>
    <mergeCell ref="H614:I614"/>
    <mergeCell ref="B615:C615"/>
    <mergeCell ref="F615:G615"/>
    <mergeCell ref="H615:I615"/>
    <mergeCell ref="B611:C611"/>
    <mergeCell ref="D611:E612"/>
    <mergeCell ref="F611:G611"/>
    <mergeCell ref="H611:I611"/>
    <mergeCell ref="B612:C612"/>
    <mergeCell ref="F612:G612"/>
    <mergeCell ref="H612:I612"/>
    <mergeCell ref="B616:C616"/>
    <mergeCell ref="D616:E617"/>
    <mergeCell ref="F616:G616"/>
    <mergeCell ref="H616:I616"/>
    <mergeCell ref="B617:C617"/>
    <mergeCell ref="F617:G617"/>
    <mergeCell ref="H617:I617"/>
    <mergeCell ref="B621:C621"/>
    <mergeCell ref="F621:G621"/>
    <mergeCell ref="H621:I621"/>
    <mergeCell ref="B622:C622"/>
    <mergeCell ref="D622:E623"/>
    <mergeCell ref="F622:G622"/>
    <mergeCell ref="H622:I622"/>
    <mergeCell ref="B623:C623"/>
    <mergeCell ref="F623:G623"/>
    <mergeCell ref="H623:I623"/>
    <mergeCell ref="B632:C632"/>
    <mergeCell ref="F632:G632"/>
    <mergeCell ref="H632:I632"/>
    <mergeCell ref="B633:C633"/>
    <mergeCell ref="F633:G633"/>
    <mergeCell ref="H633:I633"/>
    <mergeCell ref="B630:C630"/>
    <mergeCell ref="F630:G630"/>
    <mergeCell ref="H630:I630"/>
    <mergeCell ref="B631:C631"/>
    <mergeCell ref="F631:G631"/>
    <mergeCell ref="H631:I631"/>
    <mergeCell ref="B627:C627"/>
    <mergeCell ref="F627:G627"/>
    <mergeCell ref="H627:I627"/>
    <mergeCell ref="B628:C628"/>
    <mergeCell ref="D628:E645"/>
    <mergeCell ref="F628:G628"/>
    <mergeCell ref="H628:I628"/>
    <mergeCell ref="B629:C629"/>
    <mergeCell ref="F629:G629"/>
    <mergeCell ref="H629:I629"/>
    <mergeCell ref="B638:C638"/>
    <mergeCell ref="F638:G638"/>
    <mergeCell ref="H638:I638"/>
    <mergeCell ref="B639:C639"/>
    <mergeCell ref="F639:G639"/>
    <mergeCell ref="H639:I639"/>
    <mergeCell ref="B636:C636"/>
    <mergeCell ref="F636:G636"/>
    <mergeCell ref="H636:I636"/>
    <mergeCell ref="B637:C637"/>
    <mergeCell ref="B634:C634"/>
    <mergeCell ref="F634:G634"/>
    <mergeCell ref="H634:I634"/>
    <mergeCell ref="B635:C635"/>
    <mergeCell ref="F635:G635"/>
    <mergeCell ref="H647:I647"/>
    <mergeCell ref="F650:G650"/>
    <mergeCell ref="H650:I650"/>
    <mergeCell ref="B646:C646"/>
    <mergeCell ref="D646:E646"/>
    <mergeCell ref="B650:C650"/>
    <mergeCell ref="H648:I648"/>
    <mergeCell ref="B649:C649"/>
    <mergeCell ref="F649:G649"/>
    <mergeCell ref="H649:I649"/>
    <mergeCell ref="H661:I661"/>
    <mergeCell ref="B662:C662"/>
    <mergeCell ref="F662:G662"/>
    <mergeCell ref="H662:I662"/>
    <mergeCell ref="B659:C659"/>
    <mergeCell ref="F659:G659"/>
    <mergeCell ref="H659:I659"/>
    <mergeCell ref="B660:C660"/>
    <mergeCell ref="F660:G660"/>
    <mergeCell ref="F666:G666"/>
    <mergeCell ref="F646:G646"/>
    <mergeCell ref="H646:I646"/>
    <mergeCell ref="B647:C647"/>
    <mergeCell ref="B618:C618"/>
    <mergeCell ref="D618:E621"/>
    <mergeCell ref="F618:G618"/>
    <mergeCell ref="H618:I618"/>
    <mergeCell ref="B619:C619"/>
    <mergeCell ref="F619:G619"/>
    <mergeCell ref="H619:I619"/>
    <mergeCell ref="B620:C620"/>
    <mergeCell ref="F620:G620"/>
    <mergeCell ref="H620:I620"/>
    <mergeCell ref="H715:I715"/>
    <mergeCell ref="B716:C716"/>
    <mergeCell ref="F688:G688"/>
    <mergeCell ref="F700:G700"/>
    <mergeCell ref="H700:I700"/>
    <mergeCell ref="B697:C697"/>
    <mergeCell ref="F697:G697"/>
    <mergeCell ref="H697:I697"/>
    <mergeCell ref="F766:G766"/>
    <mergeCell ref="H766:I766"/>
    <mergeCell ref="F682:G682"/>
    <mergeCell ref="H682:I682"/>
    <mergeCell ref="B683:C683"/>
    <mergeCell ref="B743:C743"/>
    <mergeCell ref="B722:C722"/>
    <mergeCell ref="H729:I729"/>
    <mergeCell ref="B701:C701"/>
    <mergeCell ref="H701:I701"/>
    <mergeCell ref="F724:G724"/>
    <mergeCell ref="H724:I724"/>
    <mergeCell ref="B731:C731"/>
    <mergeCell ref="B740:C740"/>
    <mergeCell ref="D740:E740"/>
    <mergeCell ref="B717:C717"/>
    <mergeCell ref="D717:E717"/>
    <mergeCell ref="F684:G684"/>
    <mergeCell ref="F719:G719"/>
    <mergeCell ref="H732:I732"/>
    <mergeCell ref="H695:I695"/>
    <mergeCell ref="B713:C713"/>
    <mergeCell ref="B696:C696"/>
    <mergeCell ref="H684:I684"/>
    <mergeCell ref="H683:I683"/>
    <mergeCell ref="H696:I696"/>
    <mergeCell ref="B692:C692"/>
    <mergeCell ref="H699:I699"/>
    <mergeCell ref="B700:C700"/>
    <mergeCell ref="F729:G729"/>
    <mergeCell ref="H734:I734"/>
    <mergeCell ref="F732:G732"/>
    <mergeCell ref="F761:G761"/>
    <mergeCell ref="H761:I761"/>
    <mergeCell ref="D757:E757"/>
    <mergeCell ref="D755:E755"/>
    <mergeCell ref="B755:C755"/>
    <mergeCell ref="H687:I687"/>
    <mergeCell ref="B684:C684"/>
    <mergeCell ref="H693:I693"/>
    <mergeCell ref="B690:C690"/>
    <mergeCell ref="H702:I702"/>
    <mergeCell ref="B703:C703"/>
    <mergeCell ref="F703:G703"/>
    <mergeCell ref="H688:I688"/>
    <mergeCell ref="B689:C689"/>
    <mergeCell ref="F689:G689"/>
    <mergeCell ref="H689:I689"/>
    <mergeCell ref="B686:C686"/>
    <mergeCell ref="F686:G686"/>
    <mergeCell ref="H686:I686"/>
    <mergeCell ref="B694:C694"/>
    <mergeCell ref="F694:G694"/>
    <mergeCell ref="D682:E694"/>
    <mergeCell ref="B702:C702"/>
    <mergeCell ref="F702:G702"/>
    <mergeCell ref="F701:G701"/>
    <mergeCell ref="H685:I685"/>
    <mergeCell ref="B688:C688"/>
    <mergeCell ref="D647:E669"/>
    <mergeCell ref="H666:I666"/>
    <mergeCell ref="H671:I671"/>
    <mergeCell ref="D670:E674"/>
    <mergeCell ref="F670:G670"/>
    <mergeCell ref="H678:I678"/>
    <mergeCell ref="B678:C678"/>
    <mergeCell ref="B657:C657"/>
    <mergeCell ref="F710:G710"/>
    <mergeCell ref="F690:G690"/>
    <mergeCell ref="B624:C624"/>
    <mergeCell ref="D624:E627"/>
    <mergeCell ref="F624:G624"/>
    <mergeCell ref="H624:I624"/>
    <mergeCell ref="B625:C625"/>
    <mergeCell ref="F625:G625"/>
    <mergeCell ref="H625:I625"/>
    <mergeCell ref="B626:C626"/>
    <mergeCell ref="F626:G626"/>
    <mergeCell ref="H626:I626"/>
    <mergeCell ref="F643:G643"/>
    <mergeCell ref="H635:I635"/>
    <mergeCell ref="B644:C644"/>
    <mergeCell ref="F644:G644"/>
    <mergeCell ref="H644:I644"/>
    <mergeCell ref="B645:C645"/>
    <mergeCell ref="F645:G645"/>
    <mergeCell ref="H645:I645"/>
    <mergeCell ref="H643:I643"/>
    <mergeCell ref="B648:C648"/>
    <mergeCell ref="F648:G648"/>
    <mergeCell ref="B655:C655"/>
    <mergeCell ref="F655:G655"/>
    <mergeCell ref="H655:I655"/>
    <mergeCell ref="B656:C656"/>
    <mergeCell ref="F656:G656"/>
    <mergeCell ref="H656:I656"/>
    <mergeCell ref="B653:C653"/>
    <mergeCell ref="F653:G653"/>
    <mergeCell ref="H653:I653"/>
    <mergeCell ref="B654:C654"/>
    <mergeCell ref="F654:G654"/>
    <mergeCell ref="H654:I654"/>
    <mergeCell ref="B651:C651"/>
    <mergeCell ref="F651:G651"/>
    <mergeCell ref="B665:C665"/>
    <mergeCell ref="F665:G665"/>
    <mergeCell ref="H665:I665"/>
    <mergeCell ref="B666:C666"/>
    <mergeCell ref="F657:G657"/>
    <mergeCell ref="H657:I657"/>
    <mergeCell ref="B658:C658"/>
    <mergeCell ref="F658:G658"/>
    <mergeCell ref="F664:G664"/>
    <mergeCell ref="H664:I664"/>
    <mergeCell ref="H651:I651"/>
    <mergeCell ref="H652:I652"/>
    <mergeCell ref="B661:C661"/>
    <mergeCell ref="F661:G661"/>
    <mergeCell ref="B664:C664"/>
    <mergeCell ref="F647:G647"/>
    <mergeCell ref="H782:I782"/>
    <mergeCell ref="B783:C783"/>
    <mergeCell ref="F783:G783"/>
    <mergeCell ref="H783:I783"/>
    <mergeCell ref="H694:I694"/>
    <mergeCell ref="B711:C711"/>
    <mergeCell ref="F696:G696"/>
    <mergeCell ref="F692:G692"/>
    <mergeCell ref="H821:I821"/>
    <mergeCell ref="F796:G796"/>
    <mergeCell ref="F789:G789"/>
    <mergeCell ref="H789:I789"/>
    <mergeCell ref="F793:G793"/>
    <mergeCell ref="H798:I798"/>
    <mergeCell ref="B799:C799"/>
    <mergeCell ref="F799:G799"/>
    <mergeCell ref="H799:I799"/>
    <mergeCell ref="D796:E796"/>
    <mergeCell ref="B793:C793"/>
    <mergeCell ref="D793:E794"/>
    <mergeCell ref="H793:I793"/>
    <mergeCell ref="B732:C732"/>
    <mergeCell ref="B790:C790"/>
    <mergeCell ref="D790:E790"/>
    <mergeCell ref="F790:G790"/>
    <mergeCell ref="H790:I790"/>
    <mergeCell ref="D791:E791"/>
    <mergeCell ref="F791:G791"/>
    <mergeCell ref="F803:G803"/>
    <mergeCell ref="H703:I703"/>
    <mergeCell ref="F818:G818"/>
    <mergeCell ref="F819:G819"/>
    <mergeCell ref="B809:C809"/>
    <mergeCell ref="B820:C820"/>
    <mergeCell ref="B815:C815"/>
    <mergeCell ref="B749:C749"/>
    <mergeCell ref="D749:E750"/>
    <mergeCell ref="F749:G749"/>
    <mergeCell ref="H749:I749"/>
    <mergeCell ref="B750:C750"/>
    <mergeCell ref="F750:G750"/>
    <mergeCell ref="H750:I750"/>
    <mergeCell ref="F712:G712"/>
    <mergeCell ref="H712:I712"/>
    <mergeCell ref="D705:E713"/>
    <mergeCell ref="F705:G705"/>
    <mergeCell ref="F698:G698"/>
    <mergeCell ref="B708:C708"/>
    <mergeCell ref="F708:G708"/>
    <mergeCell ref="H708:I708"/>
    <mergeCell ref="B704:C704"/>
    <mergeCell ref="F704:G704"/>
    <mergeCell ref="H704:I704"/>
    <mergeCell ref="B705:C705"/>
    <mergeCell ref="H713:I713"/>
    <mergeCell ref="F709:G709"/>
    <mergeCell ref="H709:I709"/>
    <mergeCell ref="B710:C710"/>
    <mergeCell ref="F784:G784"/>
    <mergeCell ref="B727:C727"/>
    <mergeCell ref="D727:E730"/>
    <mergeCell ref="B729:C729"/>
    <mergeCell ref="D715:E716"/>
    <mergeCell ref="F715:G715"/>
    <mergeCell ref="B798:C798"/>
    <mergeCell ref="H757:I757"/>
    <mergeCell ref="F755:G755"/>
    <mergeCell ref="H755:I755"/>
    <mergeCell ref="D773:E773"/>
    <mergeCell ref="B738:C738"/>
    <mergeCell ref="H710:I710"/>
    <mergeCell ref="B707:C707"/>
    <mergeCell ref="H711:I711"/>
    <mergeCell ref="B712:C712"/>
    <mergeCell ref="H743:I743"/>
    <mergeCell ref="D805:E805"/>
    <mergeCell ref="F805:G805"/>
    <mergeCell ref="F864:G864"/>
    <mergeCell ref="H864:I864"/>
    <mergeCell ref="F840:G840"/>
    <mergeCell ref="H840:I840"/>
    <mergeCell ref="B802:C802"/>
    <mergeCell ref="B715:C715"/>
    <mergeCell ref="D722:E726"/>
    <mergeCell ref="B720:C720"/>
    <mergeCell ref="D803:E804"/>
    <mergeCell ref="H845:I845"/>
    <mergeCell ref="B842:C842"/>
    <mergeCell ref="H819:I819"/>
    <mergeCell ref="F780:G780"/>
    <mergeCell ref="H780:I780"/>
    <mergeCell ref="D835:E835"/>
    <mergeCell ref="D852:E852"/>
    <mergeCell ref="H784:I784"/>
    <mergeCell ref="B785:C785"/>
    <mergeCell ref="F785:G785"/>
    <mergeCell ref="H785:I785"/>
    <mergeCell ref="D776:E776"/>
    <mergeCell ref="F776:G776"/>
    <mergeCell ref="H776:I776"/>
    <mergeCell ref="B777:C777"/>
    <mergeCell ref="D777:E777"/>
    <mergeCell ref="F777:G777"/>
    <mergeCell ref="H777:I777"/>
    <mergeCell ref="H801:I801"/>
    <mergeCell ref="H763:I763"/>
    <mergeCell ref="H795:I795"/>
    <mergeCell ref="D802:E802"/>
    <mergeCell ref="F802:G802"/>
    <mergeCell ref="F857:G857"/>
    <mergeCell ref="B850:C850"/>
    <mergeCell ref="H802:I802"/>
    <mergeCell ref="B856:C856"/>
    <mergeCell ref="D858:E858"/>
    <mergeCell ref="B857:C857"/>
    <mergeCell ref="D857:E857"/>
    <mergeCell ref="H796:I796"/>
    <mergeCell ref="F800:G800"/>
    <mergeCell ref="H808:I808"/>
    <mergeCell ref="B818:C818"/>
    <mergeCell ref="D818:E818"/>
    <mergeCell ref="H792:I792"/>
    <mergeCell ref="D767:E767"/>
    <mergeCell ref="F767:G767"/>
    <mergeCell ref="H767:I767"/>
    <mergeCell ref="B782:C782"/>
    <mergeCell ref="D782:E783"/>
    <mergeCell ref="F782:G782"/>
    <mergeCell ref="H836:I836"/>
    <mergeCell ref="F855:G855"/>
    <mergeCell ref="H717:I717"/>
    <mergeCell ref="D822:E822"/>
    <mergeCell ref="H833:I833"/>
    <mergeCell ref="F824:G824"/>
    <mergeCell ref="B823:C823"/>
    <mergeCell ref="H823:I823"/>
    <mergeCell ref="B843:C843"/>
    <mergeCell ref="F843:G843"/>
    <mergeCell ref="H843:I843"/>
    <mergeCell ref="B831:C831"/>
    <mergeCell ref="F831:G831"/>
    <mergeCell ref="H738:I738"/>
    <mergeCell ref="F823:G823"/>
    <mergeCell ref="D828:E828"/>
    <mergeCell ref="H828:I828"/>
    <mergeCell ref="B838:C838"/>
    <mergeCell ref="B824:C824"/>
    <mergeCell ref="D824:E824"/>
    <mergeCell ref="F828:G828"/>
    <mergeCell ref="B827:C827"/>
    <mergeCell ref="D813:E814"/>
    <mergeCell ref="F813:G813"/>
    <mergeCell ref="B728:C728"/>
    <mergeCell ref="F728:G728"/>
    <mergeCell ref="B762:C762"/>
    <mergeCell ref="D762:E762"/>
    <mergeCell ref="F762:G762"/>
    <mergeCell ref="H762:I762"/>
    <mergeCell ref="B723:C723"/>
    <mergeCell ref="H727:I727"/>
    <mergeCell ref="B724:C724"/>
    <mergeCell ref="F773:G773"/>
    <mergeCell ref="H773:I773"/>
    <mergeCell ref="B805:C805"/>
    <mergeCell ref="H820:I820"/>
    <mergeCell ref="H803:I803"/>
    <mergeCell ref="B804:C804"/>
    <mergeCell ref="D720:E721"/>
    <mergeCell ref="B821:C821"/>
    <mergeCell ref="D718:E719"/>
    <mergeCell ref="H728:I728"/>
    <mergeCell ref="B733:C733"/>
    <mergeCell ref="D792:E792"/>
    <mergeCell ref="F792:G792"/>
    <mergeCell ref="B768:C768"/>
    <mergeCell ref="D768:E768"/>
    <mergeCell ref="F768:G768"/>
    <mergeCell ref="H768:I768"/>
    <mergeCell ref="F743:G743"/>
    <mergeCell ref="H814:I814"/>
    <mergeCell ref="H816:I816"/>
    <mergeCell ref="B817:C817"/>
    <mergeCell ref="F817:G817"/>
    <mergeCell ref="H817:I817"/>
    <mergeCell ref="D806:E806"/>
    <mergeCell ref="F806:G806"/>
    <mergeCell ref="H806:I806"/>
    <mergeCell ref="B791:C791"/>
    <mergeCell ref="B792:C792"/>
    <mergeCell ref="B767:C767"/>
    <mergeCell ref="H813:I813"/>
    <mergeCell ref="H722:I722"/>
    <mergeCell ref="B814:C814"/>
    <mergeCell ref="F814:G814"/>
    <mergeCell ref="H834:I834"/>
    <mergeCell ref="H735:I735"/>
    <mergeCell ref="D815:E815"/>
    <mergeCell ref="B862:C862"/>
    <mergeCell ref="F872:G872"/>
    <mergeCell ref="F865:G865"/>
    <mergeCell ref="B829:C829"/>
    <mergeCell ref="D829:E831"/>
    <mergeCell ref="D846:E847"/>
    <mergeCell ref="D863:E863"/>
    <mergeCell ref="F734:G734"/>
    <mergeCell ref="D823:E823"/>
    <mergeCell ref="F723:G723"/>
    <mergeCell ref="H723:I723"/>
    <mergeCell ref="B788:C788"/>
    <mergeCell ref="D788:E788"/>
    <mergeCell ref="F788:G788"/>
    <mergeCell ref="H788:I788"/>
    <mergeCell ref="B819:C819"/>
    <mergeCell ref="B779:C779"/>
    <mergeCell ref="D779:E780"/>
    <mergeCell ref="F779:G779"/>
    <mergeCell ref="H779:I779"/>
    <mergeCell ref="B739:C739"/>
    <mergeCell ref="D739:E739"/>
    <mergeCell ref="F739:G739"/>
    <mergeCell ref="H739:I739"/>
    <mergeCell ref="B794:C794"/>
    <mergeCell ref="F794:G794"/>
    <mergeCell ref="H794:I794"/>
    <mergeCell ref="B795:C795"/>
    <mergeCell ref="D795:E795"/>
    <mergeCell ref="F795:G795"/>
    <mergeCell ref="F870:G870"/>
    <mergeCell ref="B854:C854"/>
    <mergeCell ref="B853:C853"/>
    <mergeCell ref="D853:E853"/>
    <mergeCell ref="F861:G861"/>
    <mergeCell ref="H856:I856"/>
    <mergeCell ref="B858:C858"/>
    <mergeCell ref="F727:G727"/>
    <mergeCell ref="F733:G733"/>
    <mergeCell ref="H733:I733"/>
    <mergeCell ref="B725:C725"/>
    <mergeCell ref="F725:G725"/>
    <mergeCell ref="H725:I725"/>
    <mergeCell ref="B726:C726"/>
    <mergeCell ref="F726:G726"/>
    <mergeCell ref="H726:I726"/>
    <mergeCell ref="B734:C734"/>
    <mergeCell ref="H730:I730"/>
    <mergeCell ref="F858:G858"/>
    <mergeCell ref="H858:I858"/>
    <mergeCell ref="D738:E738"/>
    <mergeCell ref="H869:I869"/>
    <mergeCell ref="B730:C730"/>
    <mergeCell ref="H827:I827"/>
    <mergeCell ref="H807:I807"/>
    <mergeCell ref="F834:G834"/>
    <mergeCell ref="H830:I830"/>
    <mergeCell ref="F829:G829"/>
    <mergeCell ref="B845:C845"/>
    <mergeCell ref="F845:G845"/>
    <mergeCell ref="F740:G740"/>
    <mergeCell ref="B773:C773"/>
    <mergeCell ref="B837:C837"/>
    <mergeCell ref="D837:E837"/>
    <mergeCell ref="F837:G837"/>
    <mergeCell ref="H837:I837"/>
    <mergeCell ref="D854:E854"/>
    <mergeCell ref="H859:I859"/>
    <mergeCell ref="H822:I822"/>
    <mergeCell ref="H888:I888"/>
    <mergeCell ref="B881:C881"/>
    <mergeCell ref="D877:E877"/>
    <mergeCell ref="F842:G842"/>
    <mergeCell ref="H842:I842"/>
    <mergeCell ref="D855:E855"/>
    <mergeCell ref="B855:C855"/>
    <mergeCell ref="B852:C852"/>
    <mergeCell ref="H852:I852"/>
    <mergeCell ref="B887:C887"/>
    <mergeCell ref="D893:E893"/>
    <mergeCell ref="H874:I874"/>
    <mergeCell ref="B871:C871"/>
    <mergeCell ref="H846:I846"/>
    <mergeCell ref="B847:C847"/>
    <mergeCell ref="F847:G847"/>
    <mergeCell ref="H847:I847"/>
    <mergeCell ref="B851:C851"/>
    <mergeCell ref="D851:E851"/>
    <mergeCell ref="F851:G851"/>
    <mergeCell ref="H851:I851"/>
    <mergeCell ref="B892:C892"/>
    <mergeCell ref="D892:E892"/>
    <mergeCell ref="F892:G892"/>
    <mergeCell ref="H892:I892"/>
    <mergeCell ref="F869:G869"/>
    <mergeCell ref="B867:C867"/>
    <mergeCell ref="D867:E867"/>
    <mergeCell ref="F867:G867"/>
    <mergeCell ref="H867:I867"/>
    <mergeCell ref="F878:G878"/>
    <mergeCell ref="F887:G887"/>
    <mergeCell ref="H872:I872"/>
    <mergeCell ref="B833:C833"/>
    <mergeCell ref="H886:I886"/>
    <mergeCell ref="D873:E873"/>
    <mergeCell ref="H885:I885"/>
    <mergeCell ref="B890:C890"/>
    <mergeCell ref="D874:E874"/>
    <mergeCell ref="F874:G874"/>
    <mergeCell ref="B869:C869"/>
    <mergeCell ref="B874:C874"/>
    <mergeCell ref="D885:E885"/>
    <mergeCell ref="H890:I890"/>
    <mergeCell ref="B891:C891"/>
    <mergeCell ref="B883:C883"/>
    <mergeCell ref="D882:E882"/>
    <mergeCell ref="H873:I873"/>
    <mergeCell ref="F888:G888"/>
    <mergeCell ref="H855:I855"/>
    <mergeCell ref="B822:C822"/>
    <mergeCell ref="D838:E838"/>
    <mergeCell ref="F838:G838"/>
    <mergeCell ref="D766:E766"/>
    <mergeCell ref="F910:G910"/>
    <mergeCell ref="H910:I910"/>
    <mergeCell ref="H905:I905"/>
    <mergeCell ref="D914:E915"/>
    <mergeCell ref="F927:G927"/>
    <mergeCell ref="B928:C928"/>
    <mergeCell ref="D941:E942"/>
    <mergeCell ref="F941:G941"/>
    <mergeCell ref="F930:G930"/>
    <mergeCell ref="D935:E935"/>
    <mergeCell ref="B939:C939"/>
    <mergeCell ref="D926:E926"/>
    <mergeCell ref="H925:I925"/>
    <mergeCell ref="B905:C905"/>
    <mergeCell ref="H923:I923"/>
    <mergeCell ref="F932:G932"/>
    <mergeCell ref="H937:I937"/>
    <mergeCell ref="B938:C938"/>
    <mergeCell ref="F926:G926"/>
    <mergeCell ref="H926:I926"/>
    <mergeCell ref="B923:C923"/>
    <mergeCell ref="H884:I884"/>
    <mergeCell ref="B888:C888"/>
    <mergeCell ref="B885:C885"/>
    <mergeCell ref="D875:E875"/>
    <mergeCell ref="F893:G893"/>
    <mergeCell ref="D888:E888"/>
    <mergeCell ref="B866:C866"/>
    <mergeCell ref="D866:E866"/>
    <mergeCell ref="D850:E850"/>
    <mergeCell ref="F850:G850"/>
    <mergeCell ref="H850:I850"/>
    <mergeCell ref="F854:G854"/>
    <mergeCell ref="H854:I854"/>
    <mergeCell ref="H866:I866"/>
    <mergeCell ref="B861:C861"/>
    <mergeCell ref="D861:E862"/>
    <mergeCell ref="B860:C860"/>
    <mergeCell ref="D860:E860"/>
    <mergeCell ref="F923:G923"/>
    <mergeCell ref="B922:C922"/>
    <mergeCell ref="D922:E922"/>
    <mergeCell ref="H909:I909"/>
    <mergeCell ref="B897:C897"/>
    <mergeCell ref="B902:C902"/>
    <mergeCell ref="D902:E903"/>
    <mergeCell ref="B900:C900"/>
    <mergeCell ref="H898:I898"/>
    <mergeCell ref="B899:C899"/>
    <mergeCell ref="D899:E899"/>
    <mergeCell ref="H897:I897"/>
    <mergeCell ref="H894:I894"/>
    <mergeCell ref="F895:G895"/>
    <mergeCell ref="H933:I933"/>
    <mergeCell ref="F935:G935"/>
    <mergeCell ref="D869:E869"/>
    <mergeCell ref="F860:G860"/>
    <mergeCell ref="F856:G856"/>
    <mergeCell ref="D978:E978"/>
    <mergeCell ref="F978:G978"/>
    <mergeCell ref="D975:E975"/>
    <mergeCell ref="D981:E981"/>
    <mergeCell ref="F981:G981"/>
    <mergeCell ref="B967:C967"/>
    <mergeCell ref="D967:E967"/>
    <mergeCell ref="B966:C966"/>
    <mergeCell ref="F966:G966"/>
    <mergeCell ref="H970:I970"/>
    <mergeCell ref="B979:C979"/>
    <mergeCell ref="F979:G979"/>
    <mergeCell ref="H979:I979"/>
    <mergeCell ref="B980:C980"/>
    <mergeCell ref="D953:E953"/>
    <mergeCell ref="F953:G953"/>
    <mergeCell ref="H953:I953"/>
    <mergeCell ref="B954:C954"/>
    <mergeCell ref="D954:E954"/>
    <mergeCell ref="F954:G954"/>
    <mergeCell ref="H954:I954"/>
    <mergeCell ref="D905:E905"/>
    <mergeCell ref="F905:G905"/>
    <mergeCell ref="F912:G912"/>
    <mergeCell ref="H911:I911"/>
    <mergeCell ref="D909:E909"/>
    <mergeCell ref="B915:C915"/>
    <mergeCell ref="F915:G915"/>
    <mergeCell ref="F925:G925"/>
    <mergeCell ref="H948:I948"/>
    <mergeCell ref="B945:C945"/>
    <mergeCell ref="D945:E946"/>
    <mergeCell ref="F945:G945"/>
    <mergeCell ref="D928:E928"/>
    <mergeCell ref="F928:G928"/>
    <mergeCell ref="H928:I928"/>
    <mergeCell ref="D924:E924"/>
    <mergeCell ref="F924:G924"/>
    <mergeCell ref="H924:I924"/>
    <mergeCell ref="B927:C927"/>
    <mergeCell ref="B924:C924"/>
    <mergeCell ref="B936:C936"/>
    <mergeCell ref="D936:E936"/>
    <mergeCell ref="F936:G936"/>
    <mergeCell ref="H936:I936"/>
    <mergeCell ref="H932:I932"/>
    <mergeCell ref="H918:I918"/>
    <mergeCell ref="B919:C919"/>
    <mergeCell ref="H921:I921"/>
    <mergeCell ref="H931:I931"/>
    <mergeCell ref="B932:C932"/>
    <mergeCell ref="F937:G937"/>
    <mergeCell ref="F938:G938"/>
    <mergeCell ref="H938:I938"/>
    <mergeCell ref="B935:C935"/>
    <mergeCell ref="B918:C918"/>
    <mergeCell ref="D933:E934"/>
    <mergeCell ref="D923:E923"/>
    <mergeCell ref="H927:I927"/>
    <mergeCell ref="B907:C907"/>
    <mergeCell ref="F917:G917"/>
    <mergeCell ref="B914:C914"/>
    <mergeCell ref="H917:I917"/>
    <mergeCell ref="D910:E911"/>
    <mergeCell ref="B986:C986"/>
    <mergeCell ref="D986:E986"/>
    <mergeCell ref="F986:G986"/>
    <mergeCell ref="H984:I984"/>
    <mergeCell ref="B981:C981"/>
    <mergeCell ref="H959:I959"/>
    <mergeCell ref="B960:C960"/>
    <mergeCell ref="D960:E960"/>
    <mergeCell ref="F960:G960"/>
    <mergeCell ref="H960:I960"/>
    <mergeCell ref="B957:C957"/>
    <mergeCell ref="B964:C964"/>
    <mergeCell ref="D964:E964"/>
    <mergeCell ref="F964:G964"/>
    <mergeCell ref="D971:E971"/>
    <mergeCell ref="F971:G971"/>
    <mergeCell ref="F957:G957"/>
    <mergeCell ref="H957:I957"/>
    <mergeCell ref="B958:C958"/>
    <mergeCell ref="D958:E958"/>
    <mergeCell ref="F958:G958"/>
    <mergeCell ref="H958:I958"/>
    <mergeCell ref="H955:I955"/>
    <mergeCell ref="D956:E956"/>
    <mergeCell ref="F956:G956"/>
    <mergeCell ref="H956:I956"/>
    <mergeCell ref="B953:C953"/>
    <mergeCell ref="B955:C955"/>
    <mergeCell ref="D955:E955"/>
    <mergeCell ref="F955:G955"/>
    <mergeCell ref="H981:I981"/>
    <mergeCell ref="B982:C982"/>
    <mergeCell ref="D982:E982"/>
    <mergeCell ref="F982:G982"/>
    <mergeCell ref="H982:I982"/>
    <mergeCell ref="F970:G970"/>
    <mergeCell ref="B970:C970"/>
    <mergeCell ref="D970:E970"/>
    <mergeCell ref="H961:I961"/>
    <mergeCell ref="B962:C962"/>
    <mergeCell ref="D962:E962"/>
    <mergeCell ref="F962:G962"/>
    <mergeCell ref="H962:I962"/>
    <mergeCell ref="H978:I978"/>
    <mergeCell ref="B975:C975"/>
    <mergeCell ref="D976:E976"/>
    <mergeCell ref="F976:G976"/>
    <mergeCell ref="H976:I976"/>
    <mergeCell ref="H972:I972"/>
    <mergeCell ref="B972:C972"/>
    <mergeCell ref="B973:C973"/>
    <mergeCell ref="D973:E973"/>
    <mergeCell ref="F973:G973"/>
    <mergeCell ref="H973:I973"/>
    <mergeCell ref="B974:C974"/>
    <mergeCell ref="D974:E974"/>
    <mergeCell ref="F974:G974"/>
    <mergeCell ref="F980:G980"/>
    <mergeCell ref="H980:I980"/>
    <mergeCell ref="B977:C977"/>
    <mergeCell ref="D977:E977"/>
    <mergeCell ref="F977:G977"/>
    <mergeCell ref="H977:I977"/>
    <mergeCell ref="B978:C978"/>
    <mergeCell ref="B961:C961"/>
    <mergeCell ref="D961:E961"/>
    <mergeCell ref="F961:G961"/>
    <mergeCell ref="F933:G933"/>
    <mergeCell ref="D947:E948"/>
    <mergeCell ref="F947:G947"/>
    <mergeCell ref="B983:C983"/>
    <mergeCell ref="H1001:I1001"/>
    <mergeCell ref="B1002:C1002"/>
    <mergeCell ref="F1002:G1002"/>
    <mergeCell ref="H1002:I1002"/>
    <mergeCell ref="B998:C998"/>
    <mergeCell ref="D998:E998"/>
    <mergeCell ref="F998:G998"/>
    <mergeCell ref="H998:I998"/>
    <mergeCell ref="B999:C999"/>
    <mergeCell ref="D999:E999"/>
    <mergeCell ref="F999:G999"/>
    <mergeCell ref="H999:I999"/>
    <mergeCell ref="H991:I991"/>
    <mergeCell ref="B992:C992"/>
    <mergeCell ref="F992:G992"/>
    <mergeCell ref="B987:C987"/>
    <mergeCell ref="D987:E989"/>
    <mergeCell ref="F987:G987"/>
    <mergeCell ref="H987:I987"/>
    <mergeCell ref="B988:C988"/>
    <mergeCell ref="F988:G988"/>
    <mergeCell ref="H988:I988"/>
    <mergeCell ref="B989:C989"/>
    <mergeCell ref="B1001:C1001"/>
    <mergeCell ref="B949:C949"/>
    <mergeCell ref="D949:E949"/>
    <mergeCell ref="H974:I974"/>
    <mergeCell ref="B971:C971"/>
    <mergeCell ref="B985:C985"/>
    <mergeCell ref="D985:E985"/>
    <mergeCell ref="B959:C959"/>
    <mergeCell ref="D957:E957"/>
    <mergeCell ref="B968:C968"/>
    <mergeCell ref="D968:E968"/>
    <mergeCell ref="F968:G968"/>
    <mergeCell ref="H968:I968"/>
    <mergeCell ref="B965:C965"/>
    <mergeCell ref="D965:E966"/>
    <mergeCell ref="F965:G965"/>
    <mergeCell ref="H965:I965"/>
    <mergeCell ref="B942:C942"/>
    <mergeCell ref="H945:I945"/>
    <mergeCell ref="B946:C946"/>
    <mergeCell ref="F946:G946"/>
    <mergeCell ref="D959:E959"/>
    <mergeCell ref="F959:G959"/>
    <mergeCell ref="B951:C951"/>
    <mergeCell ref="D951:E951"/>
    <mergeCell ref="F951:G951"/>
    <mergeCell ref="H951:I951"/>
    <mergeCell ref="B952:C952"/>
    <mergeCell ref="D952:E952"/>
    <mergeCell ref="F952:G952"/>
    <mergeCell ref="H952:I952"/>
    <mergeCell ref="B950:C950"/>
    <mergeCell ref="F996:G996"/>
    <mergeCell ref="H996:I996"/>
    <mergeCell ref="H1008:I1008"/>
    <mergeCell ref="B1005:C1005"/>
    <mergeCell ref="D1005:E1005"/>
    <mergeCell ref="F1005:G1005"/>
    <mergeCell ref="H1005:I1005"/>
    <mergeCell ref="B1006:C1006"/>
    <mergeCell ref="D1006:E1006"/>
    <mergeCell ref="F1006:G1006"/>
    <mergeCell ref="H1006:I1006"/>
    <mergeCell ref="B1013:C1013"/>
    <mergeCell ref="D1013:E1013"/>
    <mergeCell ref="F1013:G1013"/>
    <mergeCell ref="H1013:I1013"/>
    <mergeCell ref="B1014:C1014"/>
    <mergeCell ref="D1014:E1014"/>
    <mergeCell ref="F1014:G1014"/>
    <mergeCell ref="H1014:I1014"/>
    <mergeCell ref="B1011:C1011"/>
    <mergeCell ref="D1011:E1012"/>
    <mergeCell ref="F1011:G1011"/>
    <mergeCell ref="H1011:I1011"/>
    <mergeCell ref="B1003:C1003"/>
    <mergeCell ref="D1003:E1003"/>
    <mergeCell ref="F1003:G1003"/>
    <mergeCell ref="H1003:I1003"/>
    <mergeCell ref="B1004:C1004"/>
    <mergeCell ref="D1004:E1004"/>
    <mergeCell ref="F1004:G1004"/>
    <mergeCell ref="H1004:I1004"/>
    <mergeCell ref="H935:I935"/>
    <mergeCell ref="H949:I949"/>
    <mergeCell ref="B943:C943"/>
    <mergeCell ref="F949:G949"/>
    <mergeCell ref="B937:C937"/>
    <mergeCell ref="D937:E938"/>
    <mergeCell ref="D950:E950"/>
    <mergeCell ref="F950:G950"/>
    <mergeCell ref="H950:I950"/>
    <mergeCell ref="H966:I966"/>
    <mergeCell ref="B963:C963"/>
    <mergeCell ref="D963:E963"/>
    <mergeCell ref="F963:G963"/>
    <mergeCell ref="F993:G993"/>
    <mergeCell ref="H993:I993"/>
    <mergeCell ref="F967:G967"/>
    <mergeCell ref="H967:I967"/>
    <mergeCell ref="B969:C969"/>
    <mergeCell ref="D969:E969"/>
    <mergeCell ref="F969:G969"/>
    <mergeCell ref="H969:I969"/>
    <mergeCell ref="H964:I964"/>
    <mergeCell ref="B956:C956"/>
    <mergeCell ref="H971:I971"/>
    <mergeCell ref="D983:E983"/>
    <mergeCell ref="F983:G983"/>
    <mergeCell ref="H983:I983"/>
    <mergeCell ref="B984:C984"/>
    <mergeCell ref="D984:E984"/>
    <mergeCell ref="F985:G985"/>
    <mergeCell ref="F984:G984"/>
    <mergeCell ref="F975:G975"/>
    <mergeCell ref="H975:I975"/>
    <mergeCell ref="B976:C976"/>
    <mergeCell ref="H963:I963"/>
    <mergeCell ref="B1043:C1043"/>
    <mergeCell ref="F1043:G1043"/>
    <mergeCell ref="H1043:I1043"/>
    <mergeCell ref="B1040:C1040"/>
    <mergeCell ref="D1040:E1041"/>
    <mergeCell ref="F1040:G1040"/>
    <mergeCell ref="H1040:I1040"/>
    <mergeCell ref="B1041:C1041"/>
    <mergeCell ref="F1041:G1041"/>
    <mergeCell ref="H1041:I1041"/>
    <mergeCell ref="B1038:C1038"/>
    <mergeCell ref="D1038:E1039"/>
    <mergeCell ref="F1038:G1038"/>
    <mergeCell ref="H1038:I1038"/>
    <mergeCell ref="B1039:C1039"/>
    <mergeCell ref="F1039:G1039"/>
    <mergeCell ref="H1039:I1039"/>
    <mergeCell ref="F1032:G1032"/>
    <mergeCell ref="H1032:I1032"/>
    <mergeCell ref="B1029:C1029"/>
    <mergeCell ref="D1029:E1029"/>
    <mergeCell ref="F1029:G1029"/>
    <mergeCell ref="H1029:I1029"/>
    <mergeCell ref="B1030:C1030"/>
    <mergeCell ref="D1030:E1030"/>
    <mergeCell ref="F1030:G1030"/>
    <mergeCell ref="H1030:I1030"/>
    <mergeCell ref="B1027:C1027"/>
    <mergeCell ref="D1027:E1028"/>
    <mergeCell ref="F1027:G1027"/>
    <mergeCell ref="H1027:I1027"/>
    <mergeCell ref="B1028:C1028"/>
    <mergeCell ref="F1028:G1028"/>
    <mergeCell ref="H1028:I1028"/>
    <mergeCell ref="B1034:C1034"/>
    <mergeCell ref="D1034:E1035"/>
    <mergeCell ref="F1034:G1034"/>
    <mergeCell ref="H1034:I1034"/>
    <mergeCell ref="B1035:C1035"/>
    <mergeCell ref="F1035:G1035"/>
    <mergeCell ref="B1042:C1042"/>
    <mergeCell ref="D1042:E1043"/>
    <mergeCell ref="F1042:G1042"/>
    <mergeCell ref="H1042:I1042"/>
    <mergeCell ref="H1023:I1023"/>
    <mergeCell ref="B1024:C1024"/>
    <mergeCell ref="F1024:G1024"/>
    <mergeCell ref="H1024:I1024"/>
    <mergeCell ref="B1021:C1021"/>
    <mergeCell ref="D1021:E1021"/>
    <mergeCell ref="F1021:G1021"/>
    <mergeCell ref="H1021:I1021"/>
    <mergeCell ref="B1022:C1022"/>
    <mergeCell ref="D1022:E1022"/>
    <mergeCell ref="F1022:G1022"/>
    <mergeCell ref="H1022:I1022"/>
    <mergeCell ref="B1031:C1031"/>
    <mergeCell ref="D1031:E1031"/>
    <mergeCell ref="F1031:G1031"/>
    <mergeCell ref="H1031:I1031"/>
    <mergeCell ref="B1032:C1032"/>
    <mergeCell ref="D1032:E1032"/>
    <mergeCell ref="F1017:G1017"/>
    <mergeCell ref="H1017:I1017"/>
    <mergeCell ref="H1016:I1016"/>
    <mergeCell ref="B1007:C1007"/>
    <mergeCell ref="D1007:E1007"/>
    <mergeCell ref="F1007:G1007"/>
    <mergeCell ref="H1007:I1007"/>
    <mergeCell ref="B1008:C1008"/>
    <mergeCell ref="D1008:E1008"/>
    <mergeCell ref="F1008:G1008"/>
    <mergeCell ref="B1048:C1048"/>
    <mergeCell ref="D1048:E1049"/>
    <mergeCell ref="F1048:G1048"/>
    <mergeCell ref="H1048:I1048"/>
    <mergeCell ref="B1049:C1049"/>
    <mergeCell ref="F1049:G1049"/>
    <mergeCell ref="H1049:I1049"/>
    <mergeCell ref="B1046:C1046"/>
    <mergeCell ref="D1046:E1046"/>
    <mergeCell ref="F1046:G1046"/>
    <mergeCell ref="H1046:I1046"/>
    <mergeCell ref="B1047:C1047"/>
    <mergeCell ref="D1047:E1047"/>
    <mergeCell ref="F1047:G1047"/>
    <mergeCell ref="H1047:I1047"/>
    <mergeCell ref="B1044:C1044"/>
    <mergeCell ref="D1044:E1044"/>
    <mergeCell ref="F1044:G1044"/>
    <mergeCell ref="H1044:I1044"/>
    <mergeCell ref="B1045:C1045"/>
    <mergeCell ref="D1045:E1045"/>
    <mergeCell ref="F1045:G1045"/>
    <mergeCell ref="H1045:I1045"/>
    <mergeCell ref="H1035:I1035"/>
    <mergeCell ref="B1036:C1036"/>
    <mergeCell ref="D1036:E1036"/>
    <mergeCell ref="F1036:G1036"/>
    <mergeCell ref="H1036:I1036"/>
    <mergeCell ref="B1037:C1037"/>
    <mergeCell ref="D1037:E1037"/>
    <mergeCell ref="F1037:G1037"/>
    <mergeCell ref="H1037:I1037"/>
    <mergeCell ref="B1033:C1033"/>
    <mergeCell ref="D1033:E1033"/>
    <mergeCell ref="F1033:G1033"/>
    <mergeCell ref="H1033:I1033"/>
    <mergeCell ref="H1052:I1052"/>
    <mergeCell ref="B1053:C1053"/>
    <mergeCell ref="D1053:E1054"/>
    <mergeCell ref="F1053:G1053"/>
    <mergeCell ref="H1053:I1053"/>
    <mergeCell ref="B1054:C1054"/>
    <mergeCell ref="F1054:G1054"/>
    <mergeCell ref="H1054:I1054"/>
    <mergeCell ref="B1050:C1050"/>
    <mergeCell ref="D1050:E1050"/>
    <mergeCell ref="F1050:G1050"/>
    <mergeCell ref="H1050:I1050"/>
    <mergeCell ref="B1051:C1051"/>
    <mergeCell ref="D1051:E1052"/>
    <mergeCell ref="F1051:G1051"/>
    <mergeCell ref="H1051:I1051"/>
    <mergeCell ref="B1052:C1052"/>
    <mergeCell ref="F1052:G1052"/>
    <mergeCell ref="H1057:I1057"/>
    <mergeCell ref="B1058:C1058"/>
    <mergeCell ref="D1058:E1058"/>
    <mergeCell ref="F1058:G1058"/>
    <mergeCell ref="H1058:I1058"/>
    <mergeCell ref="B1059:C1059"/>
    <mergeCell ref="D1059:E1059"/>
    <mergeCell ref="F1059:G1059"/>
    <mergeCell ref="H1059:I1059"/>
    <mergeCell ref="B1055:C1055"/>
    <mergeCell ref="D1055:E1055"/>
    <mergeCell ref="F1055:G1055"/>
    <mergeCell ref="H1055:I1055"/>
    <mergeCell ref="B1056:C1056"/>
    <mergeCell ref="D1056:E1057"/>
    <mergeCell ref="F1056:G1056"/>
    <mergeCell ref="H1056:I1056"/>
    <mergeCell ref="B1057:C1057"/>
    <mergeCell ref="F1057:G1057"/>
    <mergeCell ref="B1062:C1062"/>
    <mergeCell ref="D1062:E1062"/>
    <mergeCell ref="F1062:G1062"/>
    <mergeCell ref="H1062:I1062"/>
    <mergeCell ref="B1063:C1063"/>
    <mergeCell ref="D1063:E1064"/>
    <mergeCell ref="F1063:G1063"/>
    <mergeCell ref="H1063:I1063"/>
    <mergeCell ref="B1064:C1064"/>
    <mergeCell ref="F1064:G1064"/>
    <mergeCell ref="B1060:C1060"/>
    <mergeCell ref="D1060:E1060"/>
    <mergeCell ref="F1060:G1060"/>
    <mergeCell ref="H1060:I1060"/>
    <mergeCell ref="B1061:C1061"/>
    <mergeCell ref="D1061:E1061"/>
    <mergeCell ref="F1061:G1061"/>
    <mergeCell ref="H1061:I1061"/>
    <mergeCell ref="B1069:C1069"/>
    <mergeCell ref="D1069:E1069"/>
    <mergeCell ref="F1069:G1069"/>
    <mergeCell ref="H1069:I1069"/>
    <mergeCell ref="B1070:C1070"/>
    <mergeCell ref="D1070:E1070"/>
    <mergeCell ref="F1070:G1070"/>
    <mergeCell ref="H1070:I1070"/>
    <mergeCell ref="B1067:C1067"/>
    <mergeCell ref="D1067:E1067"/>
    <mergeCell ref="F1067:G1067"/>
    <mergeCell ref="H1067:I1067"/>
    <mergeCell ref="B1068:C1068"/>
    <mergeCell ref="D1068:E1068"/>
    <mergeCell ref="F1068:G1068"/>
    <mergeCell ref="H1068:I1068"/>
    <mergeCell ref="H1064:I1064"/>
    <mergeCell ref="B1065:C1065"/>
    <mergeCell ref="D1065:E1065"/>
    <mergeCell ref="F1065:G1065"/>
    <mergeCell ref="H1065:I1065"/>
    <mergeCell ref="B1066:C1066"/>
    <mergeCell ref="D1066:E1066"/>
    <mergeCell ref="F1066:G1066"/>
    <mergeCell ref="H1066:I1066"/>
    <mergeCell ref="B1073:C1073"/>
    <mergeCell ref="D1073:E1073"/>
    <mergeCell ref="F1073:G1073"/>
    <mergeCell ref="H1073:I1073"/>
    <mergeCell ref="B1074:C1074"/>
    <mergeCell ref="D1074:E1075"/>
    <mergeCell ref="F1074:G1074"/>
    <mergeCell ref="H1074:I1074"/>
    <mergeCell ref="B1075:C1075"/>
    <mergeCell ref="F1075:G1075"/>
    <mergeCell ref="B1071:C1071"/>
    <mergeCell ref="D1071:E1072"/>
    <mergeCell ref="F1071:G1071"/>
    <mergeCell ref="H1071:I1071"/>
    <mergeCell ref="B1072:C1072"/>
    <mergeCell ref="F1072:G1072"/>
    <mergeCell ref="H1072:I1072"/>
    <mergeCell ref="B1080:C1080"/>
    <mergeCell ref="D1080:E1081"/>
    <mergeCell ref="F1080:G1080"/>
    <mergeCell ref="H1080:I1080"/>
    <mergeCell ref="B1081:C1081"/>
    <mergeCell ref="F1081:G1081"/>
    <mergeCell ref="H1081:I1081"/>
    <mergeCell ref="B1078:C1078"/>
    <mergeCell ref="D1078:E1078"/>
    <mergeCell ref="F1078:G1078"/>
    <mergeCell ref="H1078:I1078"/>
    <mergeCell ref="B1079:C1079"/>
    <mergeCell ref="D1079:E1079"/>
    <mergeCell ref="F1079:G1079"/>
    <mergeCell ref="H1079:I1079"/>
    <mergeCell ref="H1075:I1075"/>
    <mergeCell ref="B1076:C1076"/>
    <mergeCell ref="D1076:E1076"/>
    <mergeCell ref="F1076:G1076"/>
    <mergeCell ref="H1076:I1076"/>
    <mergeCell ref="B1077:C1077"/>
    <mergeCell ref="D1077:E1077"/>
    <mergeCell ref="F1077:G1077"/>
    <mergeCell ref="H1077:I1077"/>
    <mergeCell ref="B1085:C1085"/>
    <mergeCell ref="D1085:E1085"/>
    <mergeCell ref="F1085:G1085"/>
    <mergeCell ref="H1085:I1085"/>
    <mergeCell ref="B1086:C1086"/>
    <mergeCell ref="D1086:E1086"/>
    <mergeCell ref="F1086:G1086"/>
    <mergeCell ref="H1086:I1086"/>
    <mergeCell ref="B1082:C1082"/>
    <mergeCell ref="D1082:E1084"/>
    <mergeCell ref="F1082:G1082"/>
    <mergeCell ref="H1082:I1082"/>
    <mergeCell ref="B1083:C1083"/>
    <mergeCell ref="F1083:G1083"/>
    <mergeCell ref="H1083:I1083"/>
    <mergeCell ref="B1084:C1084"/>
    <mergeCell ref="F1084:G1084"/>
    <mergeCell ref="H1084:I1084"/>
    <mergeCell ref="B1091:C1091"/>
    <mergeCell ref="D1091:E1092"/>
    <mergeCell ref="F1091:G1091"/>
    <mergeCell ref="H1091:I1091"/>
    <mergeCell ref="B1092:C1092"/>
    <mergeCell ref="F1092:G1092"/>
    <mergeCell ref="H1092:I1092"/>
    <mergeCell ref="B1089:C1089"/>
    <mergeCell ref="D1089:E1089"/>
    <mergeCell ref="F1089:G1089"/>
    <mergeCell ref="H1089:I1089"/>
    <mergeCell ref="B1090:C1090"/>
    <mergeCell ref="D1090:E1090"/>
    <mergeCell ref="F1090:G1090"/>
    <mergeCell ref="H1090:I1090"/>
    <mergeCell ref="B1087:C1087"/>
    <mergeCell ref="D1087:E1087"/>
    <mergeCell ref="F1087:G1087"/>
    <mergeCell ref="H1087:I1087"/>
    <mergeCell ref="B1088:C1088"/>
    <mergeCell ref="D1088:E1088"/>
    <mergeCell ref="F1088:G1088"/>
    <mergeCell ref="H1088:I1088"/>
    <mergeCell ref="B1095:C1095"/>
    <mergeCell ref="D1095:E1095"/>
    <mergeCell ref="F1095:G1095"/>
    <mergeCell ref="H1095:I1095"/>
    <mergeCell ref="B1096:C1096"/>
    <mergeCell ref="D1096:E1097"/>
    <mergeCell ref="F1096:G1096"/>
    <mergeCell ref="H1096:I1096"/>
    <mergeCell ref="B1097:C1097"/>
    <mergeCell ref="F1097:G1097"/>
    <mergeCell ref="B1093:C1093"/>
    <mergeCell ref="D1093:E1094"/>
    <mergeCell ref="F1093:G1093"/>
    <mergeCell ref="H1093:I1093"/>
    <mergeCell ref="B1094:C1094"/>
    <mergeCell ref="F1094:G1094"/>
    <mergeCell ref="H1094:I1094"/>
    <mergeCell ref="F1100:G1100"/>
    <mergeCell ref="H1100:I1100"/>
    <mergeCell ref="B1101:C1101"/>
    <mergeCell ref="D1101:E1102"/>
    <mergeCell ref="F1101:G1101"/>
    <mergeCell ref="H1101:I1101"/>
    <mergeCell ref="B1102:C1102"/>
    <mergeCell ref="F1102:G1102"/>
    <mergeCell ref="H1102:I1102"/>
    <mergeCell ref="H1097:I1097"/>
    <mergeCell ref="B1098:C1098"/>
    <mergeCell ref="D1098:E1098"/>
    <mergeCell ref="F1098:G1098"/>
    <mergeCell ref="H1098:I1098"/>
    <mergeCell ref="B1099:C1099"/>
    <mergeCell ref="D1099:E1100"/>
    <mergeCell ref="F1099:G1099"/>
    <mergeCell ref="H1099:I1099"/>
    <mergeCell ref="B1100:C1100"/>
    <mergeCell ref="B1107:C1107"/>
    <mergeCell ref="D1107:E1107"/>
    <mergeCell ref="F1107:G1107"/>
    <mergeCell ref="H1107:I1107"/>
    <mergeCell ref="B1108:C1108"/>
    <mergeCell ref="D1108:E1108"/>
    <mergeCell ref="F1108:G1108"/>
    <mergeCell ref="H1108:I1108"/>
    <mergeCell ref="B1105:C1105"/>
    <mergeCell ref="D1105:E1106"/>
    <mergeCell ref="F1105:G1105"/>
    <mergeCell ref="H1105:I1105"/>
    <mergeCell ref="B1106:C1106"/>
    <mergeCell ref="F1106:G1106"/>
    <mergeCell ref="H1106:I1106"/>
    <mergeCell ref="B1103:C1103"/>
    <mergeCell ref="D1103:E1104"/>
    <mergeCell ref="F1103:G1103"/>
    <mergeCell ref="H1103:I1103"/>
    <mergeCell ref="B1104:C1104"/>
    <mergeCell ref="F1104:G1104"/>
    <mergeCell ref="H1104:I1104"/>
    <mergeCell ref="B1111:C1111"/>
    <mergeCell ref="D1111:E1113"/>
    <mergeCell ref="F1111:G1111"/>
    <mergeCell ref="H1111:I1111"/>
    <mergeCell ref="B1112:C1112"/>
    <mergeCell ref="F1112:G1112"/>
    <mergeCell ref="H1112:I1112"/>
    <mergeCell ref="B1113:C1113"/>
    <mergeCell ref="F1113:G1113"/>
    <mergeCell ref="H1113:I1113"/>
    <mergeCell ref="B1109:C1109"/>
    <mergeCell ref="D1109:E1109"/>
    <mergeCell ref="F1109:G1109"/>
    <mergeCell ref="H1109:I1109"/>
    <mergeCell ref="B1110:C1110"/>
    <mergeCell ref="D1110:E1110"/>
    <mergeCell ref="F1110:G1110"/>
    <mergeCell ref="H1110:I1110"/>
    <mergeCell ref="B1116:C1116"/>
    <mergeCell ref="D1116:E1116"/>
    <mergeCell ref="F1116:G1116"/>
    <mergeCell ref="H1116:I1116"/>
    <mergeCell ref="B1117:C1117"/>
    <mergeCell ref="D1117:E1119"/>
    <mergeCell ref="F1117:G1117"/>
    <mergeCell ref="H1117:I1117"/>
    <mergeCell ref="B1118:C1118"/>
    <mergeCell ref="F1118:G1118"/>
    <mergeCell ref="B1114:C1114"/>
    <mergeCell ref="D1114:E1115"/>
    <mergeCell ref="F1114:G1114"/>
    <mergeCell ref="H1114:I1114"/>
    <mergeCell ref="B1115:C1115"/>
    <mergeCell ref="F1115:G1115"/>
    <mergeCell ref="H1115:I1115"/>
    <mergeCell ref="B1123:C1123"/>
    <mergeCell ref="D1123:E1124"/>
    <mergeCell ref="F1123:G1123"/>
    <mergeCell ref="H1123:I1123"/>
    <mergeCell ref="B1124:C1124"/>
    <mergeCell ref="F1124:G1124"/>
    <mergeCell ref="H1124:I1124"/>
    <mergeCell ref="B1121:C1121"/>
    <mergeCell ref="D1121:E1122"/>
    <mergeCell ref="F1121:G1121"/>
    <mergeCell ref="H1121:I1121"/>
    <mergeCell ref="B1122:C1122"/>
    <mergeCell ref="F1122:G1122"/>
    <mergeCell ref="H1122:I1122"/>
    <mergeCell ref="H1118:I1118"/>
    <mergeCell ref="B1119:C1119"/>
    <mergeCell ref="F1119:G1119"/>
    <mergeCell ref="H1119:I1119"/>
    <mergeCell ref="B1120:C1120"/>
    <mergeCell ref="D1120:E1120"/>
    <mergeCell ref="F1120:G1120"/>
    <mergeCell ref="H1120:I1120"/>
    <mergeCell ref="B1129:C1129"/>
    <mergeCell ref="D1129:E1129"/>
    <mergeCell ref="F1129:G1129"/>
    <mergeCell ref="H1129:I1129"/>
    <mergeCell ref="B1130:C1130"/>
    <mergeCell ref="D1130:E1130"/>
    <mergeCell ref="F1130:G1130"/>
    <mergeCell ref="H1130:I1130"/>
    <mergeCell ref="B1127:C1127"/>
    <mergeCell ref="D1127:E1127"/>
    <mergeCell ref="F1127:G1127"/>
    <mergeCell ref="H1127:I1127"/>
    <mergeCell ref="B1128:C1128"/>
    <mergeCell ref="D1128:E1128"/>
    <mergeCell ref="F1128:G1128"/>
    <mergeCell ref="H1128:I1128"/>
    <mergeCell ref="B1125:C1125"/>
    <mergeCell ref="D1125:E1125"/>
    <mergeCell ref="F1125:G1125"/>
    <mergeCell ref="H1125:I1125"/>
    <mergeCell ref="B1126:C1126"/>
    <mergeCell ref="D1126:E1126"/>
    <mergeCell ref="F1126:G1126"/>
    <mergeCell ref="H1126:I1126"/>
    <mergeCell ref="B1136:C1136"/>
    <mergeCell ref="D1136:E1136"/>
    <mergeCell ref="F1136:G1136"/>
    <mergeCell ref="H1136:I1136"/>
    <mergeCell ref="B1137:C1137"/>
    <mergeCell ref="D1137:E1137"/>
    <mergeCell ref="F1137:G1137"/>
    <mergeCell ref="H1137:I1137"/>
    <mergeCell ref="H1133:I1133"/>
    <mergeCell ref="B1134:C1134"/>
    <mergeCell ref="F1134:G1134"/>
    <mergeCell ref="H1134:I1134"/>
    <mergeCell ref="B1135:C1135"/>
    <mergeCell ref="D1135:E1135"/>
    <mergeCell ref="F1135:G1135"/>
    <mergeCell ref="H1135:I1135"/>
    <mergeCell ref="B1131:C1131"/>
    <mergeCell ref="D1131:E1131"/>
    <mergeCell ref="F1131:G1131"/>
    <mergeCell ref="H1131:I1131"/>
    <mergeCell ref="B1132:C1132"/>
    <mergeCell ref="D1132:E1134"/>
    <mergeCell ref="F1132:G1132"/>
    <mergeCell ref="H1132:I1132"/>
    <mergeCell ref="B1133:C1133"/>
    <mergeCell ref="F1133:G1133"/>
    <mergeCell ref="B1142:C1142"/>
    <mergeCell ref="D1142:E1142"/>
    <mergeCell ref="F1142:G1142"/>
    <mergeCell ref="H1142:I1142"/>
    <mergeCell ref="B1143:C1143"/>
    <mergeCell ref="D1143:E1143"/>
    <mergeCell ref="F1143:G1143"/>
    <mergeCell ref="H1143:I1143"/>
    <mergeCell ref="B1140:C1140"/>
    <mergeCell ref="D1140:E1140"/>
    <mergeCell ref="F1140:G1140"/>
    <mergeCell ref="H1140:I1140"/>
    <mergeCell ref="B1141:C1141"/>
    <mergeCell ref="D1141:E1141"/>
    <mergeCell ref="F1141:G1141"/>
    <mergeCell ref="H1141:I1141"/>
    <mergeCell ref="B1138:C1138"/>
    <mergeCell ref="D1138:E1138"/>
    <mergeCell ref="F1138:G1138"/>
    <mergeCell ref="H1138:I1138"/>
    <mergeCell ref="B1139:C1139"/>
    <mergeCell ref="D1139:E1139"/>
    <mergeCell ref="F1139:G1139"/>
    <mergeCell ref="H1139:I1139"/>
    <mergeCell ref="B1148:C1148"/>
    <mergeCell ref="D1148:E1148"/>
    <mergeCell ref="F1148:G1148"/>
    <mergeCell ref="H1148:I1148"/>
    <mergeCell ref="B1149:C1149"/>
    <mergeCell ref="D1149:E1149"/>
    <mergeCell ref="F1149:G1149"/>
    <mergeCell ref="H1149:I1149"/>
    <mergeCell ref="B1146:C1146"/>
    <mergeCell ref="D1146:E1147"/>
    <mergeCell ref="F1146:G1146"/>
    <mergeCell ref="H1146:I1146"/>
    <mergeCell ref="B1147:C1147"/>
    <mergeCell ref="F1147:G1147"/>
    <mergeCell ref="H1147:I1147"/>
    <mergeCell ref="B1144:C1144"/>
    <mergeCell ref="D1144:E1144"/>
    <mergeCell ref="F1144:G1144"/>
    <mergeCell ref="H1144:I1144"/>
    <mergeCell ref="B1145:C1145"/>
    <mergeCell ref="D1145:E1145"/>
    <mergeCell ref="F1145:G1145"/>
    <mergeCell ref="H1145:I1145"/>
    <mergeCell ref="H1152:I1152"/>
    <mergeCell ref="B1153:C1153"/>
    <mergeCell ref="D1153:E1153"/>
    <mergeCell ref="F1153:G1153"/>
    <mergeCell ref="H1153:I1153"/>
    <mergeCell ref="B1154:C1154"/>
    <mergeCell ref="D1154:E1154"/>
    <mergeCell ref="F1154:G1154"/>
    <mergeCell ref="H1154:I1154"/>
    <mergeCell ref="B1150:C1150"/>
    <mergeCell ref="D1150:E1150"/>
    <mergeCell ref="F1150:G1150"/>
    <mergeCell ref="H1150:I1150"/>
    <mergeCell ref="B1151:C1151"/>
    <mergeCell ref="D1151:E1152"/>
    <mergeCell ref="F1151:G1151"/>
    <mergeCell ref="H1151:I1151"/>
    <mergeCell ref="B1152:C1152"/>
    <mergeCell ref="F1152:G1152"/>
    <mergeCell ref="B1159:C1159"/>
    <mergeCell ref="D1159:E1159"/>
    <mergeCell ref="F1159:G1159"/>
    <mergeCell ref="H1159:I1159"/>
    <mergeCell ref="B1160:C1160"/>
    <mergeCell ref="D1160:E1160"/>
    <mergeCell ref="F1160:G1160"/>
    <mergeCell ref="H1160:I1160"/>
    <mergeCell ref="B1157:C1157"/>
    <mergeCell ref="D1157:E1157"/>
    <mergeCell ref="F1157:G1157"/>
    <mergeCell ref="H1157:I1157"/>
    <mergeCell ref="B1158:C1158"/>
    <mergeCell ref="D1158:E1158"/>
    <mergeCell ref="F1158:G1158"/>
    <mergeCell ref="H1158:I1158"/>
    <mergeCell ref="B1155:C1155"/>
    <mergeCell ref="D1155:E1155"/>
    <mergeCell ref="F1155:G1155"/>
    <mergeCell ref="H1155:I1155"/>
    <mergeCell ref="B1156:C1156"/>
    <mergeCell ref="D1156:E1156"/>
    <mergeCell ref="F1156:G1156"/>
    <mergeCell ref="H1156:I1156"/>
    <mergeCell ref="B1163:C1163"/>
    <mergeCell ref="D1163:E1163"/>
    <mergeCell ref="F1163:G1163"/>
    <mergeCell ref="H1163:I1163"/>
    <mergeCell ref="B1164:C1164"/>
    <mergeCell ref="D1164:E1165"/>
    <mergeCell ref="F1164:G1164"/>
    <mergeCell ref="H1164:I1164"/>
    <mergeCell ref="B1165:C1165"/>
    <mergeCell ref="F1165:G1165"/>
    <mergeCell ref="B1161:C1161"/>
    <mergeCell ref="D1161:E1161"/>
    <mergeCell ref="F1161:G1161"/>
    <mergeCell ref="H1161:I1161"/>
    <mergeCell ref="B1162:C1162"/>
    <mergeCell ref="D1162:E1162"/>
    <mergeCell ref="F1162:G1162"/>
    <mergeCell ref="H1162:I1162"/>
    <mergeCell ref="B1170:C1170"/>
    <mergeCell ref="D1170:E1170"/>
    <mergeCell ref="F1170:G1170"/>
    <mergeCell ref="H1170:I1170"/>
    <mergeCell ref="B1171:C1171"/>
    <mergeCell ref="D1171:E1171"/>
    <mergeCell ref="F1171:G1171"/>
    <mergeCell ref="H1171:I1171"/>
    <mergeCell ref="F1168:G1168"/>
    <mergeCell ref="H1168:I1168"/>
    <mergeCell ref="B1169:C1169"/>
    <mergeCell ref="D1169:E1169"/>
    <mergeCell ref="F1169:G1169"/>
    <mergeCell ref="H1169:I1169"/>
    <mergeCell ref="H1165:I1165"/>
    <mergeCell ref="B1166:C1166"/>
    <mergeCell ref="D1166:E1166"/>
    <mergeCell ref="F1166:G1166"/>
    <mergeCell ref="H1166:I1166"/>
    <mergeCell ref="B1167:C1167"/>
    <mergeCell ref="D1167:E1168"/>
    <mergeCell ref="F1167:G1167"/>
    <mergeCell ref="H1167:I1167"/>
    <mergeCell ref="B1168:C1168"/>
    <mergeCell ref="B1175:C1175"/>
    <mergeCell ref="D1175:E1175"/>
    <mergeCell ref="F1175:G1175"/>
    <mergeCell ref="H1175:I1175"/>
    <mergeCell ref="B1176:C1176"/>
    <mergeCell ref="D1176:E1178"/>
    <mergeCell ref="F1176:G1176"/>
    <mergeCell ref="H1176:I1176"/>
    <mergeCell ref="B1177:C1177"/>
    <mergeCell ref="F1177:G1177"/>
    <mergeCell ref="B1172:C1172"/>
    <mergeCell ref="D1172:E1174"/>
    <mergeCell ref="F1172:G1172"/>
    <mergeCell ref="H1172:I1172"/>
    <mergeCell ref="B1173:C1173"/>
    <mergeCell ref="F1173:G1173"/>
    <mergeCell ref="H1173:I1173"/>
    <mergeCell ref="B1174:C1174"/>
    <mergeCell ref="F1174:G1174"/>
    <mergeCell ref="H1174:I1174"/>
    <mergeCell ref="B1183:C1183"/>
    <mergeCell ref="D1183:E1184"/>
    <mergeCell ref="F1183:G1183"/>
    <mergeCell ref="H1183:I1183"/>
    <mergeCell ref="B1184:C1184"/>
    <mergeCell ref="F1184:G1184"/>
    <mergeCell ref="H1184:I1184"/>
    <mergeCell ref="H1180:I1180"/>
    <mergeCell ref="B1181:C1181"/>
    <mergeCell ref="D1181:E1181"/>
    <mergeCell ref="F1181:G1181"/>
    <mergeCell ref="H1181:I1181"/>
    <mergeCell ref="B1182:C1182"/>
    <mergeCell ref="D1182:E1182"/>
    <mergeCell ref="F1182:G1182"/>
    <mergeCell ref="H1182:I1182"/>
    <mergeCell ref="H1177:I1177"/>
    <mergeCell ref="B1178:C1178"/>
    <mergeCell ref="F1178:G1178"/>
    <mergeCell ref="H1178:I1178"/>
    <mergeCell ref="B1179:C1179"/>
    <mergeCell ref="D1179:E1180"/>
    <mergeCell ref="F1179:G1179"/>
    <mergeCell ref="H1179:I1179"/>
    <mergeCell ref="B1180:C1180"/>
    <mergeCell ref="F1180:G1180"/>
    <mergeCell ref="B1189:C1189"/>
    <mergeCell ref="D1189:E1190"/>
    <mergeCell ref="F1189:G1189"/>
    <mergeCell ref="H1189:I1189"/>
    <mergeCell ref="B1190:C1190"/>
    <mergeCell ref="F1190:G1190"/>
    <mergeCell ref="H1190:I1190"/>
    <mergeCell ref="B1187:C1187"/>
    <mergeCell ref="D1187:E1188"/>
    <mergeCell ref="F1187:G1187"/>
    <mergeCell ref="H1187:I1187"/>
    <mergeCell ref="B1188:C1188"/>
    <mergeCell ref="F1188:G1188"/>
    <mergeCell ref="H1188:I1188"/>
    <mergeCell ref="B1185:C1185"/>
    <mergeCell ref="D1185:E1186"/>
    <mergeCell ref="F1185:G1185"/>
    <mergeCell ref="H1185:I1185"/>
    <mergeCell ref="B1186:C1186"/>
    <mergeCell ref="F1186:G1186"/>
    <mergeCell ref="H1186:I1186"/>
    <mergeCell ref="B1193:C1193"/>
    <mergeCell ref="D1193:E1193"/>
    <mergeCell ref="F1193:G1193"/>
    <mergeCell ref="H1193:I1193"/>
    <mergeCell ref="B1194:C1194"/>
    <mergeCell ref="D1194:E1195"/>
    <mergeCell ref="F1194:G1194"/>
    <mergeCell ref="H1194:I1194"/>
    <mergeCell ref="B1195:C1195"/>
    <mergeCell ref="F1195:G1195"/>
    <mergeCell ref="B1191:C1191"/>
    <mergeCell ref="D1191:E1191"/>
    <mergeCell ref="F1191:G1191"/>
    <mergeCell ref="H1191:I1191"/>
    <mergeCell ref="B1192:C1192"/>
    <mergeCell ref="D1192:E1192"/>
    <mergeCell ref="F1192:G1192"/>
    <mergeCell ref="H1192:I1192"/>
    <mergeCell ref="B1200:C1200"/>
    <mergeCell ref="D1200:E1201"/>
    <mergeCell ref="F1200:G1200"/>
    <mergeCell ref="H1200:I1200"/>
    <mergeCell ref="B1201:C1201"/>
    <mergeCell ref="F1201:G1201"/>
    <mergeCell ref="H1201:I1201"/>
    <mergeCell ref="B1198:C1198"/>
    <mergeCell ref="D1198:E1198"/>
    <mergeCell ref="F1198:G1198"/>
    <mergeCell ref="H1198:I1198"/>
    <mergeCell ref="B1199:C1199"/>
    <mergeCell ref="D1199:E1199"/>
    <mergeCell ref="F1199:G1199"/>
    <mergeCell ref="H1199:I1199"/>
    <mergeCell ref="H1195:I1195"/>
    <mergeCell ref="B1196:C1196"/>
    <mergeCell ref="D1196:E1196"/>
    <mergeCell ref="F1196:G1196"/>
    <mergeCell ref="H1196:I1196"/>
    <mergeCell ref="B1197:C1197"/>
    <mergeCell ref="D1197:E1197"/>
    <mergeCell ref="F1197:G1197"/>
    <mergeCell ref="H1197:I1197"/>
    <mergeCell ref="B1206:C1206"/>
    <mergeCell ref="D1206:E1206"/>
    <mergeCell ref="F1206:G1206"/>
    <mergeCell ref="H1206:I1206"/>
    <mergeCell ref="B1207:C1207"/>
    <mergeCell ref="D1207:E1207"/>
    <mergeCell ref="F1207:G1207"/>
    <mergeCell ref="H1207:I1207"/>
    <mergeCell ref="B1204:C1204"/>
    <mergeCell ref="D1204:E1205"/>
    <mergeCell ref="F1204:G1204"/>
    <mergeCell ref="H1204:I1204"/>
    <mergeCell ref="B1205:C1205"/>
    <mergeCell ref="F1205:G1205"/>
    <mergeCell ref="H1205:I1205"/>
    <mergeCell ref="B1202:C1202"/>
    <mergeCell ref="D1202:E1202"/>
    <mergeCell ref="F1202:G1202"/>
    <mergeCell ref="H1202:I1202"/>
    <mergeCell ref="B1203:C1203"/>
    <mergeCell ref="D1203:E1203"/>
    <mergeCell ref="F1203:G1203"/>
    <mergeCell ref="H1203:I1203"/>
    <mergeCell ref="H1210:I1210"/>
    <mergeCell ref="B1211:C1211"/>
    <mergeCell ref="D1211:E1211"/>
    <mergeCell ref="F1211:G1211"/>
    <mergeCell ref="H1211:I1211"/>
    <mergeCell ref="B1212:C1212"/>
    <mergeCell ref="D1212:E1212"/>
    <mergeCell ref="F1212:G1212"/>
    <mergeCell ref="H1212:I1212"/>
    <mergeCell ref="B1208:C1208"/>
    <mergeCell ref="D1208:E1208"/>
    <mergeCell ref="F1208:G1208"/>
    <mergeCell ref="H1208:I1208"/>
    <mergeCell ref="B1209:C1209"/>
    <mergeCell ref="D1209:E1210"/>
    <mergeCell ref="F1209:G1209"/>
    <mergeCell ref="H1209:I1209"/>
    <mergeCell ref="B1210:C1210"/>
    <mergeCell ref="F1210:G1210"/>
    <mergeCell ref="B1217:C1217"/>
    <mergeCell ref="D1217:E1218"/>
    <mergeCell ref="F1217:G1217"/>
    <mergeCell ref="H1217:I1217"/>
    <mergeCell ref="B1218:C1218"/>
    <mergeCell ref="F1218:G1218"/>
    <mergeCell ref="H1218:I1218"/>
    <mergeCell ref="B1215:C1215"/>
    <mergeCell ref="D1215:E1215"/>
    <mergeCell ref="F1215:G1215"/>
    <mergeCell ref="H1215:I1215"/>
    <mergeCell ref="B1216:C1216"/>
    <mergeCell ref="D1216:E1216"/>
    <mergeCell ref="F1216:G1216"/>
    <mergeCell ref="H1216:I1216"/>
    <mergeCell ref="B1213:C1213"/>
    <mergeCell ref="D1213:E1213"/>
    <mergeCell ref="F1213:G1213"/>
    <mergeCell ref="H1213:I1213"/>
    <mergeCell ref="B1214:C1214"/>
    <mergeCell ref="D1214:E1214"/>
    <mergeCell ref="F1214:G1214"/>
    <mergeCell ref="H1214:I1214"/>
    <mergeCell ref="B1221:C1221"/>
    <mergeCell ref="D1221:E1221"/>
    <mergeCell ref="F1221:G1221"/>
    <mergeCell ref="H1221:I1221"/>
    <mergeCell ref="B1222:C1222"/>
    <mergeCell ref="D1222:E1223"/>
    <mergeCell ref="F1222:G1222"/>
    <mergeCell ref="H1222:I1222"/>
    <mergeCell ref="B1223:C1223"/>
    <mergeCell ref="F1223:G1223"/>
    <mergeCell ref="B1219:C1219"/>
    <mergeCell ref="D1219:E1219"/>
    <mergeCell ref="F1219:G1219"/>
    <mergeCell ref="H1219:I1219"/>
    <mergeCell ref="B1220:C1220"/>
    <mergeCell ref="D1220:E1220"/>
    <mergeCell ref="F1220:G1220"/>
    <mergeCell ref="H1220:I1220"/>
    <mergeCell ref="B1228:C1228"/>
    <mergeCell ref="D1228:E1228"/>
    <mergeCell ref="F1228:G1228"/>
    <mergeCell ref="H1228:I1228"/>
    <mergeCell ref="B1229:C1229"/>
    <mergeCell ref="D1229:E1229"/>
    <mergeCell ref="F1229:G1229"/>
    <mergeCell ref="H1229:I1229"/>
    <mergeCell ref="F1226:G1226"/>
    <mergeCell ref="H1226:I1226"/>
    <mergeCell ref="B1227:C1227"/>
    <mergeCell ref="D1227:E1227"/>
    <mergeCell ref="F1227:G1227"/>
    <mergeCell ref="H1227:I1227"/>
    <mergeCell ref="H1223:I1223"/>
    <mergeCell ref="B1224:C1224"/>
    <mergeCell ref="D1224:E1224"/>
    <mergeCell ref="F1224:G1224"/>
    <mergeCell ref="H1224:I1224"/>
    <mergeCell ref="B1225:C1225"/>
    <mergeCell ref="D1225:E1226"/>
    <mergeCell ref="F1225:G1225"/>
    <mergeCell ref="H1225:I1225"/>
    <mergeCell ref="B1226:C1226"/>
    <mergeCell ref="B1232:C1232"/>
    <mergeCell ref="D1232:E1235"/>
    <mergeCell ref="F1232:G1232"/>
    <mergeCell ref="H1232:I1232"/>
    <mergeCell ref="B1233:C1233"/>
    <mergeCell ref="F1233:G1233"/>
    <mergeCell ref="H1233:I1233"/>
    <mergeCell ref="B1234:C1234"/>
    <mergeCell ref="F1234:G1234"/>
    <mergeCell ref="H1234:I1234"/>
    <mergeCell ref="B1230:C1230"/>
    <mergeCell ref="D1230:E1231"/>
    <mergeCell ref="F1230:G1230"/>
    <mergeCell ref="H1230:I1230"/>
    <mergeCell ref="B1231:C1231"/>
    <mergeCell ref="F1231:G1231"/>
    <mergeCell ref="H1231:I1231"/>
    <mergeCell ref="B1240:C1240"/>
    <mergeCell ref="D1240:E1240"/>
    <mergeCell ref="F1240:G1240"/>
    <mergeCell ref="H1240:I1240"/>
    <mergeCell ref="B1241:C1241"/>
    <mergeCell ref="D1241:E1241"/>
    <mergeCell ref="F1241:G1241"/>
    <mergeCell ref="H1241:I1241"/>
    <mergeCell ref="B1238:C1238"/>
    <mergeCell ref="F1238:G1238"/>
    <mergeCell ref="H1238:I1238"/>
    <mergeCell ref="B1239:C1239"/>
    <mergeCell ref="F1239:G1239"/>
    <mergeCell ref="H1239:I1239"/>
    <mergeCell ref="B1235:C1235"/>
    <mergeCell ref="F1235:G1235"/>
    <mergeCell ref="H1235:I1235"/>
    <mergeCell ref="B1236:C1236"/>
    <mergeCell ref="D1236:E1239"/>
    <mergeCell ref="F1236:G1236"/>
    <mergeCell ref="H1236:I1236"/>
    <mergeCell ref="B1237:C1237"/>
    <mergeCell ref="F1237:G1237"/>
    <mergeCell ref="H1237:I1237"/>
    <mergeCell ref="B1247:C1247"/>
    <mergeCell ref="F1247:G1247"/>
    <mergeCell ref="H1247:I1247"/>
    <mergeCell ref="B1248:C1248"/>
    <mergeCell ref="D1248:E1248"/>
    <mergeCell ref="F1248:G1248"/>
    <mergeCell ref="H1248:I1248"/>
    <mergeCell ref="B1245:C1245"/>
    <mergeCell ref="F1245:G1245"/>
    <mergeCell ref="H1245:I1245"/>
    <mergeCell ref="B1246:C1246"/>
    <mergeCell ref="F1246:G1246"/>
    <mergeCell ref="H1246:I1246"/>
    <mergeCell ref="B1242:C1242"/>
    <mergeCell ref="D1242:E1247"/>
    <mergeCell ref="F1242:G1242"/>
    <mergeCell ref="H1242:I1242"/>
    <mergeCell ref="B1243:C1243"/>
    <mergeCell ref="F1243:G1243"/>
    <mergeCell ref="H1243:I1243"/>
    <mergeCell ref="B1244:C1244"/>
    <mergeCell ref="F1244:G1244"/>
    <mergeCell ref="H1244:I1244"/>
    <mergeCell ref="B1253:C1253"/>
    <mergeCell ref="D1253:E1253"/>
    <mergeCell ref="F1253:G1253"/>
    <mergeCell ref="H1253:I1253"/>
    <mergeCell ref="B1254:C1254"/>
    <mergeCell ref="D1254:E1254"/>
    <mergeCell ref="F1254:G1254"/>
    <mergeCell ref="H1254:I1254"/>
    <mergeCell ref="B1251:C1251"/>
    <mergeCell ref="D1251:E1251"/>
    <mergeCell ref="F1251:G1251"/>
    <mergeCell ref="H1251:I1251"/>
    <mergeCell ref="B1252:C1252"/>
    <mergeCell ref="D1252:E1252"/>
    <mergeCell ref="F1252:G1252"/>
    <mergeCell ref="H1252:I1252"/>
    <mergeCell ref="B1249:C1249"/>
    <mergeCell ref="D1249:E1249"/>
    <mergeCell ref="F1249:G1249"/>
    <mergeCell ref="H1249:I1249"/>
    <mergeCell ref="B1250:C1250"/>
    <mergeCell ref="D1250:E1250"/>
    <mergeCell ref="F1250:G1250"/>
    <mergeCell ref="H1250:I1250"/>
    <mergeCell ref="B1257:C1257"/>
    <mergeCell ref="D1257:E1257"/>
    <mergeCell ref="F1257:G1257"/>
    <mergeCell ref="H1257:I1257"/>
    <mergeCell ref="B1258:C1258"/>
    <mergeCell ref="D1258:E1260"/>
    <mergeCell ref="F1258:G1258"/>
    <mergeCell ref="H1258:I1258"/>
    <mergeCell ref="B1259:C1259"/>
    <mergeCell ref="F1259:G1259"/>
    <mergeCell ref="B1255:C1255"/>
    <mergeCell ref="D1255:E1256"/>
    <mergeCell ref="F1255:G1255"/>
    <mergeCell ref="H1255:I1255"/>
    <mergeCell ref="B1256:C1256"/>
    <mergeCell ref="F1256:G1256"/>
    <mergeCell ref="H1256:I1256"/>
    <mergeCell ref="B1264:C1264"/>
    <mergeCell ref="D1264:E1264"/>
    <mergeCell ref="F1264:G1264"/>
    <mergeCell ref="H1264:I1264"/>
    <mergeCell ref="B1265:C1265"/>
    <mergeCell ref="D1265:E1265"/>
    <mergeCell ref="F1265:G1265"/>
    <mergeCell ref="H1265:I1265"/>
    <mergeCell ref="B1262:C1262"/>
    <mergeCell ref="D1262:E1262"/>
    <mergeCell ref="F1262:G1262"/>
    <mergeCell ref="H1262:I1262"/>
    <mergeCell ref="B1263:C1263"/>
    <mergeCell ref="D1263:E1263"/>
    <mergeCell ref="F1263:G1263"/>
    <mergeCell ref="H1263:I1263"/>
    <mergeCell ref="H1259:I1259"/>
    <mergeCell ref="B1260:C1260"/>
    <mergeCell ref="F1260:G1260"/>
    <mergeCell ref="H1260:I1260"/>
    <mergeCell ref="B1261:C1261"/>
    <mergeCell ref="D1261:E1261"/>
    <mergeCell ref="F1261:G1261"/>
    <mergeCell ref="H1261:I1261"/>
    <mergeCell ref="B1268:C1268"/>
    <mergeCell ref="D1268:E1268"/>
    <mergeCell ref="F1268:G1268"/>
    <mergeCell ref="H1268:I1268"/>
    <mergeCell ref="B1269:C1269"/>
    <mergeCell ref="D1269:E1270"/>
    <mergeCell ref="F1269:G1269"/>
    <mergeCell ref="H1269:I1269"/>
    <mergeCell ref="B1270:C1270"/>
    <mergeCell ref="F1270:G1270"/>
    <mergeCell ref="B1266:C1266"/>
    <mergeCell ref="D1266:E1266"/>
    <mergeCell ref="F1266:G1266"/>
    <mergeCell ref="H1266:I1266"/>
    <mergeCell ref="B1267:C1267"/>
    <mergeCell ref="D1267:E1267"/>
    <mergeCell ref="F1267:G1267"/>
    <mergeCell ref="H1267:I1267"/>
    <mergeCell ref="B1275:C1275"/>
    <mergeCell ref="D1275:E1277"/>
    <mergeCell ref="F1275:G1275"/>
    <mergeCell ref="H1275:I1275"/>
    <mergeCell ref="B1276:C1276"/>
    <mergeCell ref="F1276:G1276"/>
    <mergeCell ref="H1276:I1276"/>
    <mergeCell ref="B1277:C1277"/>
    <mergeCell ref="F1277:G1277"/>
    <mergeCell ref="H1277:I1277"/>
    <mergeCell ref="F1273:G1273"/>
    <mergeCell ref="H1273:I1273"/>
    <mergeCell ref="B1274:C1274"/>
    <mergeCell ref="D1274:E1274"/>
    <mergeCell ref="F1274:G1274"/>
    <mergeCell ref="H1274:I1274"/>
    <mergeCell ref="H1270:I1270"/>
    <mergeCell ref="B1271:C1271"/>
    <mergeCell ref="D1271:E1271"/>
    <mergeCell ref="F1271:G1271"/>
    <mergeCell ref="H1271:I1271"/>
    <mergeCell ref="B1272:C1272"/>
    <mergeCell ref="D1272:E1273"/>
    <mergeCell ref="F1272:G1272"/>
    <mergeCell ref="H1272:I1272"/>
    <mergeCell ref="B1273:C1273"/>
    <mergeCell ref="B1282:C1282"/>
    <mergeCell ref="D1282:E1282"/>
    <mergeCell ref="F1282:G1282"/>
    <mergeCell ref="H1282:I1282"/>
    <mergeCell ref="B1283:C1283"/>
    <mergeCell ref="D1283:E1283"/>
    <mergeCell ref="F1283:G1283"/>
    <mergeCell ref="H1283:I1283"/>
    <mergeCell ref="B1280:C1280"/>
    <mergeCell ref="D1280:E1281"/>
    <mergeCell ref="F1280:G1280"/>
    <mergeCell ref="H1280:I1280"/>
    <mergeCell ref="B1281:C1281"/>
    <mergeCell ref="F1281:G1281"/>
    <mergeCell ref="H1281:I1281"/>
    <mergeCell ref="B1278:C1278"/>
    <mergeCell ref="D1278:E1278"/>
    <mergeCell ref="F1278:G1278"/>
    <mergeCell ref="H1278:I1278"/>
    <mergeCell ref="B1279:C1279"/>
    <mergeCell ref="D1279:E1279"/>
    <mergeCell ref="F1279:G1279"/>
    <mergeCell ref="H1279:I1279"/>
    <mergeCell ref="B1287:C1287"/>
    <mergeCell ref="D1287:E1287"/>
    <mergeCell ref="F1287:G1287"/>
    <mergeCell ref="H1287:I1287"/>
    <mergeCell ref="B1288:C1288"/>
    <mergeCell ref="D1288:E1289"/>
    <mergeCell ref="F1288:G1288"/>
    <mergeCell ref="H1288:I1288"/>
    <mergeCell ref="B1289:C1289"/>
    <mergeCell ref="F1289:G1289"/>
    <mergeCell ref="B1284:C1284"/>
    <mergeCell ref="D1284:E1286"/>
    <mergeCell ref="F1284:G1284"/>
    <mergeCell ref="H1284:I1284"/>
    <mergeCell ref="B1285:C1285"/>
    <mergeCell ref="F1285:G1285"/>
    <mergeCell ref="H1285:I1285"/>
    <mergeCell ref="B1286:C1286"/>
    <mergeCell ref="F1286:G1286"/>
    <mergeCell ref="H1286:I1286"/>
    <mergeCell ref="B1294:C1294"/>
    <mergeCell ref="D1294:E1294"/>
    <mergeCell ref="F1294:G1294"/>
    <mergeCell ref="H1294:I1294"/>
    <mergeCell ref="B1295:C1295"/>
    <mergeCell ref="D1295:E1295"/>
    <mergeCell ref="F1295:G1295"/>
    <mergeCell ref="H1295:I1295"/>
    <mergeCell ref="B1292:C1292"/>
    <mergeCell ref="D1292:E1292"/>
    <mergeCell ref="F1292:G1292"/>
    <mergeCell ref="H1292:I1292"/>
    <mergeCell ref="B1293:C1293"/>
    <mergeCell ref="D1293:E1293"/>
    <mergeCell ref="F1293:G1293"/>
    <mergeCell ref="H1293:I1293"/>
    <mergeCell ref="H1289:I1289"/>
    <mergeCell ref="B1290:C1290"/>
    <mergeCell ref="D1290:E1290"/>
    <mergeCell ref="F1290:G1290"/>
    <mergeCell ref="H1290:I1290"/>
    <mergeCell ref="B1291:C1291"/>
    <mergeCell ref="D1291:E1291"/>
    <mergeCell ref="F1291:G1291"/>
    <mergeCell ref="H1291:I1291"/>
    <mergeCell ref="B1299:C1299"/>
    <mergeCell ref="F1299:G1299"/>
    <mergeCell ref="H1299:I1299"/>
    <mergeCell ref="B1300:C1300"/>
    <mergeCell ref="D1300:E1305"/>
    <mergeCell ref="F1300:G1300"/>
    <mergeCell ref="H1300:I1300"/>
    <mergeCell ref="B1301:C1301"/>
    <mergeCell ref="F1301:G1301"/>
    <mergeCell ref="H1301:I1301"/>
    <mergeCell ref="B1296:C1296"/>
    <mergeCell ref="D1296:E1299"/>
    <mergeCell ref="F1296:G1296"/>
    <mergeCell ref="H1296:I1296"/>
    <mergeCell ref="B1297:C1297"/>
    <mergeCell ref="F1297:G1297"/>
    <mergeCell ref="H1297:I1297"/>
    <mergeCell ref="B1298:C1298"/>
    <mergeCell ref="F1298:G1298"/>
    <mergeCell ref="H1298:I1298"/>
    <mergeCell ref="B1306:C1306"/>
    <mergeCell ref="D1306:E1306"/>
    <mergeCell ref="F1306:G1306"/>
    <mergeCell ref="H1306:I1306"/>
    <mergeCell ref="B1307:C1307"/>
    <mergeCell ref="D1307:E1308"/>
    <mergeCell ref="F1307:G1307"/>
    <mergeCell ref="H1307:I1307"/>
    <mergeCell ref="B1308:C1308"/>
    <mergeCell ref="F1308:G1308"/>
    <mergeCell ref="B1304:C1304"/>
    <mergeCell ref="F1304:G1304"/>
    <mergeCell ref="H1304:I1304"/>
    <mergeCell ref="B1305:C1305"/>
    <mergeCell ref="F1305:G1305"/>
    <mergeCell ref="H1305:I1305"/>
    <mergeCell ref="B1302:C1302"/>
    <mergeCell ref="F1302:G1302"/>
    <mergeCell ref="H1302:I1302"/>
    <mergeCell ref="B1303:C1303"/>
    <mergeCell ref="F1303:G1303"/>
    <mergeCell ref="H1303:I1303"/>
    <mergeCell ref="B1313:C1313"/>
    <mergeCell ref="D1313:E1313"/>
    <mergeCell ref="F1313:G1313"/>
    <mergeCell ref="H1313:I1313"/>
    <mergeCell ref="B1314:C1314"/>
    <mergeCell ref="D1314:E1314"/>
    <mergeCell ref="F1314:G1314"/>
    <mergeCell ref="H1314:I1314"/>
    <mergeCell ref="B1311:C1311"/>
    <mergeCell ref="D1311:E1312"/>
    <mergeCell ref="F1311:G1311"/>
    <mergeCell ref="H1311:I1311"/>
    <mergeCell ref="B1312:C1312"/>
    <mergeCell ref="F1312:G1312"/>
    <mergeCell ref="H1312:I1312"/>
    <mergeCell ref="H1308:I1308"/>
    <mergeCell ref="B1309:C1309"/>
    <mergeCell ref="D1309:E1309"/>
    <mergeCell ref="F1309:G1309"/>
    <mergeCell ref="H1309:I1309"/>
    <mergeCell ref="B1310:C1310"/>
    <mergeCell ref="D1310:E1310"/>
    <mergeCell ref="F1310:G1310"/>
    <mergeCell ref="H1310:I1310"/>
    <mergeCell ref="H1317:I1317"/>
    <mergeCell ref="B1318:C1318"/>
    <mergeCell ref="D1318:E1318"/>
    <mergeCell ref="F1318:G1318"/>
    <mergeCell ref="H1318:I1318"/>
    <mergeCell ref="B1319:C1319"/>
    <mergeCell ref="D1319:E1321"/>
    <mergeCell ref="F1319:G1319"/>
    <mergeCell ref="H1319:I1319"/>
    <mergeCell ref="B1320:C1320"/>
    <mergeCell ref="B1315:C1315"/>
    <mergeCell ref="D1315:E1315"/>
    <mergeCell ref="F1315:G1315"/>
    <mergeCell ref="H1315:I1315"/>
    <mergeCell ref="B1316:C1316"/>
    <mergeCell ref="D1316:E1317"/>
    <mergeCell ref="F1316:G1316"/>
    <mergeCell ref="H1316:I1316"/>
    <mergeCell ref="B1317:C1317"/>
    <mergeCell ref="F1317:G1317"/>
    <mergeCell ref="F1323:G1323"/>
    <mergeCell ref="H1323:I1323"/>
    <mergeCell ref="B1324:C1324"/>
    <mergeCell ref="D1324:E1325"/>
    <mergeCell ref="F1324:G1324"/>
    <mergeCell ref="H1324:I1324"/>
    <mergeCell ref="B1325:C1325"/>
    <mergeCell ref="F1325:G1325"/>
    <mergeCell ref="H1325:I1325"/>
    <mergeCell ref="F1320:G1320"/>
    <mergeCell ref="H1320:I1320"/>
    <mergeCell ref="B1321:C1321"/>
    <mergeCell ref="F1321:G1321"/>
    <mergeCell ref="H1321:I1321"/>
    <mergeCell ref="B1322:C1322"/>
    <mergeCell ref="D1322:E1323"/>
    <mergeCell ref="F1322:G1322"/>
    <mergeCell ref="H1322:I1322"/>
    <mergeCell ref="B1323:C1323"/>
    <mergeCell ref="B1330:C1330"/>
    <mergeCell ref="D1330:E1330"/>
    <mergeCell ref="F1330:G1330"/>
    <mergeCell ref="H1330:I1330"/>
    <mergeCell ref="B1331:C1331"/>
    <mergeCell ref="D1331:E1331"/>
    <mergeCell ref="F1331:G1331"/>
    <mergeCell ref="H1331:I1331"/>
    <mergeCell ref="B1328:C1328"/>
    <mergeCell ref="D1328:E1329"/>
    <mergeCell ref="F1328:G1328"/>
    <mergeCell ref="H1328:I1328"/>
    <mergeCell ref="B1329:C1329"/>
    <mergeCell ref="F1329:G1329"/>
    <mergeCell ref="H1329:I1329"/>
    <mergeCell ref="B1326:C1326"/>
    <mergeCell ref="D1326:E1326"/>
    <mergeCell ref="F1326:G1326"/>
    <mergeCell ref="H1326:I1326"/>
    <mergeCell ref="B1327:C1327"/>
    <mergeCell ref="D1327:E1327"/>
    <mergeCell ref="F1327:G1327"/>
    <mergeCell ref="H1327:I1327"/>
    <mergeCell ref="B1336:C1336"/>
    <mergeCell ref="D1336:E1336"/>
    <mergeCell ref="F1336:G1336"/>
    <mergeCell ref="H1336:I1336"/>
    <mergeCell ref="B1337:C1337"/>
    <mergeCell ref="D1337:E1337"/>
    <mergeCell ref="F1337:G1337"/>
    <mergeCell ref="H1337:I1337"/>
    <mergeCell ref="B1334:C1334"/>
    <mergeCell ref="D1334:E1334"/>
    <mergeCell ref="F1334:G1334"/>
    <mergeCell ref="H1334:I1334"/>
    <mergeCell ref="B1335:C1335"/>
    <mergeCell ref="D1335:E1335"/>
    <mergeCell ref="F1335:G1335"/>
    <mergeCell ref="H1335:I1335"/>
    <mergeCell ref="B1332:C1332"/>
    <mergeCell ref="D1332:E1333"/>
    <mergeCell ref="F1332:G1332"/>
    <mergeCell ref="H1332:I1332"/>
    <mergeCell ref="B1333:C1333"/>
    <mergeCell ref="F1333:G1333"/>
    <mergeCell ref="H1333:I1333"/>
    <mergeCell ref="B1342:C1342"/>
    <mergeCell ref="D1342:E1342"/>
    <mergeCell ref="F1342:G1342"/>
    <mergeCell ref="H1342:I1342"/>
    <mergeCell ref="B1343:C1343"/>
    <mergeCell ref="D1343:E1343"/>
    <mergeCell ref="F1343:G1343"/>
    <mergeCell ref="H1343:I1343"/>
    <mergeCell ref="B1340:C1340"/>
    <mergeCell ref="D1340:E1340"/>
    <mergeCell ref="F1340:G1340"/>
    <mergeCell ref="H1340:I1340"/>
    <mergeCell ref="B1341:C1341"/>
    <mergeCell ref="D1341:E1341"/>
    <mergeCell ref="F1341:G1341"/>
    <mergeCell ref="H1341:I1341"/>
    <mergeCell ref="B1338:C1338"/>
    <mergeCell ref="D1338:E1338"/>
    <mergeCell ref="F1338:G1338"/>
    <mergeCell ref="H1338:I1338"/>
    <mergeCell ref="B1339:C1339"/>
    <mergeCell ref="D1339:E1339"/>
    <mergeCell ref="F1339:G1339"/>
    <mergeCell ref="H1339:I1339"/>
    <mergeCell ref="B1347:C1347"/>
    <mergeCell ref="D1347:E1347"/>
    <mergeCell ref="F1347:G1347"/>
    <mergeCell ref="H1347:I1347"/>
    <mergeCell ref="B1348:C1348"/>
    <mergeCell ref="D1348:E1349"/>
    <mergeCell ref="F1348:G1348"/>
    <mergeCell ref="H1348:I1348"/>
    <mergeCell ref="B1349:C1349"/>
    <mergeCell ref="F1349:G1349"/>
    <mergeCell ref="B1344:C1344"/>
    <mergeCell ref="D1344:E1346"/>
    <mergeCell ref="F1344:G1344"/>
    <mergeCell ref="H1344:I1344"/>
    <mergeCell ref="B1345:C1345"/>
    <mergeCell ref="F1345:G1345"/>
    <mergeCell ref="H1345:I1345"/>
    <mergeCell ref="B1346:C1346"/>
    <mergeCell ref="F1346:G1346"/>
    <mergeCell ref="H1346:I1346"/>
    <mergeCell ref="B1352:C1352"/>
    <mergeCell ref="D1352:E1352"/>
    <mergeCell ref="F1352:G1352"/>
    <mergeCell ref="H1352:I1352"/>
    <mergeCell ref="B1353:C1353"/>
    <mergeCell ref="D1353:E1354"/>
    <mergeCell ref="F1353:G1353"/>
    <mergeCell ref="H1353:I1353"/>
    <mergeCell ref="B1354:C1354"/>
    <mergeCell ref="F1354:G1354"/>
    <mergeCell ref="H1349:I1349"/>
    <mergeCell ref="B1350:C1350"/>
    <mergeCell ref="D1350:E1350"/>
    <mergeCell ref="F1350:G1350"/>
    <mergeCell ref="H1350:I1350"/>
    <mergeCell ref="B1351:C1351"/>
    <mergeCell ref="D1351:E1351"/>
    <mergeCell ref="F1351:G1351"/>
    <mergeCell ref="H1351:I1351"/>
    <mergeCell ref="H1381:I1381"/>
    <mergeCell ref="H1357:I1357"/>
    <mergeCell ref="B1358:C1358"/>
    <mergeCell ref="D1358:E1358"/>
    <mergeCell ref="F1358:G1358"/>
    <mergeCell ref="H1358:I1358"/>
    <mergeCell ref="B1359:C1359"/>
    <mergeCell ref="D1359:E1359"/>
    <mergeCell ref="F1359:G1359"/>
    <mergeCell ref="H1359:I1359"/>
    <mergeCell ref="H1354:I1354"/>
    <mergeCell ref="B1355:C1355"/>
    <mergeCell ref="D1355:E1357"/>
    <mergeCell ref="F1355:G1355"/>
    <mergeCell ref="H1355:I1355"/>
    <mergeCell ref="B1356:C1356"/>
    <mergeCell ref="F1356:G1356"/>
    <mergeCell ref="H1356:I1356"/>
    <mergeCell ref="B1357:C1357"/>
    <mergeCell ref="F1357:G1357"/>
    <mergeCell ref="H1362:I1362"/>
    <mergeCell ref="B1363:C1363"/>
    <mergeCell ref="D1363:E1363"/>
    <mergeCell ref="F1363:G1363"/>
    <mergeCell ref="H1363:I1363"/>
    <mergeCell ref="B1364:C1364"/>
    <mergeCell ref="D1364:E1368"/>
    <mergeCell ref="F1364:G1364"/>
    <mergeCell ref="H1364:I1364"/>
    <mergeCell ref="B1365:C1365"/>
    <mergeCell ref="B1360:C1360"/>
    <mergeCell ref="D1360:E1360"/>
    <mergeCell ref="F1360:G1360"/>
    <mergeCell ref="H1360:I1360"/>
    <mergeCell ref="B1361:C1361"/>
    <mergeCell ref="D1361:E1362"/>
    <mergeCell ref="F1361:G1361"/>
    <mergeCell ref="H1361:I1361"/>
    <mergeCell ref="B1362:C1362"/>
    <mergeCell ref="F1362:G1362"/>
    <mergeCell ref="B1370:C1370"/>
    <mergeCell ref="D1370:E1370"/>
    <mergeCell ref="F1370:G1370"/>
    <mergeCell ref="H1370:I1370"/>
    <mergeCell ref="B1371:C1371"/>
    <mergeCell ref="F1391:G1391"/>
    <mergeCell ref="H1391:I1391"/>
    <mergeCell ref="B1392:C1392"/>
    <mergeCell ref="D1392:E1392"/>
    <mergeCell ref="F1392:G1392"/>
    <mergeCell ref="H1392:I1392"/>
    <mergeCell ref="B1382:C1382"/>
    <mergeCell ref="D1382:E1382"/>
    <mergeCell ref="F1382:G1382"/>
    <mergeCell ref="H1382:I1382"/>
    <mergeCell ref="B1383:C1383"/>
    <mergeCell ref="D1383:E1383"/>
    <mergeCell ref="F1383:G1383"/>
    <mergeCell ref="H1383:I1383"/>
    <mergeCell ref="B1380:C1380"/>
    <mergeCell ref="D1380:E1380"/>
    <mergeCell ref="F1380:G1380"/>
    <mergeCell ref="H1380:I1380"/>
    <mergeCell ref="B1381:C1381"/>
    <mergeCell ref="D1381:E1381"/>
    <mergeCell ref="F1381:G1381"/>
    <mergeCell ref="D1371:E1371"/>
    <mergeCell ref="F1371:G1371"/>
    <mergeCell ref="H1371:I1371"/>
    <mergeCell ref="B1368:C1368"/>
    <mergeCell ref="F1368:G1368"/>
    <mergeCell ref="H1368:I1368"/>
    <mergeCell ref="B1369:C1369"/>
    <mergeCell ref="D1369:E1369"/>
    <mergeCell ref="F1369:G1369"/>
    <mergeCell ref="H1369:I1369"/>
    <mergeCell ref="F1365:G1365"/>
    <mergeCell ref="H1365:I1365"/>
    <mergeCell ref="B1366:C1366"/>
    <mergeCell ref="F1366:G1366"/>
    <mergeCell ref="H1366:I1366"/>
    <mergeCell ref="B1367:C1367"/>
    <mergeCell ref="F1367:G1367"/>
    <mergeCell ref="H1367:I1367"/>
    <mergeCell ref="B1376:C1376"/>
    <mergeCell ref="D1376:E1376"/>
    <mergeCell ref="F1376:G1376"/>
    <mergeCell ref="H1376:I1376"/>
    <mergeCell ref="B1377:C1377"/>
    <mergeCell ref="D1377:E1377"/>
    <mergeCell ref="F1377:G1377"/>
    <mergeCell ref="H1377:I1377"/>
    <mergeCell ref="B1374:C1374"/>
    <mergeCell ref="D1374:E1374"/>
    <mergeCell ref="F1374:G1374"/>
    <mergeCell ref="H1374:I1374"/>
    <mergeCell ref="B1375:C1375"/>
    <mergeCell ref="D1375:E1375"/>
    <mergeCell ref="F1375:G1375"/>
    <mergeCell ref="H1375:I1375"/>
    <mergeCell ref="B1372:C1372"/>
    <mergeCell ref="D1372:E1372"/>
    <mergeCell ref="F1372:G1372"/>
    <mergeCell ref="H1372:I1372"/>
    <mergeCell ref="B1373:C1373"/>
    <mergeCell ref="D1373:E1373"/>
    <mergeCell ref="F1373:G1373"/>
    <mergeCell ref="H1373:I1373"/>
    <mergeCell ref="H1899:I1899"/>
    <mergeCell ref="H1885:I1885"/>
    <mergeCell ref="B1861:C1861"/>
    <mergeCell ref="D1861:E1861"/>
    <mergeCell ref="F1861:G1861"/>
    <mergeCell ref="H1861:I1861"/>
    <mergeCell ref="D1859:E1860"/>
    <mergeCell ref="H1862:I1862"/>
    <mergeCell ref="H1871:I1871"/>
    <mergeCell ref="B1872:C1872"/>
    <mergeCell ref="H1888:I1888"/>
    <mergeCell ref="F1884:G1884"/>
    <mergeCell ref="H1884:I1884"/>
    <mergeCell ref="B1873:C1873"/>
    <mergeCell ref="D1873:E1877"/>
    <mergeCell ref="F1866:G1866"/>
    <mergeCell ref="F1867:G1867"/>
    <mergeCell ref="H1876:I1876"/>
    <mergeCell ref="B1902:C1902"/>
    <mergeCell ref="D1902:E1902"/>
    <mergeCell ref="F1902:G1902"/>
    <mergeCell ref="H1902:I1902"/>
    <mergeCell ref="B1901:C1901"/>
    <mergeCell ref="D1901:E1901"/>
    <mergeCell ref="B1899:C1899"/>
    <mergeCell ref="F1899:G1899"/>
    <mergeCell ref="B1889:C1889"/>
    <mergeCell ref="D1888:E1889"/>
    <mergeCell ref="F1888:G1888"/>
    <mergeCell ref="B1900:C1900"/>
    <mergeCell ref="F1900:G1900"/>
    <mergeCell ref="H1900:I1900"/>
    <mergeCell ref="H1859:I1859"/>
    <mergeCell ref="B1893:C1893"/>
    <mergeCell ref="D1893:E1896"/>
    <mergeCell ref="F1893:G1893"/>
    <mergeCell ref="H1893:I1893"/>
    <mergeCell ref="B1894:C1894"/>
    <mergeCell ref="F1894:G1894"/>
    <mergeCell ref="H1894:I1894"/>
    <mergeCell ref="B1897:C1897"/>
    <mergeCell ref="D1897:E1897"/>
    <mergeCell ref="F1897:G1897"/>
    <mergeCell ref="H1897:I1897"/>
    <mergeCell ref="B1884:C1884"/>
    <mergeCell ref="B1883:C1883"/>
    <mergeCell ref="B1891:C1891"/>
    <mergeCell ref="B1892:C1892"/>
    <mergeCell ref="D1890:E1892"/>
    <mergeCell ref="F1890:G1890"/>
    <mergeCell ref="H1890:I1890"/>
    <mergeCell ref="F1891:G1891"/>
    <mergeCell ref="H1891:I1891"/>
    <mergeCell ref="F1892:G1892"/>
    <mergeCell ref="H1892:I1892"/>
    <mergeCell ref="B1890:C1890"/>
    <mergeCell ref="D1870:E1872"/>
    <mergeCell ref="B1865:C1865"/>
    <mergeCell ref="H1874:I1874"/>
    <mergeCell ref="F1883:G1883"/>
    <mergeCell ref="F1875:G1875"/>
    <mergeCell ref="H1875:I1875"/>
    <mergeCell ref="H1878:I1878"/>
    <mergeCell ref="F1876:G1876"/>
    <mergeCell ref="B1895:C1895"/>
    <mergeCell ref="F1895:G1895"/>
    <mergeCell ref="H1895:I1895"/>
    <mergeCell ref="B1896:C1896"/>
    <mergeCell ref="F1896:G1896"/>
    <mergeCell ref="H1896:I1896"/>
    <mergeCell ref="H1866:I1866"/>
    <mergeCell ref="B1867:C1867"/>
    <mergeCell ref="D1887:E1887"/>
    <mergeCell ref="F1887:G1887"/>
    <mergeCell ref="H1887:I1887"/>
    <mergeCell ref="B1868:C1868"/>
    <mergeCell ref="F1868:G1868"/>
    <mergeCell ref="H1868:I1868"/>
    <mergeCell ref="B1869:C1869"/>
    <mergeCell ref="F1869:G1869"/>
    <mergeCell ref="H1869:I1869"/>
    <mergeCell ref="B1876:C1876"/>
    <mergeCell ref="B1881:C1881"/>
    <mergeCell ref="H1883:I1883"/>
    <mergeCell ref="B1879:C1879"/>
    <mergeCell ref="F1880:G1880"/>
    <mergeCell ref="F1865:G1865"/>
    <mergeCell ref="F1882:G1882"/>
    <mergeCell ref="F1872:G1872"/>
    <mergeCell ref="H1872:I1872"/>
    <mergeCell ref="H1882:I1882"/>
    <mergeCell ref="D1862:E1865"/>
    <mergeCell ref="F1862:G1862"/>
    <mergeCell ref="B1864:C1864"/>
    <mergeCell ref="B1885:C1885"/>
    <mergeCell ref="D1885:E1886"/>
    <mergeCell ref="F1885:G1885"/>
    <mergeCell ref="F1889:G1889"/>
    <mergeCell ref="H1889:I1889"/>
    <mergeCell ref="B1866:C1866"/>
    <mergeCell ref="D1866:E1866"/>
    <mergeCell ref="F1881:G1881"/>
    <mergeCell ref="H1879:I1879"/>
    <mergeCell ref="B1880:C1880"/>
    <mergeCell ref="B1875:C1875"/>
    <mergeCell ref="H1867:I1867"/>
    <mergeCell ref="B1888:C1888"/>
    <mergeCell ref="B1878:C1878"/>
    <mergeCell ref="H1865:I1865"/>
    <mergeCell ref="B1882:C1882"/>
    <mergeCell ref="B1877:C1877"/>
    <mergeCell ref="F1877:G1877"/>
    <mergeCell ref="H1877:I1877"/>
    <mergeCell ref="H1880:I1880"/>
    <mergeCell ref="H1881:I1881"/>
    <mergeCell ref="D1879:E1884"/>
    <mergeCell ref="B1886:C1886"/>
    <mergeCell ref="F1886:G1886"/>
    <mergeCell ref="B1887:C1887"/>
    <mergeCell ref="H1886:I1886"/>
    <mergeCell ref="B1871:C1871"/>
    <mergeCell ref="F1871:G1871"/>
    <mergeCell ref="F1864:G1864"/>
    <mergeCell ref="H1864:I1864"/>
    <mergeCell ref="B1862:C1862"/>
    <mergeCell ref="F1879:G1879"/>
    <mergeCell ref="D1878:E1878"/>
    <mergeCell ref="F1878:G1878"/>
    <mergeCell ref="H1917:I1917"/>
    <mergeCell ref="B1918:C1918"/>
    <mergeCell ref="F1918:G1918"/>
    <mergeCell ref="H1918:I1918"/>
    <mergeCell ref="B1919:C1919"/>
    <mergeCell ref="F1919:G1919"/>
    <mergeCell ref="H1919:I1919"/>
    <mergeCell ref="B1910:C1910"/>
    <mergeCell ref="D1910:E1910"/>
    <mergeCell ref="F1910:G1910"/>
    <mergeCell ref="H1910:I1910"/>
    <mergeCell ref="B1911:C1911"/>
    <mergeCell ref="D1911:E1911"/>
    <mergeCell ref="F1911:G1911"/>
    <mergeCell ref="H1911:I1911"/>
    <mergeCell ref="B1916:C1916"/>
    <mergeCell ref="F1916:G1916"/>
    <mergeCell ref="H1916:I1916"/>
    <mergeCell ref="B1912:C1912"/>
    <mergeCell ref="D1912:E1912"/>
    <mergeCell ref="F1912:G1912"/>
    <mergeCell ref="H1912:I1912"/>
    <mergeCell ref="B1913:C1913"/>
    <mergeCell ref="D1913:E1916"/>
    <mergeCell ref="F1913:G1913"/>
    <mergeCell ref="H1913:I1913"/>
    <mergeCell ref="B1914:C1914"/>
    <mergeCell ref="F1914:G1914"/>
    <mergeCell ref="B1903:C1903"/>
    <mergeCell ref="D1903:E1903"/>
    <mergeCell ref="F1903:G1903"/>
    <mergeCell ref="H1903:I1903"/>
    <mergeCell ref="B1904:C1904"/>
    <mergeCell ref="D1904:E1905"/>
    <mergeCell ref="F1904:G1904"/>
    <mergeCell ref="H1904:I1904"/>
    <mergeCell ref="B1905:C1905"/>
    <mergeCell ref="F1905:G1905"/>
    <mergeCell ref="B1908:C1908"/>
    <mergeCell ref="D1908:E1909"/>
    <mergeCell ref="F1908:G1908"/>
    <mergeCell ref="H1908:I1908"/>
    <mergeCell ref="B1909:C1909"/>
    <mergeCell ref="F1909:G1909"/>
    <mergeCell ref="H1909:I1909"/>
    <mergeCell ref="H1905:I1905"/>
    <mergeCell ref="B1906:C1906"/>
    <mergeCell ref="D1906:E1907"/>
    <mergeCell ref="F1906:G1906"/>
    <mergeCell ref="H1906:I1906"/>
    <mergeCell ref="B1907:C1907"/>
    <mergeCell ref="F1907:G1907"/>
    <mergeCell ref="B1915:C1915"/>
    <mergeCell ref="F1915:G1915"/>
    <mergeCell ref="H1915:I1915"/>
    <mergeCell ref="H1907:I1907"/>
    <mergeCell ref="H1914:I1914"/>
    <mergeCell ref="F1901:G1901"/>
    <mergeCell ref="H1901:I1901"/>
    <mergeCell ref="B1898:C1898"/>
    <mergeCell ref="D1898:E1900"/>
    <mergeCell ref="F1898:G1898"/>
    <mergeCell ref="H1898:I1898"/>
    <mergeCell ref="B1930:C1930"/>
    <mergeCell ref="F1930:G1930"/>
    <mergeCell ref="H1930:I1930"/>
    <mergeCell ref="B1931:C1931"/>
    <mergeCell ref="F1931:G1931"/>
    <mergeCell ref="H1931:I1931"/>
    <mergeCell ref="B1927:C1927"/>
    <mergeCell ref="F1927:G1927"/>
    <mergeCell ref="H1927:I1927"/>
    <mergeCell ref="B1928:C1928"/>
    <mergeCell ref="D1928:E1932"/>
    <mergeCell ref="F1928:G1928"/>
    <mergeCell ref="H1928:I1928"/>
    <mergeCell ref="B1929:C1929"/>
    <mergeCell ref="F1929:G1929"/>
    <mergeCell ref="H1929:I1929"/>
    <mergeCell ref="B1925:C1925"/>
    <mergeCell ref="F1925:G1925"/>
    <mergeCell ref="H1925:I1925"/>
    <mergeCell ref="B1926:C1926"/>
    <mergeCell ref="F1926:G1926"/>
    <mergeCell ref="H1926:I1926"/>
    <mergeCell ref="B1935:C1935"/>
    <mergeCell ref="F1935:G1935"/>
    <mergeCell ref="H1935:I1935"/>
    <mergeCell ref="B1936:C1936"/>
    <mergeCell ref="D1936:E1936"/>
    <mergeCell ref="F1936:G1936"/>
    <mergeCell ref="H1936:I1936"/>
    <mergeCell ref="B1932:C1932"/>
    <mergeCell ref="F1932:G1932"/>
    <mergeCell ref="H1932:I1932"/>
    <mergeCell ref="B1933:C1933"/>
    <mergeCell ref="D1933:E1935"/>
    <mergeCell ref="F1933:G1933"/>
    <mergeCell ref="H1933:I1933"/>
    <mergeCell ref="B1934:C1934"/>
    <mergeCell ref="F1934:G1934"/>
    <mergeCell ref="H1934:I1934"/>
    <mergeCell ref="B1922:C1922"/>
    <mergeCell ref="F1922:G1922"/>
    <mergeCell ref="H1922:I1922"/>
    <mergeCell ref="B1923:C1923"/>
    <mergeCell ref="D1923:E1927"/>
    <mergeCell ref="F1923:G1923"/>
    <mergeCell ref="H1923:I1923"/>
    <mergeCell ref="B1924:C1924"/>
    <mergeCell ref="F1924:G1924"/>
    <mergeCell ref="H1924:I1924"/>
    <mergeCell ref="B1920:C1920"/>
    <mergeCell ref="F1920:G1920"/>
    <mergeCell ref="H1920:I1920"/>
    <mergeCell ref="B1921:C1921"/>
    <mergeCell ref="F1921:G1921"/>
    <mergeCell ref="H1921:I1921"/>
    <mergeCell ref="B1917:C1917"/>
    <mergeCell ref="D1917:E1922"/>
    <mergeCell ref="F1917:G1917"/>
    <mergeCell ref="B1942:C1942"/>
    <mergeCell ref="D1942:E1943"/>
    <mergeCell ref="F1942:G1942"/>
    <mergeCell ref="H1942:I1942"/>
    <mergeCell ref="B1943:C1943"/>
    <mergeCell ref="F1943:G1943"/>
    <mergeCell ref="H1943:I1943"/>
    <mergeCell ref="B1940:C1940"/>
    <mergeCell ref="F1940:G1940"/>
    <mergeCell ref="H1940:I1940"/>
    <mergeCell ref="B1941:C1941"/>
    <mergeCell ref="D1941:E1941"/>
    <mergeCell ref="F1941:G1941"/>
    <mergeCell ref="H1941:I1941"/>
    <mergeCell ref="B1937:C1937"/>
    <mergeCell ref="D1937:E1940"/>
    <mergeCell ref="F1937:G1937"/>
    <mergeCell ref="H1937:I1937"/>
    <mergeCell ref="B1938:C1938"/>
    <mergeCell ref="F1938:G1938"/>
    <mergeCell ref="H1938:I1938"/>
    <mergeCell ref="B1939:C1939"/>
    <mergeCell ref="F1939:G1939"/>
    <mergeCell ref="H1939:I1939"/>
    <mergeCell ref="B1946:C1946"/>
    <mergeCell ref="D1946:E1949"/>
    <mergeCell ref="F1946:G1946"/>
    <mergeCell ref="H1946:I1946"/>
    <mergeCell ref="B1947:C1947"/>
    <mergeCell ref="F1947:G1947"/>
    <mergeCell ref="H1947:I1947"/>
    <mergeCell ref="B1948:C1948"/>
    <mergeCell ref="F1948:G1948"/>
    <mergeCell ref="H1948:I1948"/>
    <mergeCell ref="B1944:C1944"/>
    <mergeCell ref="D1944:E1945"/>
    <mergeCell ref="F1944:G1944"/>
    <mergeCell ref="H1944:I1944"/>
    <mergeCell ref="B1945:C1945"/>
    <mergeCell ref="F1945:G1945"/>
    <mergeCell ref="H1945:I1945"/>
    <mergeCell ref="B1954:C1954"/>
    <mergeCell ref="D1954:E1954"/>
    <mergeCell ref="F1954:G1954"/>
    <mergeCell ref="H1954:I1954"/>
    <mergeCell ref="B1955:C1955"/>
    <mergeCell ref="D1955:E1958"/>
    <mergeCell ref="F1955:G1955"/>
    <mergeCell ref="H1955:I1955"/>
    <mergeCell ref="B1956:C1956"/>
    <mergeCell ref="F1956:G1956"/>
    <mergeCell ref="B1952:C1952"/>
    <mergeCell ref="F1952:G1952"/>
    <mergeCell ref="H1952:I1952"/>
    <mergeCell ref="B1953:C1953"/>
    <mergeCell ref="F1953:G1953"/>
    <mergeCell ref="H1953:I1953"/>
    <mergeCell ref="B1949:C1949"/>
    <mergeCell ref="F1949:G1949"/>
    <mergeCell ref="H1949:I1949"/>
    <mergeCell ref="B1950:C1950"/>
    <mergeCell ref="D1950:E1953"/>
    <mergeCell ref="F1950:G1950"/>
    <mergeCell ref="H1950:I1950"/>
    <mergeCell ref="B1951:C1951"/>
    <mergeCell ref="F1951:G1951"/>
    <mergeCell ref="H1951:I1951"/>
    <mergeCell ref="B1959:C1959"/>
    <mergeCell ref="D1959:E1959"/>
    <mergeCell ref="F1959:G1959"/>
    <mergeCell ref="H1959:I1959"/>
    <mergeCell ref="B1960:C1960"/>
    <mergeCell ref="D1960:E1963"/>
    <mergeCell ref="F1960:G1960"/>
    <mergeCell ref="H1960:I1960"/>
    <mergeCell ref="B1961:C1961"/>
    <mergeCell ref="F1961:G1961"/>
    <mergeCell ref="H1956:I1956"/>
    <mergeCell ref="B1957:C1957"/>
    <mergeCell ref="F1957:G1957"/>
    <mergeCell ref="H1957:I1957"/>
    <mergeCell ref="B1958:C1958"/>
    <mergeCell ref="F1958:G1958"/>
    <mergeCell ref="H1958:I1958"/>
    <mergeCell ref="B1964:C1964"/>
    <mergeCell ref="D1964:E1966"/>
    <mergeCell ref="F1964:G1964"/>
    <mergeCell ref="H1964:I1964"/>
    <mergeCell ref="B1965:C1965"/>
    <mergeCell ref="F1965:G1965"/>
    <mergeCell ref="H1965:I1965"/>
    <mergeCell ref="B1966:C1966"/>
    <mergeCell ref="F1966:G1966"/>
    <mergeCell ref="H1966:I1966"/>
    <mergeCell ref="H1961:I1961"/>
    <mergeCell ref="B1962:C1962"/>
    <mergeCell ref="F1962:G1962"/>
    <mergeCell ref="H1962:I1962"/>
    <mergeCell ref="B1963:C1963"/>
    <mergeCell ref="F1963:G1963"/>
    <mergeCell ref="H1963:I1963"/>
    <mergeCell ref="B1970:C1970"/>
    <mergeCell ref="D1970:E1972"/>
    <mergeCell ref="F1970:G1970"/>
    <mergeCell ref="H1970:I1970"/>
    <mergeCell ref="B1971:C1971"/>
    <mergeCell ref="F1971:G1971"/>
    <mergeCell ref="H1971:I1971"/>
    <mergeCell ref="B1972:C1972"/>
    <mergeCell ref="F1972:G1972"/>
    <mergeCell ref="H1972:I1972"/>
    <mergeCell ref="B1967:C1967"/>
    <mergeCell ref="D1967:E1969"/>
    <mergeCell ref="F1967:G1967"/>
    <mergeCell ref="H1967:I1967"/>
    <mergeCell ref="B1968:C1968"/>
    <mergeCell ref="F1968:G1968"/>
    <mergeCell ref="H1968:I1968"/>
    <mergeCell ref="B1969:C1969"/>
    <mergeCell ref="F1969:G1969"/>
    <mergeCell ref="H1969:I1969"/>
    <mergeCell ref="B1978:C1978"/>
    <mergeCell ref="F1978:G1978"/>
    <mergeCell ref="H1978:I1978"/>
    <mergeCell ref="B1979:C1979"/>
    <mergeCell ref="F1979:G1979"/>
    <mergeCell ref="H1979:I1979"/>
    <mergeCell ref="B1976:C1976"/>
    <mergeCell ref="F1976:G1976"/>
    <mergeCell ref="H1976:I1976"/>
    <mergeCell ref="B1977:C1977"/>
    <mergeCell ref="F1977:G1977"/>
    <mergeCell ref="H1977:I1977"/>
    <mergeCell ref="B1973:C1973"/>
    <mergeCell ref="D1973:E1979"/>
    <mergeCell ref="F1973:G1973"/>
    <mergeCell ref="H1973:I1973"/>
    <mergeCell ref="B1974:C1974"/>
    <mergeCell ref="F1974:G1974"/>
    <mergeCell ref="H1974:I1974"/>
    <mergeCell ref="B1975:C1975"/>
    <mergeCell ref="F1975:G1975"/>
    <mergeCell ref="H1975:I1975"/>
    <mergeCell ref="B1982:C1982"/>
    <mergeCell ref="D1982:E1984"/>
    <mergeCell ref="F1982:G1982"/>
    <mergeCell ref="H1982:I1982"/>
    <mergeCell ref="B1983:C1983"/>
    <mergeCell ref="F1983:G1983"/>
    <mergeCell ref="H1983:I1983"/>
    <mergeCell ref="B1984:C1984"/>
    <mergeCell ref="F1984:G1984"/>
    <mergeCell ref="H1984:I1984"/>
    <mergeCell ref="B1980:C1980"/>
    <mergeCell ref="D1980:E1981"/>
    <mergeCell ref="F1980:G1980"/>
    <mergeCell ref="H1980:I1980"/>
    <mergeCell ref="B1981:C1981"/>
    <mergeCell ref="F1981:G1981"/>
    <mergeCell ref="H1981:I1981"/>
    <mergeCell ref="B1988:C1988"/>
    <mergeCell ref="D1988:E1990"/>
    <mergeCell ref="F1988:G1988"/>
    <mergeCell ref="H1988:I1988"/>
    <mergeCell ref="B1989:C1989"/>
    <mergeCell ref="F1989:G1989"/>
    <mergeCell ref="H1989:I1989"/>
    <mergeCell ref="B1990:C1990"/>
    <mergeCell ref="F1990:G1990"/>
    <mergeCell ref="H1990:I1990"/>
    <mergeCell ref="B1985:C1985"/>
    <mergeCell ref="D1985:E1987"/>
    <mergeCell ref="F1985:G1985"/>
    <mergeCell ref="H1985:I1985"/>
    <mergeCell ref="B1986:C1986"/>
    <mergeCell ref="F1986:G1986"/>
    <mergeCell ref="H1986:I1986"/>
    <mergeCell ref="B1987:C1987"/>
    <mergeCell ref="F1987:G1987"/>
    <mergeCell ref="H1987:I1987"/>
    <mergeCell ref="B1996:C1996"/>
    <mergeCell ref="D1996:E1996"/>
    <mergeCell ref="F1996:G1996"/>
    <mergeCell ref="H1996:I1996"/>
    <mergeCell ref="B1997:C1997"/>
    <mergeCell ref="D1997:E1997"/>
    <mergeCell ref="F1997:G1997"/>
    <mergeCell ref="H1997:I1997"/>
    <mergeCell ref="H1993:I1993"/>
    <mergeCell ref="B1994:C1994"/>
    <mergeCell ref="F1994:G1994"/>
    <mergeCell ref="H1994:I1994"/>
    <mergeCell ref="B1995:C1995"/>
    <mergeCell ref="D1995:E1995"/>
    <mergeCell ref="F1995:G1995"/>
    <mergeCell ref="H1995:I1995"/>
    <mergeCell ref="B1991:C1991"/>
    <mergeCell ref="D1991:E1991"/>
    <mergeCell ref="F1991:G1991"/>
    <mergeCell ref="H1991:I1991"/>
    <mergeCell ref="B1992:C1992"/>
    <mergeCell ref="D1992:E1994"/>
    <mergeCell ref="F1992:G1992"/>
    <mergeCell ref="H1992:I1992"/>
    <mergeCell ref="B1993:C1993"/>
    <mergeCell ref="F1993:G1993"/>
    <mergeCell ref="B2002:C2002"/>
    <mergeCell ref="D2002:E2002"/>
    <mergeCell ref="F2002:G2002"/>
    <mergeCell ref="H2002:I2002"/>
    <mergeCell ref="B2003:C2003"/>
    <mergeCell ref="D2003:E2003"/>
    <mergeCell ref="F2003:G2003"/>
    <mergeCell ref="H2003:I2003"/>
    <mergeCell ref="B2000:C2000"/>
    <mergeCell ref="D2000:E2000"/>
    <mergeCell ref="F2000:G2000"/>
    <mergeCell ref="H2000:I2000"/>
    <mergeCell ref="B2001:C2001"/>
    <mergeCell ref="D2001:E2001"/>
    <mergeCell ref="F2001:G2001"/>
    <mergeCell ref="H2001:I2001"/>
    <mergeCell ref="B1998:C1998"/>
    <mergeCell ref="D1998:E1998"/>
    <mergeCell ref="F1998:G1998"/>
    <mergeCell ref="H1998:I1998"/>
    <mergeCell ref="B1999:C1999"/>
    <mergeCell ref="D1999:E1999"/>
    <mergeCell ref="F1999:G1999"/>
    <mergeCell ref="H1999:I1999"/>
    <mergeCell ref="B2006:C2006"/>
    <mergeCell ref="D2006:E2006"/>
    <mergeCell ref="F2006:G2006"/>
    <mergeCell ref="H2006:I2006"/>
    <mergeCell ref="B2007:C2007"/>
    <mergeCell ref="D2007:E2009"/>
    <mergeCell ref="F2007:G2007"/>
    <mergeCell ref="H2007:I2007"/>
    <mergeCell ref="B2008:C2008"/>
    <mergeCell ref="F2008:G2008"/>
    <mergeCell ref="B2004:C2004"/>
    <mergeCell ref="D2004:E2004"/>
    <mergeCell ref="F2004:G2004"/>
    <mergeCell ref="H2004:I2004"/>
    <mergeCell ref="B2005:C2005"/>
    <mergeCell ref="D2005:E2005"/>
    <mergeCell ref="F2005:G2005"/>
    <mergeCell ref="H2005:I2005"/>
    <mergeCell ref="B2014:C2014"/>
    <mergeCell ref="F2014:G2014"/>
    <mergeCell ref="H2014:I2014"/>
    <mergeCell ref="B2015:C2015"/>
    <mergeCell ref="F2015:G2015"/>
    <mergeCell ref="H2015:I2015"/>
    <mergeCell ref="H2011:I2011"/>
    <mergeCell ref="B2012:C2012"/>
    <mergeCell ref="F2012:G2012"/>
    <mergeCell ref="H2012:I2012"/>
    <mergeCell ref="B2013:C2013"/>
    <mergeCell ref="F2013:G2013"/>
    <mergeCell ref="H2013:I2013"/>
    <mergeCell ref="H2008:I2008"/>
    <mergeCell ref="B2009:C2009"/>
    <mergeCell ref="F2009:G2009"/>
    <mergeCell ref="H2009:I2009"/>
    <mergeCell ref="B2010:C2010"/>
    <mergeCell ref="D2010:E2017"/>
    <mergeCell ref="F2010:G2010"/>
    <mergeCell ref="H2010:I2010"/>
    <mergeCell ref="B2011:C2011"/>
    <mergeCell ref="F2011:G2011"/>
    <mergeCell ref="B2021:C2021"/>
    <mergeCell ref="F2021:G2021"/>
    <mergeCell ref="H2021:I2021"/>
    <mergeCell ref="B2022:C2022"/>
    <mergeCell ref="F2022:G2022"/>
    <mergeCell ref="H2022:I2022"/>
    <mergeCell ref="B2018:C2018"/>
    <mergeCell ref="D2018:E2024"/>
    <mergeCell ref="F2018:G2018"/>
    <mergeCell ref="H2018:I2018"/>
    <mergeCell ref="B2019:C2019"/>
    <mergeCell ref="F2019:G2019"/>
    <mergeCell ref="H2019:I2019"/>
    <mergeCell ref="B2020:C2020"/>
    <mergeCell ref="F2020:G2020"/>
    <mergeCell ref="H2020:I2020"/>
    <mergeCell ref="B2016:C2016"/>
    <mergeCell ref="F2016:G2016"/>
    <mergeCell ref="H2016:I2016"/>
    <mergeCell ref="B2017:C2017"/>
    <mergeCell ref="F2017:G2017"/>
    <mergeCell ref="H2017:I2017"/>
    <mergeCell ref="B2027:C2027"/>
    <mergeCell ref="D2027:E2028"/>
    <mergeCell ref="F2027:G2027"/>
    <mergeCell ref="H2027:I2027"/>
    <mergeCell ref="B2028:C2028"/>
    <mergeCell ref="F2028:G2028"/>
    <mergeCell ref="H2028:I2028"/>
    <mergeCell ref="B2025:C2025"/>
    <mergeCell ref="D2025:E2026"/>
    <mergeCell ref="F2025:G2025"/>
    <mergeCell ref="H2025:I2025"/>
    <mergeCell ref="B2026:C2026"/>
    <mergeCell ref="F2026:G2026"/>
    <mergeCell ref="H2026:I2026"/>
    <mergeCell ref="B2023:C2023"/>
    <mergeCell ref="F2023:G2023"/>
    <mergeCell ref="H2023:I2023"/>
    <mergeCell ref="B2024:C2024"/>
    <mergeCell ref="F2024:G2024"/>
    <mergeCell ref="H2024:I2024"/>
    <mergeCell ref="B2034:C2034"/>
    <mergeCell ref="D2034:E2037"/>
    <mergeCell ref="F2034:G2034"/>
    <mergeCell ref="H2034:I2034"/>
    <mergeCell ref="B2035:C2035"/>
    <mergeCell ref="F2035:G2035"/>
    <mergeCell ref="H2035:I2035"/>
    <mergeCell ref="B2036:C2036"/>
    <mergeCell ref="F2036:G2036"/>
    <mergeCell ref="H2036:I2036"/>
    <mergeCell ref="B2032:C2032"/>
    <mergeCell ref="F2032:G2032"/>
    <mergeCell ref="H2032:I2032"/>
    <mergeCell ref="B2033:C2033"/>
    <mergeCell ref="F2033:G2033"/>
    <mergeCell ref="H2033:I2033"/>
    <mergeCell ref="B2029:C2029"/>
    <mergeCell ref="D2029:E2033"/>
    <mergeCell ref="F2029:G2029"/>
    <mergeCell ref="H2029:I2029"/>
    <mergeCell ref="B2030:C2030"/>
    <mergeCell ref="F2030:G2030"/>
    <mergeCell ref="H2030:I2030"/>
    <mergeCell ref="B2031:C2031"/>
    <mergeCell ref="F2031:G2031"/>
    <mergeCell ref="H2031:I2031"/>
    <mergeCell ref="B2042:C2042"/>
    <mergeCell ref="F2042:G2042"/>
    <mergeCell ref="H2042:I2042"/>
    <mergeCell ref="B2043:C2043"/>
    <mergeCell ref="D2043:E2043"/>
    <mergeCell ref="F2043:G2043"/>
    <mergeCell ref="H2043:I2043"/>
    <mergeCell ref="B2040:C2040"/>
    <mergeCell ref="F2040:G2040"/>
    <mergeCell ref="H2040:I2040"/>
    <mergeCell ref="B2041:C2041"/>
    <mergeCell ref="F2041:G2041"/>
    <mergeCell ref="H2041:I2041"/>
    <mergeCell ref="B2037:C2037"/>
    <mergeCell ref="F2037:G2037"/>
    <mergeCell ref="H2037:I2037"/>
    <mergeCell ref="B2038:C2038"/>
    <mergeCell ref="D2038:E2042"/>
    <mergeCell ref="F2038:G2038"/>
    <mergeCell ref="H2038:I2038"/>
    <mergeCell ref="B2039:C2039"/>
    <mergeCell ref="F2039:G2039"/>
    <mergeCell ref="H2039:I2039"/>
    <mergeCell ref="B2047:C2047"/>
    <mergeCell ref="D2047:E2048"/>
    <mergeCell ref="F2047:G2047"/>
    <mergeCell ref="H2047:I2047"/>
    <mergeCell ref="B2048:C2048"/>
    <mergeCell ref="F2048:G2048"/>
    <mergeCell ref="H2048:I2048"/>
    <mergeCell ref="B2044:C2044"/>
    <mergeCell ref="D2044:E2046"/>
    <mergeCell ref="F2044:G2044"/>
    <mergeCell ref="H2044:I2044"/>
    <mergeCell ref="B2045:C2045"/>
    <mergeCell ref="F2045:G2045"/>
    <mergeCell ref="H2045:I2045"/>
    <mergeCell ref="B2046:C2046"/>
    <mergeCell ref="F2046:G2046"/>
    <mergeCell ref="H2046:I2046"/>
    <mergeCell ref="B2052:C2052"/>
    <mergeCell ref="F2052:G2052"/>
    <mergeCell ref="H2052:I2052"/>
    <mergeCell ref="B2053:C2053"/>
    <mergeCell ref="D2053:E2059"/>
    <mergeCell ref="F2053:G2053"/>
    <mergeCell ref="H2053:I2053"/>
    <mergeCell ref="B2054:C2054"/>
    <mergeCell ref="F2054:G2054"/>
    <mergeCell ref="H2054:I2054"/>
    <mergeCell ref="B2049:C2049"/>
    <mergeCell ref="D2049:E2052"/>
    <mergeCell ref="F2049:G2049"/>
    <mergeCell ref="H2049:I2049"/>
    <mergeCell ref="B2050:C2050"/>
    <mergeCell ref="F2050:G2050"/>
    <mergeCell ref="H2050:I2050"/>
    <mergeCell ref="B2051:C2051"/>
    <mergeCell ref="F2051:G2051"/>
    <mergeCell ref="H2051:I2051"/>
    <mergeCell ref="B2059:C2059"/>
    <mergeCell ref="F2059:G2059"/>
    <mergeCell ref="H2059:I2059"/>
    <mergeCell ref="B2060:C2060"/>
    <mergeCell ref="D2060:E2062"/>
    <mergeCell ref="F2060:G2060"/>
    <mergeCell ref="H2060:I2060"/>
    <mergeCell ref="B2061:C2061"/>
    <mergeCell ref="F2061:G2061"/>
    <mergeCell ref="H2061:I2061"/>
    <mergeCell ref="B2057:C2057"/>
    <mergeCell ref="F2057:G2057"/>
    <mergeCell ref="H2057:I2057"/>
    <mergeCell ref="B2058:C2058"/>
    <mergeCell ref="F2058:G2058"/>
    <mergeCell ref="H2058:I2058"/>
    <mergeCell ref="B2055:C2055"/>
    <mergeCell ref="F2055:G2055"/>
    <mergeCell ref="H2055:I2055"/>
    <mergeCell ref="B2056:C2056"/>
    <mergeCell ref="F2056:G2056"/>
    <mergeCell ref="H2056:I2056"/>
    <mergeCell ref="B2068:C2068"/>
    <mergeCell ref="F2068:G2068"/>
    <mergeCell ref="H2068:I2068"/>
    <mergeCell ref="B2069:C2069"/>
    <mergeCell ref="F2069:G2069"/>
    <mergeCell ref="H2069:I2069"/>
    <mergeCell ref="B2065:C2065"/>
    <mergeCell ref="F2065:G2065"/>
    <mergeCell ref="H2065:I2065"/>
    <mergeCell ref="B2066:C2066"/>
    <mergeCell ref="D2066:E2071"/>
    <mergeCell ref="F2066:G2066"/>
    <mergeCell ref="H2066:I2066"/>
    <mergeCell ref="B2067:C2067"/>
    <mergeCell ref="F2067:G2067"/>
    <mergeCell ref="H2067:I2067"/>
    <mergeCell ref="B2062:C2062"/>
    <mergeCell ref="F2062:G2062"/>
    <mergeCell ref="H2062:I2062"/>
    <mergeCell ref="B2063:C2063"/>
    <mergeCell ref="D2063:E2065"/>
    <mergeCell ref="F2063:G2063"/>
    <mergeCell ref="H2063:I2063"/>
    <mergeCell ref="B2064:C2064"/>
    <mergeCell ref="F2064:G2064"/>
    <mergeCell ref="H2064:I2064"/>
    <mergeCell ref="B2075:C2075"/>
    <mergeCell ref="F2075:G2075"/>
    <mergeCell ref="H2075:I2075"/>
    <mergeCell ref="B2076:C2076"/>
    <mergeCell ref="F2076:G2076"/>
    <mergeCell ref="H2076:I2076"/>
    <mergeCell ref="B2072:C2072"/>
    <mergeCell ref="D2072:E2076"/>
    <mergeCell ref="F2072:G2072"/>
    <mergeCell ref="H2072:I2072"/>
    <mergeCell ref="B2073:C2073"/>
    <mergeCell ref="F2073:G2073"/>
    <mergeCell ref="H2073:I2073"/>
    <mergeCell ref="B2074:C2074"/>
    <mergeCell ref="F2074:G2074"/>
    <mergeCell ref="H2074:I2074"/>
    <mergeCell ref="B2070:C2070"/>
    <mergeCell ref="F2070:G2070"/>
    <mergeCell ref="H2070:I2070"/>
    <mergeCell ref="B2071:C2071"/>
    <mergeCell ref="F2071:G2071"/>
    <mergeCell ref="H2071:I2071"/>
    <mergeCell ref="B2082:C2082"/>
    <mergeCell ref="D2082:E2082"/>
    <mergeCell ref="F2082:G2082"/>
    <mergeCell ref="H2082:I2082"/>
    <mergeCell ref="B2083:C2083"/>
    <mergeCell ref="D2083:E2083"/>
    <mergeCell ref="F2083:G2083"/>
    <mergeCell ref="H2083:I2083"/>
    <mergeCell ref="H2079:I2079"/>
    <mergeCell ref="B2080:C2080"/>
    <mergeCell ref="F2080:G2080"/>
    <mergeCell ref="H2080:I2080"/>
    <mergeCell ref="B2081:C2081"/>
    <mergeCell ref="D2081:E2081"/>
    <mergeCell ref="F2081:G2081"/>
    <mergeCell ref="H2081:I2081"/>
    <mergeCell ref="B2077:C2077"/>
    <mergeCell ref="D2077:E2077"/>
    <mergeCell ref="F2077:G2077"/>
    <mergeCell ref="H2077:I2077"/>
    <mergeCell ref="B2078:C2078"/>
    <mergeCell ref="D2078:E2080"/>
    <mergeCell ref="F2078:G2078"/>
    <mergeCell ref="H2078:I2078"/>
    <mergeCell ref="B2079:C2079"/>
    <mergeCell ref="F2079:G2079"/>
    <mergeCell ref="B2087:C2087"/>
    <mergeCell ref="D2087:E2088"/>
    <mergeCell ref="F2087:G2087"/>
    <mergeCell ref="H2087:I2087"/>
    <mergeCell ref="B2088:C2088"/>
    <mergeCell ref="F2088:G2088"/>
    <mergeCell ref="H2088:I2088"/>
    <mergeCell ref="B2084:C2084"/>
    <mergeCell ref="D2084:E2086"/>
    <mergeCell ref="F2084:G2084"/>
    <mergeCell ref="H2084:I2084"/>
    <mergeCell ref="B2085:C2085"/>
    <mergeCell ref="F2085:G2085"/>
    <mergeCell ref="H2085:I2085"/>
    <mergeCell ref="B2086:C2086"/>
    <mergeCell ref="F2086:G2086"/>
    <mergeCell ref="H2086:I2086"/>
    <mergeCell ref="B2094:C2094"/>
    <mergeCell ref="D2094:E2094"/>
    <mergeCell ref="F2094:G2094"/>
    <mergeCell ref="H2094:I2094"/>
    <mergeCell ref="B2095:C2095"/>
    <mergeCell ref="D2095:E2095"/>
    <mergeCell ref="F2095:G2095"/>
    <mergeCell ref="H2095:I2095"/>
    <mergeCell ref="B2092:C2092"/>
    <mergeCell ref="D2092:E2092"/>
    <mergeCell ref="F2092:G2092"/>
    <mergeCell ref="H2092:I2092"/>
    <mergeCell ref="B2093:C2093"/>
    <mergeCell ref="D2093:E2093"/>
    <mergeCell ref="F2093:G2093"/>
    <mergeCell ref="H2093:I2093"/>
    <mergeCell ref="B2089:C2089"/>
    <mergeCell ref="D2089:E2091"/>
    <mergeCell ref="F2089:G2089"/>
    <mergeCell ref="H2089:I2089"/>
    <mergeCell ref="B2090:C2090"/>
    <mergeCell ref="F2090:G2090"/>
    <mergeCell ref="H2090:I2090"/>
    <mergeCell ref="B2091:C2091"/>
    <mergeCell ref="F2091:G2091"/>
    <mergeCell ref="H2091:I2091"/>
    <mergeCell ref="H2098:I2098"/>
    <mergeCell ref="B2099:C2099"/>
    <mergeCell ref="D2099:E2101"/>
    <mergeCell ref="F2099:G2099"/>
    <mergeCell ref="H2099:I2099"/>
    <mergeCell ref="B2100:C2100"/>
    <mergeCell ref="F2100:G2100"/>
    <mergeCell ref="H2100:I2100"/>
    <mergeCell ref="B2101:C2101"/>
    <mergeCell ref="F2101:G2101"/>
    <mergeCell ref="B2096:C2096"/>
    <mergeCell ref="D2096:E2096"/>
    <mergeCell ref="F2096:G2096"/>
    <mergeCell ref="H2096:I2096"/>
    <mergeCell ref="B2097:C2097"/>
    <mergeCell ref="D2097:E2098"/>
    <mergeCell ref="F2097:G2097"/>
    <mergeCell ref="H2097:I2097"/>
    <mergeCell ref="B2098:C2098"/>
    <mergeCell ref="F2098:G2098"/>
    <mergeCell ref="H2104:I2104"/>
    <mergeCell ref="B2105:C2105"/>
    <mergeCell ref="F2105:G2105"/>
    <mergeCell ref="H2105:I2105"/>
    <mergeCell ref="B2106:C2106"/>
    <mergeCell ref="F2106:G2106"/>
    <mergeCell ref="H2106:I2106"/>
    <mergeCell ref="H2101:I2101"/>
    <mergeCell ref="B2102:C2102"/>
    <mergeCell ref="D2102:E2106"/>
    <mergeCell ref="F2102:G2102"/>
    <mergeCell ref="H2102:I2102"/>
    <mergeCell ref="B2103:C2103"/>
    <mergeCell ref="F2103:G2103"/>
    <mergeCell ref="H2103:I2103"/>
    <mergeCell ref="B2104:C2104"/>
    <mergeCell ref="F2104:G2104"/>
    <mergeCell ref="B2110:C2110"/>
    <mergeCell ref="D2110:E2116"/>
    <mergeCell ref="F2110:G2110"/>
    <mergeCell ref="H2110:I2110"/>
    <mergeCell ref="B2111:C2111"/>
    <mergeCell ref="F2111:G2111"/>
    <mergeCell ref="H2111:I2111"/>
    <mergeCell ref="B2112:C2112"/>
    <mergeCell ref="F2112:G2112"/>
    <mergeCell ref="H2112:I2112"/>
    <mergeCell ref="B2107:C2107"/>
    <mergeCell ref="D2107:E2109"/>
    <mergeCell ref="F2107:G2107"/>
    <mergeCell ref="H2107:I2107"/>
    <mergeCell ref="B2108:C2108"/>
    <mergeCell ref="F2108:G2108"/>
    <mergeCell ref="H2108:I2108"/>
    <mergeCell ref="B2109:C2109"/>
    <mergeCell ref="F2109:G2109"/>
    <mergeCell ref="H2109:I2109"/>
    <mergeCell ref="B2117:C2117"/>
    <mergeCell ref="D2117:E2124"/>
    <mergeCell ref="F2117:G2117"/>
    <mergeCell ref="H2117:I2117"/>
    <mergeCell ref="B2118:C2118"/>
    <mergeCell ref="F2118:G2118"/>
    <mergeCell ref="H2118:I2118"/>
    <mergeCell ref="B2119:C2119"/>
    <mergeCell ref="F2119:G2119"/>
    <mergeCell ref="H2119:I2119"/>
    <mergeCell ref="B2115:C2115"/>
    <mergeCell ref="F2115:G2115"/>
    <mergeCell ref="H2115:I2115"/>
    <mergeCell ref="B2116:C2116"/>
    <mergeCell ref="F2116:G2116"/>
    <mergeCell ref="H2116:I2116"/>
    <mergeCell ref="B2113:C2113"/>
    <mergeCell ref="F2113:G2113"/>
    <mergeCell ref="H2113:I2113"/>
    <mergeCell ref="B2114:C2114"/>
    <mergeCell ref="F2114:G2114"/>
    <mergeCell ref="H2114:I2114"/>
    <mergeCell ref="B2124:C2124"/>
    <mergeCell ref="F2124:G2124"/>
    <mergeCell ref="H2124:I2124"/>
    <mergeCell ref="B2125:C2125"/>
    <mergeCell ref="D2125:E2130"/>
    <mergeCell ref="F2125:G2125"/>
    <mergeCell ref="H2125:I2125"/>
    <mergeCell ref="B2126:C2126"/>
    <mergeCell ref="F2126:G2126"/>
    <mergeCell ref="H2126:I2126"/>
    <mergeCell ref="B2122:C2122"/>
    <mergeCell ref="F2122:G2122"/>
    <mergeCell ref="H2122:I2122"/>
    <mergeCell ref="B2123:C2123"/>
    <mergeCell ref="F2123:G2123"/>
    <mergeCell ref="H2123:I2123"/>
    <mergeCell ref="B2120:C2120"/>
    <mergeCell ref="F2120:G2120"/>
    <mergeCell ref="H2120:I2120"/>
    <mergeCell ref="B2121:C2121"/>
    <mergeCell ref="F2121:G2121"/>
    <mergeCell ref="H2121:I2121"/>
    <mergeCell ref="B2131:C2131"/>
    <mergeCell ref="D2131:E2133"/>
    <mergeCell ref="F2131:G2131"/>
    <mergeCell ref="H2131:I2131"/>
    <mergeCell ref="B2132:C2132"/>
    <mergeCell ref="F2132:G2132"/>
    <mergeCell ref="H2132:I2132"/>
    <mergeCell ref="B2133:C2133"/>
    <mergeCell ref="F2133:G2133"/>
    <mergeCell ref="H2133:I2133"/>
    <mergeCell ref="B2129:C2129"/>
    <mergeCell ref="F2129:G2129"/>
    <mergeCell ref="H2129:I2129"/>
    <mergeCell ref="B2130:C2130"/>
    <mergeCell ref="F2130:G2130"/>
    <mergeCell ref="H2130:I2130"/>
    <mergeCell ref="B2127:C2127"/>
    <mergeCell ref="F2127:G2127"/>
    <mergeCell ref="H2127:I2127"/>
    <mergeCell ref="B2128:C2128"/>
    <mergeCell ref="F2128:G2128"/>
    <mergeCell ref="H2128:I2128"/>
    <mergeCell ref="B2139:C2139"/>
    <mergeCell ref="D2139:E2142"/>
    <mergeCell ref="F2139:G2139"/>
    <mergeCell ref="H2139:I2139"/>
    <mergeCell ref="B2140:C2140"/>
    <mergeCell ref="F2140:G2140"/>
    <mergeCell ref="H2140:I2140"/>
    <mergeCell ref="B2141:C2141"/>
    <mergeCell ref="F2141:G2141"/>
    <mergeCell ref="H2141:I2141"/>
    <mergeCell ref="B2137:C2137"/>
    <mergeCell ref="F2137:G2137"/>
    <mergeCell ref="H2137:I2137"/>
    <mergeCell ref="B2138:C2138"/>
    <mergeCell ref="F2138:G2138"/>
    <mergeCell ref="H2138:I2138"/>
    <mergeCell ref="B2134:C2134"/>
    <mergeCell ref="D2134:E2138"/>
    <mergeCell ref="F2134:G2134"/>
    <mergeCell ref="H2134:I2134"/>
    <mergeCell ref="B2135:C2135"/>
    <mergeCell ref="F2135:G2135"/>
    <mergeCell ref="H2135:I2135"/>
    <mergeCell ref="B2136:C2136"/>
    <mergeCell ref="F2136:G2136"/>
    <mergeCell ref="H2136:I2136"/>
    <mergeCell ref="B2147:C2147"/>
    <mergeCell ref="F2147:G2147"/>
    <mergeCell ref="H2147:I2147"/>
    <mergeCell ref="B2148:C2148"/>
    <mergeCell ref="D2148:E2155"/>
    <mergeCell ref="F2148:G2148"/>
    <mergeCell ref="H2148:I2148"/>
    <mergeCell ref="B2149:C2149"/>
    <mergeCell ref="F2149:G2149"/>
    <mergeCell ref="H2149:I2149"/>
    <mergeCell ref="B2145:C2145"/>
    <mergeCell ref="F2145:G2145"/>
    <mergeCell ref="H2145:I2145"/>
    <mergeCell ref="B2146:C2146"/>
    <mergeCell ref="F2146:G2146"/>
    <mergeCell ref="H2146:I2146"/>
    <mergeCell ref="B2142:C2142"/>
    <mergeCell ref="F2142:G2142"/>
    <mergeCell ref="H2142:I2142"/>
    <mergeCell ref="B2143:C2143"/>
    <mergeCell ref="D2143:E2147"/>
    <mergeCell ref="F2143:G2143"/>
    <mergeCell ref="H2143:I2143"/>
    <mergeCell ref="B2144:C2144"/>
    <mergeCell ref="F2144:G2144"/>
    <mergeCell ref="H2144:I2144"/>
    <mergeCell ref="B2154:C2154"/>
    <mergeCell ref="F2154:G2154"/>
    <mergeCell ref="H2154:I2154"/>
    <mergeCell ref="B2155:C2155"/>
    <mergeCell ref="F2155:G2155"/>
    <mergeCell ref="H2155:I2155"/>
    <mergeCell ref="B2152:C2152"/>
    <mergeCell ref="F2152:G2152"/>
    <mergeCell ref="H2152:I2152"/>
    <mergeCell ref="B2153:C2153"/>
    <mergeCell ref="F2153:G2153"/>
    <mergeCell ref="H2153:I2153"/>
    <mergeCell ref="B2150:C2150"/>
    <mergeCell ref="F2150:G2150"/>
    <mergeCell ref="H2150:I2150"/>
    <mergeCell ref="B2151:C2151"/>
    <mergeCell ref="F2151:G2151"/>
    <mergeCell ref="H2151:I2151"/>
    <mergeCell ref="B2161:C2161"/>
    <mergeCell ref="F2161:G2161"/>
    <mergeCell ref="H2161:I2161"/>
    <mergeCell ref="B2162:C2162"/>
    <mergeCell ref="D2162:E2162"/>
    <mergeCell ref="F2162:G2162"/>
    <mergeCell ref="H2162:I2162"/>
    <mergeCell ref="B2159:C2159"/>
    <mergeCell ref="F2159:G2159"/>
    <mergeCell ref="H2159:I2159"/>
    <mergeCell ref="B2160:C2160"/>
    <mergeCell ref="F2160:G2160"/>
    <mergeCell ref="H2160:I2160"/>
    <mergeCell ref="B2156:C2156"/>
    <mergeCell ref="D2156:E2161"/>
    <mergeCell ref="F2156:G2156"/>
    <mergeCell ref="H2156:I2156"/>
    <mergeCell ref="B2157:C2157"/>
    <mergeCell ref="F2157:G2157"/>
    <mergeCell ref="H2157:I2157"/>
    <mergeCell ref="B2158:C2158"/>
    <mergeCell ref="F2158:G2158"/>
    <mergeCell ref="H2158:I2158"/>
    <mergeCell ref="B2168:C2168"/>
    <mergeCell ref="F2168:G2168"/>
    <mergeCell ref="H2168:I2168"/>
    <mergeCell ref="B2169:C2169"/>
    <mergeCell ref="D2169:E2174"/>
    <mergeCell ref="F2169:G2169"/>
    <mergeCell ref="H2169:I2169"/>
    <mergeCell ref="B2170:C2170"/>
    <mergeCell ref="F2170:G2170"/>
    <mergeCell ref="H2170:I2170"/>
    <mergeCell ref="B2166:C2166"/>
    <mergeCell ref="F2166:G2166"/>
    <mergeCell ref="H2166:I2166"/>
    <mergeCell ref="B2167:C2167"/>
    <mergeCell ref="F2167:G2167"/>
    <mergeCell ref="H2167:I2167"/>
    <mergeCell ref="B2163:C2163"/>
    <mergeCell ref="D2163:E2168"/>
    <mergeCell ref="F2163:G2163"/>
    <mergeCell ref="H2163:I2163"/>
    <mergeCell ref="B2164:C2164"/>
    <mergeCell ref="F2164:G2164"/>
    <mergeCell ref="H2164:I2164"/>
    <mergeCell ref="B2165:C2165"/>
    <mergeCell ref="F2165:G2165"/>
    <mergeCell ref="H2165:I2165"/>
    <mergeCell ref="B2175:C2175"/>
    <mergeCell ref="D2175:E2175"/>
    <mergeCell ref="F2175:G2175"/>
    <mergeCell ref="H2175:I2175"/>
    <mergeCell ref="B2176:C2176"/>
    <mergeCell ref="D2176:E2179"/>
    <mergeCell ref="F2176:G2176"/>
    <mergeCell ref="H2176:I2176"/>
    <mergeCell ref="B2177:C2177"/>
    <mergeCell ref="F2177:G2177"/>
    <mergeCell ref="B2173:C2173"/>
    <mergeCell ref="F2173:G2173"/>
    <mergeCell ref="H2173:I2173"/>
    <mergeCell ref="B2174:C2174"/>
    <mergeCell ref="F2174:G2174"/>
    <mergeCell ref="H2174:I2174"/>
    <mergeCell ref="B2171:C2171"/>
    <mergeCell ref="F2171:G2171"/>
    <mergeCell ref="H2171:I2171"/>
    <mergeCell ref="B2172:C2172"/>
    <mergeCell ref="F2172:G2172"/>
    <mergeCell ref="H2172:I2172"/>
    <mergeCell ref="B2180:C2180"/>
    <mergeCell ref="D2180:E2180"/>
    <mergeCell ref="F2180:G2180"/>
    <mergeCell ref="H2180:I2180"/>
    <mergeCell ref="B2181:C2181"/>
    <mergeCell ref="D2181:E2184"/>
    <mergeCell ref="F2181:G2181"/>
    <mergeCell ref="H2181:I2181"/>
    <mergeCell ref="B2182:C2182"/>
    <mergeCell ref="F2182:G2182"/>
    <mergeCell ref="H2177:I2177"/>
    <mergeCell ref="B2178:C2178"/>
    <mergeCell ref="F2178:G2178"/>
    <mergeCell ref="H2178:I2178"/>
    <mergeCell ref="B2179:C2179"/>
    <mergeCell ref="F2179:G2179"/>
    <mergeCell ref="H2179:I2179"/>
    <mergeCell ref="B2188:C2188"/>
    <mergeCell ref="F2188:G2188"/>
    <mergeCell ref="H2188:I2188"/>
    <mergeCell ref="B2189:C2189"/>
    <mergeCell ref="F2189:G2189"/>
    <mergeCell ref="H2189:I2189"/>
    <mergeCell ref="B2185:C2185"/>
    <mergeCell ref="D2185:E2189"/>
    <mergeCell ref="F2185:G2185"/>
    <mergeCell ref="H2185:I2185"/>
    <mergeCell ref="B2186:C2186"/>
    <mergeCell ref="F2186:G2186"/>
    <mergeCell ref="H2186:I2186"/>
    <mergeCell ref="B2187:C2187"/>
    <mergeCell ref="F2187:G2187"/>
    <mergeCell ref="H2187:I2187"/>
    <mergeCell ref="H2182:I2182"/>
    <mergeCell ref="B2183:C2183"/>
    <mergeCell ref="F2183:G2183"/>
    <mergeCell ref="H2183:I2183"/>
    <mergeCell ref="B2184:C2184"/>
    <mergeCell ref="F2184:G2184"/>
    <mergeCell ref="H2184:I2184"/>
    <mergeCell ref="B2195:C2195"/>
    <mergeCell ref="F2195:G2195"/>
    <mergeCell ref="H2195:I2195"/>
    <mergeCell ref="B2196:C2196"/>
    <mergeCell ref="F2196:G2196"/>
    <mergeCell ref="H2196:I2196"/>
    <mergeCell ref="B2193:C2193"/>
    <mergeCell ref="F2193:G2193"/>
    <mergeCell ref="H2193:I2193"/>
    <mergeCell ref="B2194:C2194"/>
    <mergeCell ref="F2194:G2194"/>
    <mergeCell ref="H2194:I2194"/>
    <mergeCell ref="B2190:C2190"/>
    <mergeCell ref="D2190:E2196"/>
    <mergeCell ref="F2190:G2190"/>
    <mergeCell ref="H2190:I2190"/>
    <mergeCell ref="B2191:C2191"/>
    <mergeCell ref="F2191:G2191"/>
    <mergeCell ref="H2191:I2191"/>
    <mergeCell ref="B2192:C2192"/>
    <mergeCell ref="F2192:G2192"/>
    <mergeCell ref="H2192:I2192"/>
    <mergeCell ref="B2200:C2200"/>
    <mergeCell ref="D2200:E2202"/>
    <mergeCell ref="F2200:G2200"/>
    <mergeCell ref="H2200:I2200"/>
    <mergeCell ref="B2201:C2201"/>
    <mergeCell ref="F2201:G2201"/>
    <mergeCell ref="H2201:I2201"/>
    <mergeCell ref="B2202:C2202"/>
    <mergeCell ref="F2202:G2202"/>
    <mergeCell ref="H2202:I2202"/>
    <mergeCell ref="B2197:C2197"/>
    <mergeCell ref="D2197:E2199"/>
    <mergeCell ref="F2197:G2197"/>
    <mergeCell ref="H2197:I2197"/>
    <mergeCell ref="B2198:C2198"/>
    <mergeCell ref="F2198:G2198"/>
    <mergeCell ref="H2198:I2198"/>
    <mergeCell ref="B2199:C2199"/>
    <mergeCell ref="F2199:G2199"/>
    <mergeCell ref="H2199:I2199"/>
    <mergeCell ref="B2208:C2208"/>
    <mergeCell ref="F2208:G2208"/>
    <mergeCell ref="H2208:I2208"/>
    <mergeCell ref="B2209:C2209"/>
    <mergeCell ref="F2209:G2209"/>
    <mergeCell ref="H2209:I2209"/>
    <mergeCell ref="B2205:C2205"/>
    <mergeCell ref="D2205:E2209"/>
    <mergeCell ref="F2205:G2205"/>
    <mergeCell ref="H2205:I2205"/>
    <mergeCell ref="B2206:C2206"/>
    <mergeCell ref="F2206:G2206"/>
    <mergeCell ref="H2206:I2206"/>
    <mergeCell ref="B2207:C2207"/>
    <mergeCell ref="F2207:G2207"/>
    <mergeCell ref="H2207:I2207"/>
    <mergeCell ref="B2203:C2203"/>
    <mergeCell ref="D2203:E2204"/>
    <mergeCell ref="F2203:G2203"/>
    <mergeCell ref="H2203:I2203"/>
    <mergeCell ref="B2204:C2204"/>
    <mergeCell ref="F2204:G2204"/>
    <mergeCell ref="H2204:I2204"/>
    <mergeCell ref="B2213:C2213"/>
    <mergeCell ref="D2213:E2214"/>
    <mergeCell ref="F2213:G2213"/>
    <mergeCell ref="H2213:I2213"/>
    <mergeCell ref="B2214:C2214"/>
    <mergeCell ref="F2214:G2214"/>
    <mergeCell ref="H2214:I2214"/>
    <mergeCell ref="B2210:C2210"/>
    <mergeCell ref="D2210:E2212"/>
    <mergeCell ref="F2210:G2210"/>
    <mergeCell ref="H2210:I2210"/>
    <mergeCell ref="B2211:C2211"/>
    <mergeCell ref="F2211:G2211"/>
    <mergeCell ref="H2211:I2211"/>
    <mergeCell ref="B2212:C2212"/>
    <mergeCell ref="F2212:G2212"/>
    <mergeCell ref="H2212:I2212"/>
    <mergeCell ref="B2220:C2220"/>
    <mergeCell ref="F2220:G2220"/>
    <mergeCell ref="H2220:I2220"/>
    <mergeCell ref="B2221:C2221"/>
    <mergeCell ref="D2221:E2221"/>
    <mergeCell ref="F2221:G2221"/>
    <mergeCell ref="H2221:I2221"/>
    <mergeCell ref="H2217:I2217"/>
    <mergeCell ref="B2218:C2218"/>
    <mergeCell ref="F2218:G2218"/>
    <mergeCell ref="H2218:I2218"/>
    <mergeCell ref="B2219:C2219"/>
    <mergeCell ref="F2219:G2219"/>
    <mergeCell ref="H2219:I2219"/>
    <mergeCell ref="B2215:C2215"/>
    <mergeCell ref="D2215:E2215"/>
    <mergeCell ref="F2215:G2215"/>
    <mergeCell ref="H2215:I2215"/>
    <mergeCell ref="B2216:C2216"/>
    <mergeCell ref="D2216:E2220"/>
    <mergeCell ref="F2216:G2216"/>
    <mergeCell ref="H2216:I2216"/>
    <mergeCell ref="B2217:C2217"/>
    <mergeCell ref="F2217:G2217"/>
    <mergeCell ref="B2225:C2225"/>
    <mergeCell ref="F2225:G2225"/>
    <mergeCell ref="H2225:I2225"/>
    <mergeCell ref="B2226:C2226"/>
    <mergeCell ref="D2226:E2227"/>
    <mergeCell ref="F2226:G2226"/>
    <mergeCell ref="H2226:I2226"/>
    <mergeCell ref="B2227:C2227"/>
    <mergeCell ref="F2227:G2227"/>
    <mergeCell ref="H2227:I2227"/>
    <mergeCell ref="B2222:C2222"/>
    <mergeCell ref="D2222:E2225"/>
    <mergeCell ref="F2222:G2222"/>
    <mergeCell ref="H2222:I2222"/>
    <mergeCell ref="B2223:C2223"/>
    <mergeCell ref="F2223:G2223"/>
    <mergeCell ref="H2223:I2223"/>
    <mergeCell ref="B2224:C2224"/>
    <mergeCell ref="F2224:G2224"/>
    <mergeCell ref="H2224:I2224"/>
    <mergeCell ref="B2230:C2230"/>
    <mergeCell ref="D2230:E2232"/>
    <mergeCell ref="F2230:G2230"/>
    <mergeCell ref="H2230:I2230"/>
    <mergeCell ref="B2231:C2231"/>
    <mergeCell ref="F2231:G2231"/>
    <mergeCell ref="H2231:I2231"/>
    <mergeCell ref="B2232:C2232"/>
    <mergeCell ref="F2232:G2232"/>
    <mergeCell ref="H2232:I2232"/>
    <mergeCell ref="B2228:C2228"/>
    <mergeCell ref="D2228:E2228"/>
    <mergeCell ref="F2228:G2228"/>
    <mergeCell ref="H2228:I2228"/>
    <mergeCell ref="B2229:C2229"/>
    <mergeCell ref="D2229:E2229"/>
    <mergeCell ref="F2229:G2229"/>
    <mergeCell ref="H2229:I2229"/>
    <mergeCell ref="B2235:C2235"/>
    <mergeCell ref="D2235:E2235"/>
    <mergeCell ref="F2235:G2235"/>
    <mergeCell ref="H2235:I2235"/>
    <mergeCell ref="B2236:C2236"/>
    <mergeCell ref="D2236:E2237"/>
    <mergeCell ref="F2236:G2236"/>
    <mergeCell ref="H2236:I2236"/>
    <mergeCell ref="B2237:C2237"/>
    <mergeCell ref="F2237:G2237"/>
    <mergeCell ref="B2233:C2233"/>
    <mergeCell ref="D2233:E2233"/>
    <mergeCell ref="F2233:G2233"/>
    <mergeCell ref="H2233:I2233"/>
    <mergeCell ref="B2234:C2234"/>
    <mergeCell ref="D2234:E2234"/>
    <mergeCell ref="F2234:G2234"/>
    <mergeCell ref="H2234:I2234"/>
    <mergeCell ref="B2240:C2240"/>
    <mergeCell ref="D2240:E2240"/>
    <mergeCell ref="F2240:G2240"/>
    <mergeCell ref="H2240:I2240"/>
    <mergeCell ref="B2241:C2241"/>
    <mergeCell ref="D2241:E2241"/>
    <mergeCell ref="F2241:G2241"/>
    <mergeCell ref="H2241:I2241"/>
    <mergeCell ref="H2237:I2237"/>
    <mergeCell ref="B2238:C2238"/>
    <mergeCell ref="D2238:E2238"/>
    <mergeCell ref="F2238:G2238"/>
    <mergeCell ref="H2238:I2238"/>
    <mergeCell ref="B2239:C2239"/>
    <mergeCell ref="D2239:E2239"/>
    <mergeCell ref="F2239:G2239"/>
    <mergeCell ref="H2239:I2239"/>
    <mergeCell ref="B2244:C2244"/>
    <mergeCell ref="D2244:E2246"/>
    <mergeCell ref="F2244:G2244"/>
    <mergeCell ref="H2244:I2244"/>
    <mergeCell ref="B2245:C2245"/>
    <mergeCell ref="F2245:G2245"/>
    <mergeCell ref="H2245:I2245"/>
    <mergeCell ref="B2246:C2246"/>
    <mergeCell ref="F2246:G2246"/>
    <mergeCell ref="H2246:I2246"/>
    <mergeCell ref="B2242:C2242"/>
    <mergeCell ref="D2242:E2242"/>
    <mergeCell ref="F2242:G2242"/>
    <mergeCell ref="H2242:I2242"/>
    <mergeCell ref="B2243:C2243"/>
    <mergeCell ref="D2243:E2243"/>
    <mergeCell ref="F2243:G2243"/>
    <mergeCell ref="H2243:I2243"/>
    <mergeCell ref="B2252:C2252"/>
    <mergeCell ref="F2252:G2252"/>
    <mergeCell ref="H2252:I2252"/>
    <mergeCell ref="B2253:C2253"/>
    <mergeCell ref="F2253:G2253"/>
    <mergeCell ref="H2253:I2253"/>
    <mergeCell ref="B2250:C2250"/>
    <mergeCell ref="F2250:G2250"/>
    <mergeCell ref="H2250:I2250"/>
    <mergeCell ref="B2251:C2251"/>
    <mergeCell ref="F2251:G2251"/>
    <mergeCell ref="H2251:I2251"/>
    <mergeCell ref="B2247:C2247"/>
    <mergeCell ref="D2247:E2253"/>
    <mergeCell ref="F2247:G2247"/>
    <mergeCell ref="H2247:I2247"/>
    <mergeCell ref="B2248:C2248"/>
    <mergeCell ref="F2248:G2248"/>
    <mergeCell ref="H2248:I2248"/>
    <mergeCell ref="B2249:C2249"/>
    <mergeCell ref="F2249:G2249"/>
    <mergeCell ref="H2249:I2249"/>
    <mergeCell ref="B2259:C2259"/>
    <mergeCell ref="F2259:G2259"/>
    <mergeCell ref="H2259:I2259"/>
    <mergeCell ref="B2260:C2260"/>
    <mergeCell ref="F2260:G2260"/>
    <mergeCell ref="H2260:I2260"/>
    <mergeCell ref="B2256:C2256"/>
    <mergeCell ref="D2256:E2265"/>
    <mergeCell ref="F2256:G2256"/>
    <mergeCell ref="H2256:I2256"/>
    <mergeCell ref="B2257:C2257"/>
    <mergeCell ref="F2257:G2257"/>
    <mergeCell ref="H2257:I2257"/>
    <mergeCell ref="B2258:C2258"/>
    <mergeCell ref="F2258:G2258"/>
    <mergeCell ref="H2258:I2258"/>
    <mergeCell ref="B2254:C2254"/>
    <mergeCell ref="D2254:E2255"/>
    <mergeCell ref="F2254:G2254"/>
    <mergeCell ref="H2254:I2254"/>
    <mergeCell ref="B2255:C2255"/>
    <mergeCell ref="F2255:G2255"/>
    <mergeCell ref="H2255:I2255"/>
    <mergeCell ref="B2265:C2265"/>
    <mergeCell ref="F2265:G2265"/>
    <mergeCell ref="H2265:I2265"/>
    <mergeCell ref="B2266:C2266"/>
    <mergeCell ref="D2266:E2272"/>
    <mergeCell ref="F2266:G2266"/>
    <mergeCell ref="H2266:I2266"/>
    <mergeCell ref="B2267:C2267"/>
    <mergeCell ref="F2267:G2267"/>
    <mergeCell ref="H2267:I2267"/>
    <mergeCell ref="B2263:C2263"/>
    <mergeCell ref="F2263:G2263"/>
    <mergeCell ref="H2263:I2263"/>
    <mergeCell ref="B2264:C2264"/>
    <mergeCell ref="F2264:G2264"/>
    <mergeCell ref="H2264:I2264"/>
    <mergeCell ref="B2261:C2261"/>
    <mergeCell ref="F2261:G2261"/>
    <mergeCell ref="H2261:I2261"/>
    <mergeCell ref="B2262:C2262"/>
    <mergeCell ref="F2262:G2262"/>
    <mergeCell ref="H2262:I2262"/>
    <mergeCell ref="B2272:C2272"/>
    <mergeCell ref="F2272:G2272"/>
    <mergeCell ref="H2272:I2272"/>
    <mergeCell ref="B2273:C2273"/>
    <mergeCell ref="D2273:E2273"/>
    <mergeCell ref="F2273:G2273"/>
    <mergeCell ref="H2273:I2273"/>
    <mergeCell ref="B2270:C2270"/>
    <mergeCell ref="F2270:G2270"/>
    <mergeCell ref="H2270:I2270"/>
    <mergeCell ref="B2271:C2271"/>
    <mergeCell ref="F2271:G2271"/>
    <mergeCell ref="H2271:I2271"/>
    <mergeCell ref="B2268:C2268"/>
    <mergeCell ref="F2268:G2268"/>
    <mergeCell ref="H2268:I2268"/>
    <mergeCell ref="B2269:C2269"/>
    <mergeCell ref="F2269:G2269"/>
    <mergeCell ref="H2269:I2269"/>
    <mergeCell ref="B2280:C2280"/>
    <mergeCell ref="F2280:G2280"/>
    <mergeCell ref="H2280:I2280"/>
    <mergeCell ref="B2281:C2281"/>
    <mergeCell ref="F2281:G2281"/>
    <mergeCell ref="H2281:I2281"/>
    <mergeCell ref="B2277:C2277"/>
    <mergeCell ref="F2277:G2277"/>
    <mergeCell ref="H2277:I2277"/>
    <mergeCell ref="B2278:C2278"/>
    <mergeCell ref="D2278:E2281"/>
    <mergeCell ref="F2278:G2278"/>
    <mergeCell ref="H2278:I2278"/>
    <mergeCell ref="B2279:C2279"/>
    <mergeCell ref="F2279:G2279"/>
    <mergeCell ref="H2279:I2279"/>
    <mergeCell ref="B2274:C2274"/>
    <mergeCell ref="D2274:E2277"/>
    <mergeCell ref="F2274:G2274"/>
    <mergeCell ref="H2274:I2274"/>
    <mergeCell ref="B2275:C2275"/>
    <mergeCell ref="F2275:G2275"/>
    <mergeCell ref="H2275:I2275"/>
    <mergeCell ref="B2276:C2276"/>
    <mergeCell ref="F2276:G2276"/>
    <mergeCell ref="H2276:I2276"/>
    <mergeCell ref="B2287:C2287"/>
    <mergeCell ref="F2287:G2287"/>
    <mergeCell ref="H2287:I2287"/>
    <mergeCell ref="B2288:C2288"/>
    <mergeCell ref="D2288:E2288"/>
    <mergeCell ref="F2288:G2288"/>
    <mergeCell ref="H2288:I2288"/>
    <mergeCell ref="B2285:C2285"/>
    <mergeCell ref="F2285:G2285"/>
    <mergeCell ref="H2285:I2285"/>
    <mergeCell ref="B2286:C2286"/>
    <mergeCell ref="F2286:G2286"/>
    <mergeCell ref="H2286:I2286"/>
    <mergeCell ref="B2282:C2282"/>
    <mergeCell ref="D2282:E2287"/>
    <mergeCell ref="F2282:G2282"/>
    <mergeCell ref="H2282:I2282"/>
    <mergeCell ref="B2283:C2283"/>
    <mergeCell ref="F2283:G2283"/>
    <mergeCell ref="H2283:I2283"/>
    <mergeCell ref="B2284:C2284"/>
    <mergeCell ref="F2284:G2284"/>
    <mergeCell ref="H2284:I2284"/>
    <mergeCell ref="B2292:C2292"/>
    <mergeCell ref="F2292:G2292"/>
    <mergeCell ref="H2292:I2292"/>
    <mergeCell ref="B2293:C2293"/>
    <mergeCell ref="D2293:E2296"/>
    <mergeCell ref="F2293:G2293"/>
    <mergeCell ref="H2293:I2293"/>
    <mergeCell ref="B2294:C2294"/>
    <mergeCell ref="F2294:G2294"/>
    <mergeCell ref="H2294:I2294"/>
    <mergeCell ref="B2289:C2289"/>
    <mergeCell ref="D2289:E2292"/>
    <mergeCell ref="F2289:G2289"/>
    <mergeCell ref="H2289:I2289"/>
    <mergeCell ref="B2290:C2290"/>
    <mergeCell ref="F2290:G2290"/>
    <mergeCell ref="H2290:I2290"/>
    <mergeCell ref="B2291:C2291"/>
    <mergeCell ref="F2291:G2291"/>
    <mergeCell ref="H2291:I2291"/>
    <mergeCell ref="B2300:C2300"/>
    <mergeCell ref="F2300:G2300"/>
    <mergeCell ref="H2300:I2300"/>
    <mergeCell ref="B2301:C2301"/>
    <mergeCell ref="F2301:G2301"/>
    <mergeCell ref="H2301:I2301"/>
    <mergeCell ref="B2297:C2297"/>
    <mergeCell ref="D2297:E2305"/>
    <mergeCell ref="F2297:G2297"/>
    <mergeCell ref="H2297:I2297"/>
    <mergeCell ref="B2298:C2298"/>
    <mergeCell ref="F2298:G2298"/>
    <mergeCell ref="H2298:I2298"/>
    <mergeCell ref="B2299:C2299"/>
    <mergeCell ref="F2299:G2299"/>
    <mergeCell ref="H2299:I2299"/>
    <mergeCell ref="B2295:C2295"/>
    <mergeCell ref="F2295:G2295"/>
    <mergeCell ref="H2295:I2295"/>
    <mergeCell ref="B2296:C2296"/>
    <mergeCell ref="F2296:G2296"/>
    <mergeCell ref="H2296:I2296"/>
    <mergeCell ref="B2306:C2306"/>
    <mergeCell ref="D2306:E2306"/>
    <mergeCell ref="F2306:G2306"/>
    <mergeCell ref="H2306:I2306"/>
    <mergeCell ref="B2307:C2307"/>
    <mergeCell ref="D2307:E2309"/>
    <mergeCell ref="F2307:G2307"/>
    <mergeCell ref="H2307:I2307"/>
    <mergeCell ref="B2308:C2308"/>
    <mergeCell ref="F2308:G2308"/>
    <mergeCell ref="B2304:C2304"/>
    <mergeCell ref="F2304:G2304"/>
    <mergeCell ref="H2304:I2304"/>
    <mergeCell ref="B2305:C2305"/>
    <mergeCell ref="F2305:G2305"/>
    <mergeCell ref="H2305:I2305"/>
    <mergeCell ref="B2302:C2302"/>
    <mergeCell ref="F2302:G2302"/>
    <mergeCell ref="H2302:I2302"/>
    <mergeCell ref="B2303:C2303"/>
    <mergeCell ref="F2303:G2303"/>
    <mergeCell ref="H2303:I2303"/>
    <mergeCell ref="B2311:C2311"/>
    <mergeCell ref="D2311:E2320"/>
    <mergeCell ref="F2311:G2311"/>
    <mergeCell ref="H2311:I2311"/>
    <mergeCell ref="B2312:C2312"/>
    <mergeCell ref="F2312:G2312"/>
    <mergeCell ref="H2312:I2312"/>
    <mergeCell ref="B2313:C2313"/>
    <mergeCell ref="F2313:G2313"/>
    <mergeCell ref="H2313:I2313"/>
    <mergeCell ref="H2308:I2308"/>
    <mergeCell ref="B2309:C2309"/>
    <mergeCell ref="F2309:G2309"/>
    <mergeCell ref="H2309:I2309"/>
    <mergeCell ref="B2310:C2310"/>
    <mergeCell ref="D2310:E2310"/>
    <mergeCell ref="F2310:G2310"/>
    <mergeCell ref="H2310:I2310"/>
    <mergeCell ref="B2318:C2318"/>
    <mergeCell ref="F2318:G2318"/>
    <mergeCell ref="H2318:I2318"/>
    <mergeCell ref="B2319:C2319"/>
    <mergeCell ref="F2319:G2319"/>
    <mergeCell ref="H2319:I2319"/>
    <mergeCell ref="B2316:C2316"/>
    <mergeCell ref="F2316:G2316"/>
    <mergeCell ref="H2316:I2316"/>
    <mergeCell ref="B2317:C2317"/>
    <mergeCell ref="F2317:G2317"/>
    <mergeCell ref="H2317:I2317"/>
    <mergeCell ref="B2314:C2314"/>
    <mergeCell ref="F2314:G2314"/>
    <mergeCell ref="H2314:I2314"/>
    <mergeCell ref="B2315:C2315"/>
    <mergeCell ref="F2315:G2315"/>
    <mergeCell ref="H2315:I2315"/>
    <mergeCell ref="B2325:C2325"/>
    <mergeCell ref="D2325:E2325"/>
    <mergeCell ref="F2325:G2325"/>
    <mergeCell ref="H2325:I2325"/>
    <mergeCell ref="B2326:C2326"/>
    <mergeCell ref="D2326:E2327"/>
    <mergeCell ref="F2326:G2326"/>
    <mergeCell ref="H2326:I2326"/>
    <mergeCell ref="B2327:C2327"/>
    <mergeCell ref="F2327:G2327"/>
    <mergeCell ref="B2323:C2323"/>
    <mergeCell ref="F2323:G2323"/>
    <mergeCell ref="H2323:I2323"/>
    <mergeCell ref="B2324:C2324"/>
    <mergeCell ref="F2324:G2324"/>
    <mergeCell ref="H2324:I2324"/>
    <mergeCell ref="B2320:C2320"/>
    <mergeCell ref="F2320:G2320"/>
    <mergeCell ref="H2320:I2320"/>
    <mergeCell ref="B2321:C2321"/>
    <mergeCell ref="D2321:E2324"/>
    <mergeCell ref="F2321:G2321"/>
    <mergeCell ref="H2321:I2321"/>
    <mergeCell ref="B2322:C2322"/>
    <mergeCell ref="F2322:G2322"/>
    <mergeCell ref="H2322:I2322"/>
    <mergeCell ref="B2333:C2333"/>
    <mergeCell ref="F2333:G2333"/>
    <mergeCell ref="H2333:I2333"/>
    <mergeCell ref="B2334:C2334"/>
    <mergeCell ref="F2334:G2334"/>
    <mergeCell ref="H2334:I2334"/>
    <mergeCell ref="H2330:I2330"/>
    <mergeCell ref="B2331:C2331"/>
    <mergeCell ref="F2331:G2331"/>
    <mergeCell ref="H2331:I2331"/>
    <mergeCell ref="B2332:C2332"/>
    <mergeCell ref="F2332:G2332"/>
    <mergeCell ref="H2332:I2332"/>
    <mergeCell ref="H2327:I2327"/>
    <mergeCell ref="B2328:C2328"/>
    <mergeCell ref="D2328:E2335"/>
    <mergeCell ref="F2328:G2328"/>
    <mergeCell ref="H2328:I2328"/>
    <mergeCell ref="B2329:C2329"/>
    <mergeCell ref="F2329:G2329"/>
    <mergeCell ref="H2329:I2329"/>
    <mergeCell ref="B2330:C2330"/>
    <mergeCell ref="F2330:G2330"/>
    <mergeCell ref="B2340:C2340"/>
    <mergeCell ref="F2340:G2340"/>
    <mergeCell ref="H2340:I2340"/>
    <mergeCell ref="B2341:C2341"/>
    <mergeCell ref="F2341:G2341"/>
    <mergeCell ref="H2341:I2341"/>
    <mergeCell ref="B2338:C2338"/>
    <mergeCell ref="F2338:G2338"/>
    <mergeCell ref="H2338:I2338"/>
    <mergeCell ref="B2339:C2339"/>
    <mergeCell ref="F2339:G2339"/>
    <mergeCell ref="H2339:I2339"/>
    <mergeCell ref="B2335:C2335"/>
    <mergeCell ref="F2335:G2335"/>
    <mergeCell ref="H2335:I2335"/>
    <mergeCell ref="B2336:C2336"/>
    <mergeCell ref="D2336:E2341"/>
    <mergeCell ref="F2336:G2336"/>
    <mergeCell ref="H2336:I2336"/>
    <mergeCell ref="B2337:C2337"/>
    <mergeCell ref="F2337:G2337"/>
    <mergeCell ref="H2337:I2337"/>
    <mergeCell ref="B2347:C2347"/>
    <mergeCell ref="F2347:G2347"/>
    <mergeCell ref="H2347:I2347"/>
    <mergeCell ref="B2348:C2348"/>
    <mergeCell ref="F2348:G2348"/>
    <mergeCell ref="H2348:I2348"/>
    <mergeCell ref="B2344:C2344"/>
    <mergeCell ref="D2344:E2348"/>
    <mergeCell ref="F2344:G2344"/>
    <mergeCell ref="H2344:I2344"/>
    <mergeCell ref="B2345:C2345"/>
    <mergeCell ref="F2345:G2345"/>
    <mergeCell ref="H2345:I2345"/>
    <mergeCell ref="B2346:C2346"/>
    <mergeCell ref="F2346:G2346"/>
    <mergeCell ref="H2346:I2346"/>
    <mergeCell ref="B2342:C2342"/>
    <mergeCell ref="D2342:E2343"/>
    <mergeCell ref="F2342:G2342"/>
    <mergeCell ref="H2342:I2342"/>
    <mergeCell ref="B2343:C2343"/>
    <mergeCell ref="F2343:G2343"/>
    <mergeCell ref="H2343:I2343"/>
    <mergeCell ref="B2352:C2352"/>
    <mergeCell ref="F2352:G2352"/>
    <mergeCell ref="H2352:I2352"/>
    <mergeCell ref="B2353:C2353"/>
    <mergeCell ref="D2353:E2353"/>
    <mergeCell ref="F2353:G2353"/>
    <mergeCell ref="H2353:I2353"/>
    <mergeCell ref="B2349:C2349"/>
    <mergeCell ref="D2349:E2352"/>
    <mergeCell ref="F2349:G2349"/>
    <mergeCell ref="H2349:I2349"/>
    <mergeCell ref="B2350:C2350"/>
    <mergeCell ref="F2350:G2350"/>
    <mergeCell ref="H2350:I2350"/>
    <mergeCell ref="B2351:C2351"/>
    <mergeCell ref="F2351:G2351"/>
    <mergeCell ref="H2351:I2351"/>
    <mergeCell ref="B2358:C2358"/>
    <mergeCell ref="D2358:E2358"/>
    <mergeCell ref="F2358:G2358"/>
    <mergeCell ref="H2358:I2358"/>
    <mergeCell ref="B2359:C2359"/>
    <mergeCell ref="D2359:E2359"/>
    <mergeCell ref="F2359:G2359"/>
    <mergeCell ref="H2359:I2359"/>
    <mergeCell ref="B2356:C2356"/>
    <mergeCell ref="D2356:E2356"/>
    <mergeCell ref="F2356:G2356"/>
    <mergeCell ref="H2356:I2356"/>
    <mergeCell ref="B2357:C2357"/>
    <mergeCell ref="D2357:E2357"/>
    <mergeCell ref="F2357:G2357"/>
    <mergeCell ref="H2357:I2357"/>
    <mergeCell ref="B2354:C2354"/>
    <mergeCell ref="D2354:E2354"/>
    <mergeCell ref="F2354:G2354"/>
    <mergeCell ref="H2354:I2354"/>
    <mergeCell ref="B2355:C2355"/>
    <mergeCell ref="D2355:E2355"/>
    <mergeCell ref="F2355:G2355"/>
    <mergeCell ref="H2355:I2355"/>
    <mergeCell ref="B2364:C2364"/>
    <mergeCell ref="D2364:E2364"/>
    <mergeCell ref="F2364:G2364"/>
    <mergeCell ref="H2364:I2364"/>
    <mergeCell ref="B2365:C2365"/>
    <mergeCell ref="D2365:E2365"/>
    <mergeCell ref="F2365:G2365"/>
    <mergeCell ref="H2365:I2365"/>
    <mergeCell ref="B2362:C2362"/>
    <mergeCell ref="D2362:E2363"/>
    <mergeCell ref="F2362:G2362"/>
    <mergeCell ref="H2362:I2362"/>
    <mergeCell ref="B2363:C2363"/>
    <mergeCell ref="F2363:G2363"/>
    <mergeCell ref="H2363:I2363"/>
    <mergeCell ref="B2360:C2360"/>
    <mergeCell ref="D2360:E2361"/>
    <mergeCell ref="F2360:G2360"/>
    <mergeCell ref="H2360:I2360"/>
    <mergeCell ref="B2361:C2361"/>
    <mergeCell ref="F2361:G2361"/>
    <mergeCell ref="H2361:I2361"/>
    <mergeCell ref="B2371:C2371"/>
    <mergeCell ref="D2371:E2371"/>
    <mergeCell ref="F2371:G2371"/>
    <mergeCell ref="H2371:I2371"/>
    <mergeCell ref="B2372:C2372"/>
    <mergeCell ref="D2372:E2375"/>
    <mergeCell ref="F2372:G2372"/>
    <mergeCell ref="H2372:I2372"/>
    <mergeCell ref="B2373:C2373"/>
    <mergeCell ref="F2373:G2373"/>
    <mergeCell ref="B2369:C2369"/>
    <mergeCell ref="F2369:G2369"/>
    <mergeCell ref="H2369:I2369"/>
    <mergeCell ref="B2370:C2370"/>
    <mergeCell ref="F2370:G2370"/>
    <mergeCell ref="H2370:I2370"/>
    <mergeCell ref="B2366:C2366"/>
    <mergeCell ref="D2366:E2370"/>
    <mergeCell ref="F2366:G2366"/>
    <mergeCell ref="H2366:I2366"/>
    <mergeCell ref="B2367:C2367"/>
    <mergeCell ref="F2367:G2367"/>
    <mergeCell ref="H2367:I2367"/>
    <mergeCell ref="B2368:C2368"/>
    <mergeCell ref="F2368:G2368"/>
    <mergeCell ref="H2368:I2368"/>
    <mergeCell ref="B2376:C2376"/>
    <mergeCell ref="D2376:E2379"/>
    <mergeCell ref="F2376:G2376"/>
    <mergeCell ref="H2376:I2376"/>
    <mergeCell ref="B2377:C2377"/>
    <mergeCell ref="F2377:G2377"/>
    <mergeCell ref="H2377:I2377"/>
    <mergeCell ref="B2378:C2378"/>
    <mergeCell ref="F2378:G2378"/>
    <mergeCell ref="H2378:I2378"/>
    <mergeCell ref="H2373:I2373"/>
    <mergeCell ref="B2374:C2374"/>
    <mergeCell ref="F2374:G2374"/>
    <mergeCell ref="H2374:I2374"/>
    <mergeCell ref="B2375:C2375"/>
    <mergeCell ref="F2375:G2375"/>
    <mergeCell ref="H2375:I2375"/>
    <mergeCell ref="B2384:C2384"/>
    <mergeCell ref="F2384:G2384"/>
    <mergeCell ref="H2384:I2384"/>
    <mergeCell ref="B2385:C2385"/>
    <mergeCell ref="F2385:G2385"/>
    <mergeCell ref="H2385:I2385"/>
    <mergeCell ref="B2382:C2382"/>
    <mergeCell ref="F2382:G2382"/>
    <mergeCell ref="H2382:I2382"/>
    <mergeCell ref="B2383:C2383"/>
    <mergeCell ref="F2383:G2383"/>
    <mergeCell ref="H2383:I2383"/>
    <mergeCell ref="B2379:C2379"/>
    <mergeCell ref="F2379:G2379"/>
    <mergeCell ref="H2379:I2379"/>
    <mergeCell ref="B2380:C2380"/>
    <mergeCell ref="D2380:E2386"/>
    <mergeCell ref="F2380:G2380"/>
    <mergeCell ref="H2380:I2380"/>
    <mergeCell ref="B2381:C2381"/>
    <mergeCell ref="F2381:G2381"/>
    <mergeCell ref="H2381:I2381"/>
    <mergeCell ref="B2392:C2392"/>
    <mergeCell ref="F2392:G2392"/>
    <mergeCell ref="H2392:I2392"/>
    <mergeCell ref="B2393:C2393"/>
    <mergeCell ref="F2393:G2393"/>
    <mergeCell ref="H2393:I2393"/>
    <mergeCell ref="B2389:C2389"/>
    <mergeCell ref="F2389:G2389"/>
    <mergeCell ref="H2389:I2389"/>
    <mergeCell ref="B2390:C2390"/>
    <mergeCell ref="D2390:E2396"/>
    <mergeCell ref="F2390:G2390"/>
    <mergeCell ref="H2390:I2390"/>
    <mergeCell ref="B2391:C2391"/>
    <mergeCell ref="F2391:G2391"/>
    <mergeCell ref="H2391:I2391"/>
    <mergeCell ref="B2386:C2386"/>
    <mergeCell ref="F2386:G2386"/>
    <mergeCell ref="H2386:I2386"/>
    <mergeCell ref="B2387:C2387"/>
    <mergeCell ref="D2387:E2389"/>
    <mergeCell ref="F2387:G2387"/>
    <mergeCell ref="H2387:I2387"/>
    <mergeCell ref="B2388:C2388"/>
    <mergeCell ref="F2388:G2388"/>
    <mergeCell ref="H2388:I2388"/>
    <mergeCell ref="B2398:C2398"/>
    <mergeCell ref="D2398:E2399"/>
    <mergeCell ref="F2398:G2398"/>
    <mergeCell ref="H2398:I2398"/>
    <mergeCell ref="B2399:C2399"/>
    <mergeCell ref="F2399:G2399"/>
    <mergeCell ref="H2399:I2399"/>
    <mergeCell ref="B2396:C2396"/>
    <mergeCell ref="F2396:G2396"/>
    <mergeCell ref="H2396:I2396"/>
    <mergeCell ref="B2397:C2397"/>
    <mergeCell ref="D2397:E2397"/>
    <mergeCell ref="F2397:G2397"/>
    <mergeCell ref="H2397:I2397"/>
    <mergeCell ref="B2394:C2394"/>
    <mergeCell ref="F2394:G2394"/>
    <mergeCell ref="H2394:I2394"/>
    <mergeCell ref="B2395:C2395"/>
    <mergeCell ref="F2395:G2395"/>
    <mergeCell ref="H2395:I2395"/>
    <mergeCell ref="B2405:C2405"/>
    <mergeCell ref="F2405:G2405"/>
    <mergeCell ref="H2405:I2405"/>
    <mergeCell ref="B2406:C2406"/>
    <mergeCell ref="F2406:G2406"/>
    <mergeCell ref="H2406:I2406"/>
    <mergeCell ref="B2403:C2403"/>
    <mergeCell ref="F2403:G2403"/>
    <mergeCell ref="H2403:I2403"/>
    <mergeCell ref="B2404:C2404"/>
    <mergeCell ref="F2404:G2404"/>
    <mergeCell ref="H2404:I2404"/>
    <mergeCell ref="B2400:C2400"/>
    <mergeCell ref="D2400:E2406"/>
    <mergeCell ref="F2400:G2400"/>
    <mergeCell ref="H2400:I2400"/>
    <mergeCell ref="B2401:C2401"/>
    <mergeCell ref="F2401:G2401"/>
    <mergeCell ref="H2401:I2401"/>
    <mergeCell ref="B2402:C2402"/>
    <mergeCell ref="F2402:G2402"/>
    <mergeCell ref="H2402:I2402"/>
    <mergeCell ref="B2413:C2413"/>
    <mergeCell ref="F2413:G2413"/>
    <mergeCell ref="H2413:I2413"/>
    <mergeCell ref="B2414:C2414"/>
    <mergeCell ref="F2414:G2414"/>
    <mergeCell ref="H2414:I2414"/>
    <mergeCell ref="B2410:C2410"/>
    <mergeCell ref="D2410:E2415"/>
    <mergeCell ref="F2410:G2410"/>
    <mergeCell ref="H2410:I2410"/>
    <mergeCell ref="B2411:C2411"/>
    <mergeCell ref="F2411:G2411"/>
    <mergeCell ref="H2411:I2411"/>
    <mergeCell ref="B2412:C2412"/>
    <mergeCell ref="F2412:G2412"/>
    <mergeCell ref="H2412:I2412"/>
    <mergeCell ref="B2407:C2407"/>
    <mergeCell ref="D2407:E2409"/>
    <mergeCell ref="F2407:G2407"/>
    <mergeCell ref="H2407:I2407"/>
    <mergeCell ref="B2408:C2408"/>
    <mergeCell ref="F2408:G2408"/>
    <mergeCell ref="H2408:I2408"/>
    <mergeCell ref="B2409:C2409"/>
    <mergeCell ref="F2409:G2409"/>
    <mergeCell ref="H2409:I2409"/>
    <mergeCell ref="B2418:C2418"/>
    <mergeCell ref="D2418:E2429"/>
    <mergeCell ref="F2418:G2418"/>
    <mergeCell ref="H2418:I2418"/>
    <mergeCell ref="B2419:C2419"/>
    <mergeCell ref="F2419:G2419"/>
    <mergeCell ref="H2419:I2419"/>
    <mergeCell ref="B2420:C2420"/>
    <mergeCell ref="F2420:G2420"/>
    <mergeCell ref="H2420:I2420"/>
    <mergeCell ref="B2415:C2415"/>
    <mergeCell ref="F2415:G2415"/>
    <mergeCell ref="H2415:I2415"/>
    <mergeCell ref="B2416:C2416"/>
    <mergeCell ref="D2416:E2417"/>
    <mergeCell ref="F2416:G2416"/>
    <mergeCell ref="H2416:I2416"/>
    <mergeCell ref="B2417:C2417"/>
    <mergeCell ref="F2417:G2417"/>
    <mergeCell ref="H2417:I2417"/>
    <mergeCell ref="B2425:C2425"/>
    <mergeCell ref="F2425:G2425"/>
    <mergeCell ref="H2425:I2425"/>
    <mergeCell ref="B2426:C2426"/>
    <mergeCell ref="F2426:G2426"/>
    <mergeCell ref="H2426:I2426"/>
    <mergeCell ref="B2423:C2423"/>
    <mergeCell ref="F2423:G2423"/>
    <mergeCell ref="H2423:I2423"/>
    <mergeCell ref="B2424:C2424"/>
    <mergeCell ref="F2424:G2424"/>
    <mergeCell ref="H2424:I2424"/>
    <mergeCell ref="B2421:C2421"/>
    <mergeCell ref="F2421:G2421"/>
    <mergeCell ref="H2421:I2421"/>
    <mergeCell ref="B2422:C2422"/>
    <mergeCell ref="F2422:G2422"/>
    <mergeCell ref="H2422:I2422"/>
    <mergeCell ref="B2432:C2432"/>
    <mergeCell ref="F2432:G2432"/>
    <mergeCell ref="H2432:I2432"/>
    <mergeCell ref="B2433:C2433"/>
    <mergeCell ref="F2433:G2433"/>
    <mergeCell ref="H2433:I2433"/>
    <mergeCell ref="B2429:C2429"/>
    <mergeCell ref="F2429:G2429"/>
    <mergeCell ref="H2429:I2429"/>
    <mergeCell ref="B2430:C2430"/>
    <mergeCell ref="D2430:E2433"/>
    <mergeCell ref="F2430:G2430"/>
    <mergeCell ref="H2430:I2430"/>
    <mergeCell ref="B2431:C2431"/>
    <mergeCell ref="F2431:G2431"/>
    <mergeCell ref="H2431:I2431"/>
    <mergeCell ref="B2427:C2427"/>
    <mergeCell ref="F2427:G2427"/>
    <mergeCell ref="H2427:I2427"/>
    <mergeCell ref="B2428:C2428"/>
    <mergeCell ref="F2428:G2428"/>
    <mergeCell ref="H2428:I2428"/>
    <mergeCell ref="B2436:C2436"/>
    <mergeCell ref="D2436:E2438"/>
    <mergeCell ref="F2436:G2436"/>
    <mergeCell ref="H2436:I2436"/>
    <mergeCell ref="B2437:C2437"/>
    <mergeCell ref="F2437:G2437"/>
    <mergeCell ref="H2437:I2437"/>
    <mergeCell ref="B2438:C2438"/>
    <mergeCell ref="F2438:G2438"/>
    <mergeCell ref="H2438:I2438"/>
    <mergeCell ref="B2434:C2434"/>
    <mergeCell ref="D2434:E2435"/>
    <mergeCell ref="F2434:G2434"/>
    <mergeCell ref="H2434:I2434"/>
    <mergeCell ref="B2435:C2435"/>
    <mergeCell ref="F2435:G2435"/>
    <mergeCell ref="H2435:I2435"/>
    <mergeCell ref="B2444:C2444"/>
    <mergeCell ref="F2444:G2444"/>
    <mergeCell ref="H2444:I2444"/>
    <mergeCell ref="B2445:C2445"/>
    <mergeCell ref="D2445:E2451"/>
    <mergeCell ref="F2445:G2445"/>
    <mergeCell ref="H2445:I2445"/>
    <mergeCell ref="B2446:C2446"/>
    <mergeCell ref="F2446:G2446"/>
    <mergeCell ref="H2446:I2446"/>
    <mergeCell ref="B2442:C2442"/>
    <mergeCell ref="F2442:G2442"/>
    <mergeCell ref="H2442:I2442"/>
    <mergeCell ref="B2443:C2443"/>
    <mergeCell ref="F2443:G2443"/>
    <mergeCell ref="H2443:I2443"/>
    <mergeCell ref="B2439:C2439"/>
    <mergeCell ref="D2439:E2444"/>
    <mergeCell ref="F2439:G2439"/>
    <mergeCell ref="H2439:I2439"/>
    <mergeCell ref="B2440:C2440"/>
    <mergeCell ref="F2440:G2440"/>
    <mergeCell ref="H2440:I2440"/>
    <mergeCell ref="B2441:C2441"/>
    <mergeCell ref="F2441:G2441"/>
    <mergeCell ref="H2441:I2441"/>
    <mergeCell ref="B2451:C2451"/>
    <mergeCell ref="F2451:G2451"/>
    <mergeCell ref="H2451:I2451"/>
    <mergeCell ref="B2452:C2452"/>
    <mergeCell ref="D2452:E2455"/>
    <mergeCell ref="F2452:G2452"/>
    <mergeCell ref="H2452:I2452"/>
    <mergeCell ref="B2453:C2453"/>
    <mergeCell ref="F2453:G2453"/>
    <mergeCell ref="H2453:I2453"/>
    <mergeCell ref="B2449:C2449"/>
    <mergeCell ref="F2449:G2449"/>
    <mergeCell ref="H2449:I2449"/>
    <mergeCell ref="B2450:C2450"/>
    <mergeCell ref="F2450:G2450"/>
    <mergeCell ref="H2450:I2450"/>
    <mergeCell ref="B2447:C2447"/>
    <mergeCell ref="F2447:G2447"/>
    <mergeCell ref="H2447:I2447"/>
    <mergeCell ref="B2448:C2448"/>
    <mergeCell ref="F2448:G2448"/>
    <mergeCell ref="H2448:I2448"/>
    <mergeCell ref="B2459:C2459"/>
    <mergeCell ref="F2459:G2459"/>
    <mergeCell ref="H2459:I2459"/>
    <mergeCell ref="B2460:C2460"/>
    <mergeCell ref="F2460:G2460"/>
    <mergeCell ref="H2460:I2460"/>
    <mergeCell ref="B2456:C2456"/>
    <mergeCell ref="D2456:E2460"/>
    <mergeCell ref="F2456:G2456"/>
    <mergeCell ref="H2456:I2456"/>
    <mergeCell ref="B2457:C2457"/>
    <mergeCell ref="F2457:G2457"/>
    <mergeCell ref="H2457:I2457"/>
    <mergeCell ref="B2458:C2458"/>
    <mergeCell ref="F2458:G2458"/>
    <mergeCell ref="H2458:I2458"/>
    <mergeCell ref="B2454:C2454"/>
    <mergeCell ref="F2454:G2454"/>
    <mergeCell ref="H2454:I2454"/>
    <mergeCell ref="B2455:C2455"/>
    <mergeCell ref="F2455:G2455"/>
    <mergeCell ref="H2455:I2455"/>
    <mergeCell ref="B2466:C2466"/>
    <mergeCell ref="D2466:E2466"/>
    <mergeCell ref="F2466:G2466"/>
    <mergeCell ref="H2466:I2466"/>
    <mergeCell ref="B2467:C2467"/>
    <mergeCell ref="D2467:E2467"/>
    <mergeCell ref="F2467:G2467"/>
    <mergeCell ref="H2467:I2467"/>
    <mergeCell ref="B2464:C2464"/>
    <mergeCell ref="F2464:G2464"/>
    <mergeCell ref="H2464:I2464"/>
    <mergeCell ref="B2465:C2465"/>
    <mergeCell ref="F2465:G2465"/>
    <mergeCell ref="H2465:I2465"/>
    <mergeCell ref="B2461:C2461"/>
    <mergeCell ref="D2461:E2465"/>
    <mergeCell ref="F2461:G2461"/>
    <mergeCell ref="H2461:I2461"/>
    <mergeCell ref="B2462:C2462"/>
    <mergeCell ref="F2462:G2462"/>
    <mergeCell ref="H2462:I2462"/>
    <mergeCell ref="B2463:C2463"/>
    <mergeCell ref="F2463:G2463"/>
    <mergeCell ref="H2463:I2463"/>
    <mergeCell ref="B2470:C2470"/>
    <mergeCell ref="D2470:E2470"/>
    <mergeCell ref="F2470:G2470"/>
    <mergeCell ref="H2470:I2470"/>
    <mergeCell ref="B2471:C2471"/>
    <mergeCell ref="D2471:E2472"/>
    <mergeCell ref="F2471:G2471"/>
    <mergeCell ref="H2471:I2471"/>
    <mergeCell ref="B2472:C2472"/>
    <mergeCell ref="F2472:G2472"/>
    <mergeCell ref="B2468:C2468"/>
    <mergeCell ref="D2468:E2469"/>
    <mergeCell ref="F2468:G2468"/>
    <mergeCell ref="H2468:I2468"/>
    <mergeCell ref="B2469:C2469"/>
    <mergeCell ref="F2469:G2469"/>
    <mergeCell ref="H2469:I2469"/>
    <mergeCell ref="B2475:C2475"/>
    <mergeCell ref="D2475:E2475"/>
    <mergeCell ref="F2475:G2475"/>
    <mergeCell ref="H2475:I2475"/>
    <mergeCell ref="B2476:C2476"/>
    <mergeCell ref="D2476:E2476"/>
    <mergeCell ref="F2476:G2476"/>
    <mergeCell ref="H2476:I2476"/>
    <mergeCell ref="H2472:I2472"/>
    <mergeCell ref="B2473:C2473"/>
    <mergeCell ref="D2473:E2473"/>
    <mergeCell ref="F2473:G2473"/>
    <mergeCell ref="H2473:I2473"/>
    <mergeCell ref="B2474:C2474"/>
    <mergeCell ref="D2474:E2474"/>
    <mergeCell ref="F2474:G2474"/>
    <mergeCell ref="H2474:I2474"/>
    <mergeCell ref="B2482:C2482"/>
    <mergeCell ref="D2482:E2482"/>
    <mergeCell ref="F2482:G2482"/>
    <mergeCell ref="H2482:I2482"/>
    <mergeCell ref="B2483:C2483"/>
    <mergeCell ref="D2483:E2483"/>
    <mergeCell ref="F2483:G2483"/>
    <mergeCell ref="H2483:I2483"/>
    <mergeCell ref="H2479:I2479"/>
    <mergeCell ref="B2480:C2480"/>
    <mergeCell ref="F2480:G2480"/>
    <mergeCell ref="H2480:I2480"/>
    <mergeCell ref="B2481:C2481"/>
    <mergeCell ref="D2481:E2481"/>
    <mergeCell ref="F2481:G2481"/>
    <mergeCell ref="H2481:I2481"/>
    <mergeCell ref="B2477:C2477"/>
    <mergeCell ref="D2477:E2477"/>
    <mergeCell ref="F2477:G2477"/>
    <mergeCell ref="H2477:I2477"/>
    <mergeCell ref="B2478:C2478"/>
    <mergeCell ref="D2478:E2480"/>
    <mergeCell ref="F2478:G2478"/>
    <mergeCell ref="H2478:I2478"/>
    <mergeCell ref="B2479:C2479"/>
    <mergeCell ref="F2479:G2479"/>
    <mergeCell ref="H2486:I2486"/>
    <mergeCell ref="B2487:C2487"/>
    <mergeCell ref="D2487:E2487"/>
    <mergeCell ref="F2487:G2487"/>
    <mergeCell ref="H2487:I2487"/>
    <mergeCell ref="B2488:C2488"/>
    <mergeCell ref="D2488:E2488"/>
    <mergeCell ref="F2488:G2488"/>
    <mergeCell ref="H2488:I2488"/>
    <mergeCell ref="B2484:C2484"/>
    <mergeCell ref="D2484:E2484"/>
    <mergeCell ref="F2484:G2484"/>
    <mergeCell ref="H2484:I2484"/>
    <mergeCell ref="B2485:C2485"/>
    <mergeCell ref="D2485:E2486"/>
    <mergeCell ref="F2485:G2485"/>
    <mergeCell ref="H2485:I2485"/>
    <mergeCell ref="B2486:C2486"/>
    <mergeCell ref="F2486:G2486"/>
    <mergeCell ref="B2494:C2494"/>
    <mergeCell ref="F2494:G2494"/>
    <mergeCell ref="H2494:I2494"/>
    <mergeCell ref="B2495:C2495"/>
    <mergeCell ref="D2495:E2495"/>
    <mergeCell ref="F2495:G2495"/>
    <mergeCell ref="H2495:I2495"/>
    <mergeCell ref="H2491:I2491"/>
    <mergeCell ref="B2492:C2492"/>
    <mergeCell ref="F2492:G2492"/>
    <mergeCell ref="H2492:I2492"/>
    <mergeCell ref="B2493:C2493"/>
    <mergeCell ref="F2493:G2493"/>
    <mergeCell ref="H2493:I2493"/>
    <mergeCell ref="B2489:C2489"/>
    <mergeCell ref="D2489:E2489"/>
    <mergeCell ref="F2489:G2489"/>
    <mergeCell ref="H2489:I2489"/>
    <mergeCell ref="B2490:C2490"/>
    <mergeCell ref="D2490:E2494"/>
    <mergeCell ref="F2490:G2490"/>
    <mergeCell ref="H2490:I2490"/>
    <mergeCell ref="B2491:C2491"/>
    <mergeCell ref="F2491:G2491"/>
    <mergeCell ref="B2501:C2501"/>
    <mergeCell ref="F2501:G2501"/>
    <mergeCell ref="H2501:I2501"/>
    <mergeCell ref="B2502:C2502"/>
    <mergeCell ref="F2502:G2502"/>
    <mergeCell ref="H2502:I2502"/>
    <mergeCell ref="B2499:C2499"/>
    <mergeCell ref="F2499:G2499"/>
    <mergeCell ref="H2499:I2499"/>
    <mergeCell ref="B2500:C2500"/>
    <mergeCell ref="F2500:G2500"/>
    <mergeCell ref="H2500:I2500"/>
    <mergeCell ref="B2496:C2496"/>
    <mergeCell ref="D2496:E2504"/>
    <mergeCell ref="F2496:G2496"/>
    <mergeCell ref="H2496:I2496"/>
    <mergeCell ref="B2497:C2497"/>
    <mergeCell ref="F2497:G2497"/>
    <mergeCell ref="H2497:I2497"/>
    <mergeCell ref="B2498:C2498"/>
    <mergeCell ref="F2498:G2498"/>
    <mergeCell ref="H2498:I2498"/>
    <mergeCell ref="B2508:C2508"/>
    <mergeCell ref="F2508:G2508"/>
    <mergeCell ref="H2508:I2508"/>
    <mergeCell ref="B2509:C2509"/>
    <mergeCell ref="F2509:G2509"/>
    <mergeCell ref="H2509:I2509"/>
    <mergeCell ref="B2505:C2505"/>
    <mergeCell ref="D2505:E2509"/>
    <mergeCell ref="F2505:G2505"/>
    <mergeCell ref="H2505:I2505"/>
    <mergeCell ref="B2506:C2506"/>
    <mergeCell ref="F2506:G2506"/>
    <mergeCell ref="H2506:I2506"/>
    <mergeCell ref="B2507:C2507"/>
    <mergeCell ref="F2507:G2507"/>
    <mergeCell ref="H2507:I2507"/>
    <mergeCell ref="B2503:C2503"/>
    <mergeCell ref="F2503:G2503"/>
    <mergeCell ref="H2503:I2503"/>
    <mergeCell ref="B2504:C2504"/>
    <mergeCell ref="F2504:G2504"/>
    <mergeCell ref="H2504:I2504"/>
    <mergeCell ref="B2515:C2515"/>
    <mergeCell ref="D2515:E2515"/>
    <mergeCell ref="F2515:G2515"/>
    <mergeCell ref="H2515:I2515"/>
    <mergeCell ref="B2516:C2516"/>
    <mergeCell ref="D2516:E2522"/>
    <mergeCell ref="F2516:G2516"/>
    <mergeCell ref="H2516:I2516"/>
    <mergeCell ref="B2517:C2517"/>
    <mergeCell ref="F2517:G2517"/>
    <mergeCell ref="B2513:C2513"/>
    <mergeCell ref="F2513:G2513"/>
    <mergeCell ref="H2513:I2513"/>
    <mergeCell ref="B2514:C2514"/>
    <mergeCell ref="F2514:G2514"/>
    <mergeCell ref="H2514:I2514"/>
    <mergeCell ref="B2510:C2510"/>
    <mergeCell ref="D2510:E2514"/>
    <mergeCell ref="F2510:G2510"/>
    <mergeCell ref="H2510:I2510"/>
    <mergeCell ref="B2511:C2511"/>
    <mergeCell ref="F2511:G2511"/>
    <mergeCell ref="H2511:I2511"/>
    <mergeCell ref="B2512:C2512"/>
    <mergeCell ref="F2512:G2512"/>
    <mergeCell ref="H2512:I2512"/>
    <mergeCell ref="B2522:C2522"/>
    <mergeCell ref="F2522:G2522"/>
    <mergeCell ref="H2522:I2522"/>
    <mergeCell ref="B2523:C2523"/>
    <mergeCell ref="D2523:E2525"/>
    <mergeCell ref="F2523:G2523"/>
    <mergeCell ref="H2523:I2523"/>
    <mergeCell ref="B2524:C2524"/>
    <mergeCell ref="F2524:G2524"/>
    <mergeCell ref="H2524:I2524"/>
    <mergeCell ref="B2520:C2520"/>
    <mergeCell ref="F2520:G2520"/>
    <mergeCell ref="H2520:I2520"/>
    <mergeCell ref="B2521:C2521"/>
    <mergeCell ref="F2521:G2521"/>
    <mergeCell ref="H2521:I2521"/>
    <mergeCell ref="H2517:I2517"/>
    <mergeCell ref="B2518:C2518"/>
    <mergeCell ref="F2518:G2518"/>
    <mergeCell ref="H2518:I2518"/>
    <mergeCell ref="B2519:C2519"/>
    <mergeCell ref="F2519:G2519"/>
    <mergeCell ref="H2519:I2519"/>
    <mergeCell ref="B2527:C2527"/>
    <mergeCell ref="D2527:E2535"/>
    <mergeCell ref="F2527:G2527"/>
    <mergeCell ref="H2527:I2527"/>
    <mergeCell ref="B2528:C2528"/>
    <mergeCell ref="F2528:G2528"/>
    <mergeCell ref="H2528:I2528"/>
    <mergeCell ref="B2529:C2529"/>
    <mergeCell ref="F2529:G2529"/>
    <mergeCell ref="H2529:I2529"/>
    <mergeCell ref="B2525:C2525"/>
    <mergeCell ref="F2525:G2525"/>
    <mergeCell ref="H2525:I2525"/>
    <mergeCell ref="B2526:C2526"/>
    <mergeCell ref="D2526:E2526"/>
    <mergeCell ref="F2526:G2526"/>
    <mergeCell ref="H2526:I2526"/>
    <mergeCell ref="B2534:C2534"/>
    <mergeCell ref="F2534:G2534"/>
    <mergeCell ref="H2534:I2534"/>
    <mergeCell ref="B2535:C2535"/>
    <mergeCell ref="F2535:G2535"/>
    <mergeCell ref="H2535:I2535"/>
    <mergeCell ref="B2532:C2532"/>
    <mergeCell ref="F2532:G2532"/>
    <mergeCell ref="H2532:I2532"/>
    <mergeCell ref="B2533:C2533"/>
    <mergeCell ref="F2533:G2533"/>
    <mergeCell ref="H2533:I2533"/>
    <mergeCell ref="B2530:C2530"/>
    <mergeCell ref="F2530:G2530"/>
    <mergeCell ref="H2530:I2530"/>
    <mergeCell ref="B2531:C2531"/>
    <mergeCell ref="F2531:G2531"/>
    <mergeCell ref="H2531:I2531"/>
    <mergeCell ref="H2538:I2538"/>
    <mergeCell ref="B2539:C2539"/>
    <mergeCell ref="F2539:G2539"/>
    <mergeCell ref="H2539:I2539"/>
    <mergeCell ref="B2540:C2540"/>
    <mergeCell ref="F2540:G2540"/>
    <mergeCell ref="H2540:I2540"/>
    <mergeCell ref="B2536:C2536"/>
    <mergeCell ref="D2536:E2536"/>
    <mergeCell ref="F2536:G2536"/>
    <mergeCell ref="H2536:I2536"/>
    <mergeCell ref="B2537:C2537"/>
    <mergeCell ref="D2537:E2547"/>
    <mergeCell ref="F2537:G2537"/>
    <mergeCell ref="H2537:I2537"/>
    <mergeCell ref="B2538:C2538"/>
    <mergeCell ref="F2538:G2538"/>
    <mergeCell ref="B2545:C2545"/>
    <mergeCell ref="F2545:G2545"/>
    <mergeCell ref="H2545:I2545"/>
    <mergeCell ref="B2546:C2546"/>
    <mergeCell ref="F2546:G2546"/>
    <mergeCell ref="H2546:I2546"/>
    <mergeCell ref="B2543:C2543"/>
    <mergeCell ref="F2543:G2543"/>
    <mergeCell ref="H2543:I2543"/>
    <mergeCell ref="B2544:C2544"/>
    <mergeCell ref="F2544:G2544"/>
    <mergeCell ref="H2544:I2544"/>
    <mergeCell ref="B2541:C2541"/>
    <mergeCell ref="F2541:G2541"/>
    <mergeCell ref="H2541:I2541"/>
    <mergeCell ref="B2542:C2542"/>
    <mergeCell ref="F2542:G2542"/>
    <mergeCell ref="H2542:I2542"/>
    <mergeCell ref="B2549:C2549"/>
    <mergeCell ref="D2549:E2552"/>
    <mergeCell ref="F2549:G2549"/>
    <mergeCell ref="H2549:I2549"/>
    <mergeCell ref="B2550:C2550"/>
    <mergeCell ref="F2550:G2550"/>
    <mergeCell ref="H2550:I2550"/>
    <mergeCell ref="B2551:C2551"/>
    <mergeCell ref="F2551:G2551"/>
    <mergeCell ref="H2551:I2551"/>
    <mergeCell ref="B2547:C2547"/>
    <mergeCell ref="F2547:G2547"/>
    <mergeCell ref="H2547:I2547"/>
    <mergeCell ref="B2548:C2548"/>
    <mergeCell ref="D2548:E2548"/>
    <mergeCell ref="F2548:G2548"/>
    <mergeCell ref="H2548:I2548"/>
    <mergeCell ref="B2555:C2555"/>
    <mergeCell ref="D2555:E2556"/>
    <mergeCell ref="F2555:G2555"/>
    <mergeCell ref="H2555:I2555"/>
    <mergeCell ref="B2556:C2556"/>
    <mergeCell ref="F2556:G2556"/>
    <mergeCell ref="H2556:I2556"/>
    <mergeCell ref="B2552:C2552"/>
    <mergeCell ref="F2552:G2552"/>
    <mergeCell ref="H2552:I2552"/>
    <mergeCell ref="B2553:C2553"/>
    <mergeCell ref="D2553:E2554"/>
    <mergeCell ref="F2553:G2553"/>
    <mergeCell ref="H2553:I2553"/>
    <mergeCell ref="B2554:C2554"/>
    <mergeCell ref="F2554:G2554"/>
    <mergeCell ref="H2554:I2554"/>
    <mergeCell ref="B2560:C2560"/>
    <mergeCell ref="D2560:E2561"/>
    <mergeCell ref="F2560:G2560"/>
    <mergeCell ref="H2560:I2560"/>
    <mergeCell ref="B2561:C2561"/>
    <mergeCell ref="F2561:G2561"/>
    <mergeCell ref="H2561:I2561"/>
    <mergeCell ref="B2557:C2557"/>
    <mergeCell ref="D2557:E2559"/>
    <mergeCell ref="F2557:G2557"/>
    <mergeCell ref="H2557:I2557"/>
    <mergeCell ref="B2558:C2558"/>
    <mergeCell ref="F2558:G2558"/>
    <mergeCell ref="H2558:I2558"/>
    <mergeCell ref="B2559:C2559"/>
    <mergeCell ref="F2559:G2559"/>
    <mergeCell ref="H2559:I2559"/>
    <mergeCell ref="H2564:I2564"/>
    <mergeCell ref="B2565:C2565"/>
    <mergeCell ref="F2565:G2565"/>
    <mergeCell ref="H2565:I2565"/>
    <mergeCell ref="B2566:C2566"/>
    <mergeCell ref="F2566:G2566"/>
    <mergeCell ref="H2566:I2566"/>
    <mergeCell ref="B2562:C2562"/>
    <mergeCell ref="D2562:E2562"/>
    <mergeCell ref="F2562:G2562"/>
    <mergeCell ref="H2562:I2562"/>
    <mergeCell ref="B2563:C2563"/>
    <mergeCell ref="D2563:E2571"/>
    <mergeCell ref="F2563:G2563"/>
    <mergeCell ref="H2563:I2563"/>
    <mergeCell ref="B2564:C2564"/>
    <mergeCell ref="F2564:G2564"/>
    <mergeCell ref="B2571:C2571"/>
    <mergeCell ref="F2571:G2571"/>
    <mergeCell ref="H2571:I2571"/>
    <mergeCell ref="B2572:C2572"/>
    <mergeCell ref="D2572:E2574"/>
    <mergeCell ref="F2572:G2572"/>
    <mergeCell ref="H2572:I2572"/>
    <mergeCell ref="B2573:C2573"/>
    <mergeCell ref="F2573:G2573"/>
    <mergeCell ref="H2573:I2573"/>
    <mergeCell ref="B2569:C2569"/>
    <mergeCell ref="F2569:G2569"/>
    <mergeCell ref="H2569:I2569"/>
    <mergeCell ref="B2570:C2570"/>
    <mergeCell ref="F2570:G2570"/>
    <mergeCell ref="H2570:I2570"/>
    <mergeCell ref="B2567:C2567"/>
    <mergeCell ref="F2567:G2567"/>
    <mergeCell ref="H2567:I2567"/>
    <mergeCell ref="B2568:C2568"/>
    <mergeCell ref="F2568:G2568"/>
    <mergeCell ref="H2568:I2568"/>
    <mergeCell ref="B2580:C2580"/>
    <mergeCell ref="F2580:G2580"/>
    <mergeCell ref="H2580:I2580"/>
    <mergeCell ref="B2581:C2581"/>
    <mergeCell ref="F2581:G2581"/>
    <mergeCell ref="H2581:I2581"/>
    <mergeCell ref="B2577:C2577"/>
    <mergeCell ref="F2577:G2577"/>
    <mergeCell ref="H2577:I2577"/>
    <mergeCell ref="B2578:C2578"/>
    <mergeCell ref="D2578:E2581"/>
    <mergeCell ref="F2578:G2578"/>
    <mergeCell ref="H2578:I2578"/>
    <mergeCell ref="B2579:C2579"/>
    <mergeCell ref="F2579:G2579"/>
    <mergeCell ref="H2579:I2579"/>
    <mergeCell ref="B2574:C2574"/>
    <mergeCell ref="F2574:G2574"/>
    <mergeCell ref="H2574:I2574"/>
    <mergeCell ref="B2575:C2575"/>
    <mergeCell ref="D2575:E2577"/>
    <mergeCell ref="F2575:G2575"/>
    <mergeCell ref="H2575:I2575"/>
    <mergeCell ref="B2576:C2576"/>
    <mergeCell ref="F2576:G2576"/>
    <mergeCell ref="H2576:I2576"/>
    <mergeCell ref="B2585:C2585"/>
    <mergeCell ref="D2585:E2587"/>
    <mergeCell ref="F2585:G2585"/>
    <mergeCell ref="H2585:I2585"/>
    <mergeCell ref="B2586:C2586"/>
    <mergeCell ref="F2586:G2586"/>
    <mergeCell ref="H2586:I2586"/>
    <mergeCell ref="B2587:C2587"/>
    <mergeCell ref="F2587:G2587"/>
    <mergeCell ref="H2587:I2587"/>
    <mergeCell ref="B2582:C2582"/>
    <mergeCell ref="D2582:E2584"/>
    <mergeCell ref="F2582:G2582"/>
    <mergeCell ref="H2582:I2582"/>
    <mergeCell ref="B2583:C2583"/>
    <mergeCell ref="F2583:G2583"/>
    <mergeCell ref="H2583:I2583"/>
    <mergeCell ref="B2584:C2584"/>
    <mergeCell ref="F2584:G2584"/>
    <mergeCell ref="H2584:I2584"/>
    <mergeCell ref="B2593:C2593"/>
    <mergeCell ref="F2593:G2593"/>
    <mergeCell ref="H2593:I2593"/>
    <mergeCell ref="B2594:C2594"/>
    <mergeCell ref="D2594:E2595"/>
    <mergeCell ref="F2594:G2594"/>
    <mergeCell ref="H2594:I2594"/>
    <mergeCell ref="B2595:C2595"/>
    <mergeCell ref="F2595:G2595"/>
    <mergeCell ref="H2595:I2595"/>
    <mergeCell ref="B2591:C2591"/>
    <mergeCell ref="F2591:G2591"/>
    <mergeCell ref="H2591:I2591"/>
    <mergeCell ref="B2592:C2592"/>
    <mergeCell ref="F2592:G2592"/>
    <mergeCell ref="H2592:I2592"/>
    <mergeCell ref="B2588:C2588"/>
    <mergeCell ref="D2588:E2593"/>
    <mergeCell ref="F2588:G2588"/>
    <mergeCell ref="H2588:I2588"/>
    <mergeCell ref="B2589:C2589"/>
    <mergeCell ref="F2589:G2589"/>
    <mergeCell ref="H2589:I2589"/>
    <mergeCell ref="B2590:C2590"/>
    <mergeCell ref="F2590:G2590"/>
    <mergeCell ref="H2590:I2590"/>
    <mergeCell ref="B2599:C2599"/>
    <mergeCell ref="D2599:E2599"/>
    <mergeCell ref="F2599:G2599"/>
    <mergeCell ref="H2599:I2599"/>
    <mergeCell ref="B2600:C2600"/>
    <mergeCell ref="D2600:E2600"/>
    <mergeCell ref="F2600:G2600"/>
    <mergeCell ref="H2600:I2600"/>
    <mergeCell ref="B2596:C2596"/>
    <mergeCell ref="D2596:E2598"/>
    <mergeCell ref="F2596:G2596"/>
    <mergeCell ref="H2596:I2596"/>
    <mergeCell ref="B2597:C2597"/>
    <mergeCell ref="F2597:G2597"/>
    <mergeCell ref="H2597:I2597"/>
    <mergeCell ref="B2598:C2598"/>
    <mergeCell ref="F2598:G2598"/>
    <mergeCell ref="H2598:I2598"/>
    <mergeCell ref="B2603:C2603"/>
    <mergeCell ref="D2603:E2605"/>
    <mergeCell ref="F2603:G2603"/>
    <mergeCell ref="H2603:I2603"/>
    <mergeCell ref="B2604:C2604"/>
    <mergeCell ref="F2604:G2604"/>
    <mergeCell ref="H2604:I2604"/>
    <mergeCell ref="B2605:C2605"/>
    <mergeCell ref="F2605:G2605"/>
    <mergeCell ref="H2605:I2605"/>
    <mergeCell ref="B2601:C2601"/>
    <mergeCell ref="D2601:E2601"/>
    <mergeCell ref="F2601:G2601"/>
    <mergeCell ref="H2601:I2601"/>
    <mergeCell ref="B2602:C2602"/>
    <mergeCell ref="D2602:E2602"/>
    <mergeCell ref="F2602:G2602"/>
    <mergeCell ref="H2602:I2602"/>
    <mergeCell ref="B2611:C2611"/>
    <mergeCell ref="F2611:G2611"/>
    <mergeCell ref="H2611:I2611"/>
    <mergeCell ref="B2612:C2612"/>
    <mergeCell ref="F2612:G2612"/>
    <mergeCell ref="H2612:I2612"/>
    <mergeCell ref="B2609:C2609"/>
    <mergeCell ref="F2609:G2609"/>
    <mergeCell ref="H2609:I2609"/>
    <mergeCell ref="B2610:C2610"/>
    <mergeCell ref="F2610:G2610"/>
    <mergeCell ref="H2610:I2610"/>
    <mergeCell ref="B2606:C2606"/>
    <mergeCell ref="D2606:E2612"/>
    <mergeCell ref="F2606:G2606"/>
    <mergeCell ref="H2606:I2606"/>
    <mergeCell ref="B2607:C2607"/>
    <mergeCell ref="F2607:G2607"/>
    <mergeCell ref="H2607:I2607"/>
    <mergeCell ref="B2608:C2608"/>
    <mergeCell ref="F2608:G2608"/>
    <mergeCell ref="H2608:I2608"/>
    <mergeCell ref="B2616:C2616"/>
    <mergeCell ref="D2616:E2623"/>
    <mergeCell ref="F2616:G2616"/>
    <mergeCell ref="H2616:I2616"/>
    <mergeCell ref="B2617:C2617"/>
    <mergeCell ref="F2617:G2617"/>
    <mergeCell ref="H2617:I2617"/>
    <mergeCell ref="B2618:C2618"/>
    <mergeCell ref="F2618:G2618"/>
    <mergeCell ref="H2618:I2618"/>
    <mergeCell ref="B2613:C2613"/>
    <mergeCell ref="D2613:E2615"/>
    <mergeCell ref="F2613:G2613"/>
    <mergeCell ref="H2613:I2613"/>
    <mergeCell ref="B2614:C2614"/>
    <mergeCell ref="F2614:G2614"/>
    <mergeCell ref="H2614:I2614"/>
    <mergeCell ref="B2615:C2615"/>
    <mergeCell ref="F2615:G2615"/>
    <mergeCell ref="H2615:I2615"/>
    <mergeCell ref="B2623:C2623"/>
    <mergeCell ref="F2623:G2623"/>
    <mergeCell ref="H2623:I2623"/>
    <mergeCell ref="B2624:C2624"/>
    <mergeCell ref="D2624:E2627"/>
    <mergeCell ref="F2624:G2624"/>
    <mergeCell ref="H2624:I2624"/>
    <mergeCell ref="B2625:C2625"/>
    <mergeCell ref="F2625:G2625"/>
    <mergeCell ref="H2625:I2625"/>
    <mergeCell ref="B2621:C2621"/>
    <mergeCell ref="F2621:G2621"/>
    <mergeCell ref="H2621:I2621"/>
    <mergeCell ref="B2622:C2622"/>
    <mergeCell ref="F2622:G2622"/>
    <mergeCell ref="H2622:I2622"/>
    <mergeCell ref="B2619:C2619"/>
    <mergeCell ref="F2619:G2619"/>
    <mergeCell ref="H2619:I2619"/>
    <mergeCell ref="B2620:C2620"/>
    <mergeCell ref="F2620:G2620"/>
    <mergeCell ref="H2620:I2620"/>
    <mergeCell ref="B2631:C2631"/>
    <mergeCell ref="F2631:G2631"/>
    <mergeCell ref="H2631:I2631"/>
    <mergeCell ref="B2632:C2632"/>
    <mergeCell ref="F2632:G2632"/>
    <mergeCell ref="H2632:I2632"/>
    <mergeCell ref="B2628:C2628"/>
    <mergeCell ref="D2628:E2634"/>
    <mergeCell ref="F2628:G2628"/>
    <mergeCell ref="H2628:I2628"/>
    <mergeCell ref="B2629:C2629"/>
    <mergeCell ref="F2629:G2629"/>
    <mergeCell ref="H2629:I2629"/>
    <mergeCell ref="B2630:C2630"/>
    <mergeCell ref="F2630:G2630"/>
    <mergeCell ref="H2630:I2630"/>
    <mergeCell ref="B2626:C2626"/>
    <mergeCell ref="F2626:G2626"/>
    <mergeCell ref="H2626:I2626"/>
    <mergeCell ref="B2627:C2627"/>
    <mergeCell ref="F2627:G2627"/>
    <mergeCell ref="H2627:I2627"/>
    <mergeCell ref="B2638:C2638"/>
    <mergeCell ref="F2638:G2638"/>
    <mergeCell ref="H2638:I2638"/>
    <mergeCell ref="B2639:C2639"/>
    <mergeCell ref="F2639:G2639"/>
    <mergeCell ref="H2639:I2639"/>
    <mergeCell ref="B2635:C2635"/>
    <mergeCell ref="D2635:E2640"/>
    <mergeCell ref="F2635:G2635"/>
    <mergeCell ref="H2635:I2635"/>
    <mergeCell ref="B2636:C2636"/>
    <mergeCell ref="F2636:G2636"/>
    <mergeCell ref="H2636:I2636"/>
    <mergeCell ref="B2637:C2637"/>
    <mergeCell ref="F2637:G2637"/>
    <mergeCell ref="H2637:I2637"/>
    <mergeCell ref="B2633:C2633"/>
    <mergeCell ref="F2633:G2633"/>
    <mergeCell ref="H2633:I2633"/>
    <mergeCell ref="B2634:C2634"/>
    <mergeCell ref="F2634:G2634"/>
    <mergeCell ref="H2634:I2634"/>
    <mergeCell ref="B2645:C2645"/>
    <mergeCell ref="F2645:G2645"/>
    <mergeCell ref="H2645:I2645"/>
    <mergeCell ref="B2646:C2646"/>
    <mergeCell ref="F2646:G2646"/>
    <mergeCell ref="H2646:I2646"/>
    <mergeCell ref="B2643:C2643"/>
    <mergeCell ref="F2643:G2643"/>
    <mergeCell ref="H2643:I2643"/>
    <mergeCell ref="B2644:C2644"/>
    <mergeCell ref="F2644:G2644"/>
    <mergeCell ref="H2644:I2644"/>
    <mergeCell ref="B2640:C2640"/>
    <mergeCell ref="F2640:G2640"/>
    <mergeCell ref="H2640:I2640"/>
    <mergeCell ref="B2641:C2641"/>
    <mergeCell ref="D2641:E2647"/>
    <mergeCell ref="F2641:G2641"/>
    <mergeCell ref="H2641:I2641"/>
    <mergeCell ref="B2642:C2642"/>
    <mergeCell ref="F2642:G2642"/>
    <mergeCell ref="H2642:I2642"/>
    <mergeCell ref="B2650:C2650"/>
    <mergeCell ref="D2650:E2650"/>
    <mergeCell ref="F2650:G2650"/>
    <mergeCell ref="H2650:I2650"/>
    <mergeCell ref="B2651:C2651"/>
    <mergeCell ref="D2651:E2664"/>
    <mergeCell ref="F2651:G2651"/>
    <mergeCell ref="H2651:I2651"/>
    <mergeCell ref="B2652:C2652"/>
    <mergeCell ref="F2652:G2652"/>
    <mergeCell ref="B2647:C2647"/>
    <mergeCell ref="F2647:G2647"/>
    <mergeCell ref="H2647:I2647"/>
    <mergeCell ref="B2648:C2648"/>
    <mergeCell ref="D2648:E2649"/>
    <mergeCell ref="F2648:G2648"/>
    <mergeCell ref="H2648:I2648"/>
    <mergeCell ref="B2649:C2649"/>
    <mergeCell ref="F2649:G2649"/>
    <mergeCell ref="H2649:I2649"/>
    <mergeCell ref="B2657:C2657"/>
    <mergeCell ref="F2657:G2657"/>
    <mergeCell ref="H2657:I2657"/>
    <mergeCell ref="B2658:C2658"/>
    <mergeCell ref="F2658:G2658"/>
    <mergeCell ref="H2658:I2658"/>
    <mergeCell ref="B2655:C2655"/>
    <mergeCell ref="F2655:G2655"/>
    <mergeCell ref="H2655:I2655"/>
    <mergeCell ref="B2656:C2656"/>
    <mergeCell ref="F2656:G2656"/>
    <mergeCell ref="H2656:I2656"/>
    <mergeCell ref="H2652:I2652"/>
    <mergeCell ref="B2653:C2653"/>
    <mergeCell ref="F2653:G2653"/>
    <mergeCell ref="H2653:I2653"/>
    <mergeCell ref="B2654:C2654"/>
    <mergeCell ref="F2654:G2654"/>
    <mergeCell ref="H2654:I2654"/>
    <mergeCell ref="B2663:C2663"/>
    <mergeCell ref="F2663:G2663"/>
    <mergeCell ref="H2663:I2663"/>
    <mergeCell ref="B2664:C2664"/>
    <mergeCell ref="F2664:G2664"/>
    <mergeCell ref="H2664:I2664"/>
    <mergeCell ref="B2661:C2661"/>
    <mergeCell ref="F2661:G2661"/>
    <mergeCell ref="H2661:I2661"/>
    <mergeCell ref="B2662:C2662"/>
    <mergeCell ref="F2662:G2662"/>
    <mergeCell ref="H2662:I2662"/>
    <mergeCell ref="B2659:C2659"/>
    <mergeCell ref="F2659:G2659"/>
    <mergeCell ref="H2659:I2659"/>
    <mergeCell ref="B2660:C2660"/>
    <mergeCell ref="F2660:G2660"/>
    <mergeCell ref="H2660:I2660"/>
    <mergeCell ref="H2667:I2667"/>
    <mergeCell ref="B2668:C2668"/>
    <mergeCell ref="F2668:G2668"/>
    <mergeCell ref="H2668:I2668"/>
    <mergeCell ref="B2669:C2669"/>
    <mergeCell ref="F2669:G2669"/>
    <mergeCell ref="H2669:I2669"/>
    <mergeCell ref="B2665:C2665"/>
    <mergeCell ref="D2665:E2665"/>
    <mergeCell ref="F2665:G2665"/>
    <mergeCell ref="H2665:I2665"/>
    <mergeCell ref="B2666:C2666"/>
    <mergeCell ref="D2666:E2674"/>
    <mergeCell ref="F2666:G2666"/>
    <mergeCell ref="H2666:I2666"/>
    <mergeCell ref="B2667:C2667"/>
    <mergeCell ref="F2667:G2667"/>
    <mergeCell ref="B2674:C2674"/>
    <mergeCell ref="F2674:G2674"/>
    <mergeCell ref="H2674:I2674"/>
    <mergeCell ref="B2675:C2675"/>
    <mergeCell ref="D2675:E2675"/>
    <mergeCell ref="F2675:G2675"/>
    <mergeCell ref="H2675:I2675"/>
    <mergeCell ref="B2672:C2672"/>
    <mergeCell ref="F2672:G2672"/>
    <mergeCell ref="H2672:I2672"/>
    <mergeCell ref="B2673:C2673"/>
    <mergeCell ref="F2673:G2673"/>
    <mergeCell ref="H2673:I2673"/>
    <mergeCell ref="B2670:C2670"/>
    <mergeCell ref="F2670:G2670"/>
    <mergeCell ref="H2670:I2670"/>
    <mergeCell ref="B2671:C2671"/>
    <mergeCell ref="F2671:G2671"/>
    <mergeCell ref="H2671:I2671"/>
    <mergeCell ref="B2681:C2681"/>
    <mergeCell ref="F2681:G2681"/>
    <mergeCell ref="H2681:I2681"/>
    <mergeCell ref="B2682:C2682"/>
    <mergeCell ref="F2682:G2682"/>
    <mergeCell ref="H2682:I2682"/>
    <mergeCell ref="B2679:C2679"/>
    <mergeCell ref="F2679:G2679"/>
    <mergeCell ref="H2679:I2679"/>
    <mergeCell ref="B2680:C2680"/>
    <mergeCell ref="F2680:G2680"/>
    <mergeCell ref="H2680:I2680"/>
    <mergeCell ref="B2676:C2676"/>
    <mergeCell ref="D2676:E2685"/>
    <mergeCell ref="F2676:G2676"/>
    <mergeCell ref="H2676:I2676"/>
    <mergeCell ref="B2677:C2677"/>
    <mergeCell ref="F2677:G2677"/>
    <mergeCell ref="H2677:I2677"/>
    <mergeCell ref="B2678:C2678"/>
    <mergeCell ref="F2678:G2678"/>
    <mergeCell ref="H2678:I2678"/>
    <mergeCell ref="B2688:C2688"/>
    <mergeCell ref="F2688:G2688"/>
    <mergeCell ref="H2688:I2688"/>
    <mergeCell ref="B2689:C2689"/>
    <mergeCell ref="F2689:G2689"/>
    <mergeCell ref="H2689:I2689"/>
    <mergeCell ref="B2685:C2685"/>
    <mergeCell ref="F2685:G2685"/>
    <mergeCell ref="H2685:I2685"/>
    <mergeCell ref="B2686:C2686"/>
    <mergeCell ref="D2686:E2692"/>
    <mergeCell ref="F2686:G2686"/>
    <mergeCell ref="H2686:I2686"/>
    <mergeCell ref="B2687:C2687"/>
    <mergeCell ref="F2687:G2687"/>
    <mergeCell ref="H2687:I2687"/>
    <mergeCell ref="B2683:C2683"/>
    <mergeCell ref="F2683:G2683"/>
    <mergeCell ref="H2683:I2683"/>
    <mergeCell ref="B2684:C2684"/>
    <mergeCell ref="F2684:G2684"/>
    <mergeCell ref="H2684:I2684"/>
    <mergeCell ref="B2695:C2695"/>
    <mergeCell ref="F2695:G2695"/>
    <mergeCell ref="H2695:I2695"/>
    <mergeCell ref="B2696:C2696"/>
    <mergeCell ref="F2696:G2696"/>
    <mergeCell ref="H2696:I2696"/>
    <mergeCell ref="B2692:C2692"/>
    <mergeCell ref="F2692:G2692"/>
    <mergeCell ref="H2692:I2692"/>
    <mergeCell ref="B2693:C2693"/>
    <mergeCell ref="D2693:E2696"/>
    <mergeCell ref="F2693:G2693"/>
    <mergeCell ref="H2693:I2693"/>
    <mergeCell ref="B2694:C2694"/>
    <mergeCell ref="F2694:G2694"/>
    <mergeCell ref="H2694:I2694"/>
    <mergeCell ref="B2690:C2690"/>
    <mergeCell ref="F2690:G2690"/>
    <mergeCell ref="H2690:I2690"/>
    <mergeCell ref="B2691:C2691"/>
    <mergeCell ref="F2691:G2691"/>
    <mergeCell ref="H2691:I2691"/>
    <mergeCell ref="B2703:C2703"/>
    <mergeCell ref="F2703:G2703"/>
    <mergeCell ref="H2703:I2703"/>
    <mergeCell ref="B2704:C2704"/>
    <mergeCell ref="F2704:G2704"/>
    <mergeCell ref="H2704:I2704"/>
    <mergeCell ref="B2700:C2700"/>
    <mergeCell ref="F2700:G2700"/>
    <mergeCell ref="H2700:I2700"/>
    <mergeCell ref="B2701:C2701"/>
    <mergeCell ref="D2701:E2704"/>
    <mergeCell ref="F2701:G2701"/>
    <mergeCell ref="H2701:I2701"/>
    <mergeCell ref="B2702:C2702"/>
    <mergeCell ref="F2702:G2702"/>
    <mergeCell ref="H2702:I2702"/>
    <mergeCell ref="B2697:C2697"/>
    <mergeCell ref="D2697:E2700"/>
    <mergeCell ref="F2697:G2697"/>
    <mergeCell ref="H2697:I2697"/>
    <mergeCell ref="B2698:C2698"/>
    <mergeCell ref="F2698:G2698"/>
    <mergeCell ref="H2698:I2698"/>
    <mergeCell ref="B2699:C2699"/>
    <mergeCell ref="F2699:G2699"/>
    <mergeCell ref="H2699:I2699"/>
    <mergeCell ref="B2708:C2708"/>
    <mergeCell ref="F2708:G2708"/>
    <mergeCell ref="H2708:I2708"/>
    <mergeCell ref="B2709:C2709"/>
    <mergeCell ref="D2709:E2710"/>
    <mergeCell ref="F2709:G2709"/>
    <mergeCell ref="H2709:I2709"/>
    <mergeCell ref="B2710:C2710"/>
    <mergeCell ref="F2710:G2710"/>
    <mergeCell ref="H2710:I2710"/>
    <mergeCell ref="B2705:C2705"/>
    <mergeCell ref="D2705:E2708"/>
    <mergeCell ref="F2705:G2705"/>
    <mergeCell ref="H2705:I2705"/>
    <mergeCell ref="B2706:C2706"/>
    <mergeCell ref="F2706:G2706"/>
    <mergeCell ref="H2706:I2706"/>
    <mergeCell ref="B2707:C2707"/>
    <mergeCell ref="F2707:G2707"/>
    <mergeCell ref="H2707:I2707"/>
    <mergeCell ref="B2714:C2714"/>
    <mergeCell ref="D2714:E2714"/>
    <mergeCell ref="F2714:G2714"/>
    <mergeCell ref="H2714:I2714"/>
    <mergeCell ref="B2715:C2715"/>
    <mergeCell ref="D2715:E2716"/>
    <mergeCell ref="F2715:G2715"/>
    <mergeCell ref="H2715:I2715"/>
    <mergeCell ref="B2716:C2716"/>
    <mergeCell ref="F2716:G2716"/>
    <mergeCell ref="B2711:C2711"/>
    <mergeCell ref="D2711:E2713"/>
    <mergeCell ref="F2711:G2711"/>
    <mergeCell ref="H2711:I2711"/>
    <mergeCell ref="B2712:C2712"/>
    <mergeCell ref="F2712:G2712"/>
    <mergeCell ref="H2712:I2712"/>
    <mergeCell ref="B2713:C2713"/>
    <mergeCell ref="F2713:G2713"/>
    <mergeCell ref="H2713:I2713"/>
    <mergeCell ref="B2719:C2719"/>
    <mergeCell ref="D2719:E2719"/>
    <mergeCell ref="F2719:G2719"/>
    <mergeCell ref="H2719:I2719"/>
    <mergeCell ref="B2720:C2720"/>
    <mergeCell ref="D2720:E2722"/>
    <mergeCell ref="F2720:G2720"/>
    <mergeCell ref="H2720:I2720"/>
    <mergeCell ref="B2721:C2721"/>
    <mergeCell ref="F2721:G2721"/>
    <mergeCell ref="H2716:I2716"/>
    <mergeCell ref="B2717:C2717"/>
    <mergeCell ref="D2717:E2717"/>
    <mergeCell ref="F2717:G2717"/>
    <mergeCell ref="H2717:I2717"/>
    <mergeCell ref="B2718:C2718"/>
    <mergeCell ref="D2718:E2718"/>
    <mergeCell ref="F2718:G2718"/>
    <mergeCell ref="H2718:I2718"/>
    <mergeCell ref="H2724:I2724"/>
    <mergeCell ref="B2725:C2725"/>
    <mergeCell ref="F2725:G2725"/>
    <mergeCell ref="H2725:I2725"/>
    <mergeCell ref="B2726:C2726"/>
    <mergeCell ref="D2726:E2727"/>
    <mergeCell ref="F2726:G2726"/>
    <mergeCell ref="H2726:I2726"/>
    <mergeCell ref="B2727:C2727"/>
    <mergeCell ref="F2727:G2727"/>
    <mergeCell ref="H2721:I2721"/>
    <mergeCell ref="B2722:C2722"/>
    <mergeCell ref="F2722:G2722"/>
    <mergeCell ref="H2722:I2722"/>
    <mergeCell ref="B2723:C2723"/>
    <mergeCell ref="D2723:E2725"/>
    <mergeCell ref="F2723:G2723"/>
    <mergeCell ref="H2723:I2723"/>
    <mergeCell ref="B2724:C2724"/>
    <mergeCell ref="F2724:G2724"/>
    <mergeCell ref="B2730:C2730"/>
    <mergeCell ref="D2730:E2730"/>
    <mergeCell ref="F2730:G2730"/>
    <mergeCell ref="H2730:I2730"/>
    <mergeCell ref="B2731:C2731"/>
    <mergeCell ref="D2731:E2733"/>
    <mergeCell ref="F2731:G2731"/>
    <mergeCell ref="H2731:I2731"/>
    <mergeCell ref="B2732:C2732"/>
    <mergeCell ref="F2732:G2732"/>
    <mergeCell ref="H2727:I2727"/>
    <mergeCell ref="B2728:C2728"/>
    <mergeCell ref="D2728:E2728"/>
    <mergeCell ref="F2728:G2728"/>
    <mergeCell ref="H2728:I2728"/>
    <mergeCell ref="B2729:C2729"/>
    <mergeCell ref="D2729:E2729"/>
    <mergeCell ref="F2729:G2729"/>
    <mergeCell ref="H2729:I2729"/>
    <mergeCell ref="H2735:I2735"/>
    <mergeCell ref="B2736:C2736"/>
    <mergeCell ref="D2736:E2736"/>
    <mergeCell ref="F2736:G2736"/>
    <mergeCell ref="H2736:I2736"/>
    <mergeCell ref="B2737:C2737"/>
    <mergeCell ref="D2737:E2737"/>
    <mergeCell ref="F2737:G2737"/>
    <mergeCell ref="H2737:I2737"/>
    <mergeCell ref="H2732:I2732"/>
    <mergeCell ref="B2733:C2733"/>
    <mergeCell ref="F2733:G2733"/>
    <mergeCell ref="H2733:I2733"/>
    <mergeCell ref="B2734:C2734"/>
    <mergeCell ref="D2734:E2735"/>
    <mergeCell ref="F2734:G2734"/>
    <mergeCell ref="H2734:I2734"/>
    <mergeCell ref="B2735:C2735"/>
    <mergeCell ref="F2735:G2735"/>
    <mergeCell ref="B2742:C2742"/>
    <mergeCell ref="D2742:E2743"/>
    <mergeCell ref="F2742:G2742"/>
    <mergeCell ref="H2742:I2742"/>
    <mergeCell ref="B2743:C2743"/>
    <mergeCell ref="F2743:G2743"/>
    <mergeCell ref="H2743:I2743"/>
    <mergeCell ref="B2740:C2740"/>
    <mergeCell ref="D2740:E2740"/>
    <mergeCell ref="F2740:G2740"/>
    <mergeCell ref="H2740:I2740"/>
    <mergeCell ref="B2741:C2741"/>
    <mergeCell ref="D2741:E2741"/>
    <mergeCell ref="F2741:G2741"/>
    <mergeCell ref="H2741:I2741"/>
    <mergeCell ref="B2738:C2738"/>
    <mergeCell ref="D2738:E2738"/>
    <mergeCell ref="F2738:G2738"/>
    <mergeCell ref="H2738:I2738"/>
    <mergeCell ref="B2739:C2739"/>
    <mergeCell ref="D2739:E2739"/>
    <mergeCell ref="F2739:G2739"/>
    <mergeCell ref="H2739:I2739"/>
    <mergeCell ref="B2749:C2749"/>
    <mergeCell ref="F2749:G2749"/>
    <mergeCell ref="H2749:I2749"/>
    <mergeCell ref="B2750:C2750"/>
    <mergeCell ref="F2750:G2750"/>
    <mergeCell ref="H2750:I2750"/>
    <mergeCell ref="B2747:C2747"/>
    <mergeCell ref="F2747:G2747"/>
    <mergeCell ref="H2747:I2747"/>
    <mergeCell ref="B2748:C2748"/>
    <mergeCell ref="F2748:G2748"/>
    <mergeCell ref="H2748:I2748"/>
    <mergeCell ref="B2744:C2744"/>
    <mergeCell ref="D2744:E2751"/>
    <mergeCell ref="F2744:G2744"/>
    <mergeCell ref="H2744:I2744"/>
    <mergeCell ref="B2745:C2745"/>
    <mergeCell ref="F2745:G2745"/>
    <mergeCell ref="H2745:I2745"/>
    <mergeCell ref="B2746:C2746"/>
    <mergeCell ref="F2746:G2746"/>
    <mergeCell ref="H2746:I2746"/>
    <mergeCell ref="B2757:C2757"/>
    <mergeCell ref="F2757:G2757"/>
    <mergeCell ref="H2757:I2757"/>
    <mergeCell ref="B2758:C2758"/>
    <mergeCell ref="F2758:G2758"/>
    <mergeCell ref="H2758:I2758"/>
    <mergeCell ref="B2754:C2754"/>
    <mergeCell ref="F2754:G2754"/>
    <mergeCell ref="H2754:I2754"/>
    <mergeCell ref="B2755:C2755"/>
    <mergeCell ref="D2755:E2762"/>
    <mergeCell ref="F2755:G2755"/>
    <mergeCell ref="H2755:I2755"/>
    <mergeCell ref="B2756:C2756"/>
    <mergeCell ref="F2756:G2756"/>
    <mergeCell ref="H2756:I2756"/>
    <mergeCell ref="B2751:C2751"/>
    <mergeCell ref="F2751:G2751"/>
    <mergeCell ref="H2751:I2751"/>
    <mergeCell ref="B2752:C2752"/>
    <mergeCell ref="D2752:E2754"/>
    <mergeCell ref="F2752:G2752"/>
    <mergeCell ref="H2752:I2752"/>
    <mergeCell ref="B2753:C2753"/>
    <mergeCell ref="F2753:G2753"/>
    <mergeCell ref="H2753:I2753"/>
    <mergeCell ref="B2763:C2763"/>
    <mergeCell ref="D2763:E2768"/>
    <mergeCell ref="F2763:G2763"/>
    <mergeCell ref="H2763:I2763"/>
    <mergeCell ref="B2764:C2764"/>
    <mergeCell ref="F2764:G2764"/>
    <mergeCell ref="H2764:I2764"/>
    <mergeCell ref="B2765:C2765"/>
    <mergeCell ref="F2765:G2765"/>
    <mergeCell ref="H2765:I2765"/>
    <mergeCell ref="B2761:C2761"/>
    <mergeCell ref="F2761:G2761"/>
    <mergeCell ref="H2761:I2761"/>
    <mergeCell ref="B2762:C2762"/>
    <mergeCell ref="F2762:G2762"/>
    <mergeCell ref="H2762:I2762"/>
    <mergeCell ref="B2759:C2759"/>
    <mergeCell ref="F2759:G2759"/>
    <mergeCell ref="H2759:I2759"/>
    <mergeCell ref="B2760:C2760"/>
    <mergeCell ref="F2760:G2760"/>
    <mergeCell ref="H2760:I2760"/>
    <mergeCell ref="B2771:C2771"/>
    <mergeCell ref="F2771:G2771"/>
    <mergeCell ref="H2771:I2771"/>
    <mergeCell ref="B2772:C2772"/>
    <mergeCell ref="F2772:G2772"/>
    <mergeCell ref="H2772:I2772"/>
    <mergeCell ref="B2768:C2768"/>
    <mergeCell ref="F2768:G2768"/>
    <mergeCell ref="H2768:I2768"/>
    <mergeCell ref="B2769:C2769"/>
    <mergeCell ref="D2769:E2772"/>
    <mergeCell ref="F2769:G2769"/>
    <mergeCell ref="H2769:I2769"/>
    <mergeCell ref="B2770:C2770"/>
    <mergeCell ref="F2770:G2770"/>
    <mergeCell ref="H2770:I2770"/>
    <mergeCell ref="B2766:C2766"/>
    <mergeCell ref="F2766:G2766"/>
    <mergeCell ref="H2766:I2766"/>
    <mergeCell ref="B2767:C2767"/>
    <mergeCell ref="F2767:G2767"/>
    <mergeCell ref="H2767:I2767"/>
    <mergeCell ref="B2778:C2778"/>
    <mergeCell ref="F2778:G2778"/>
    <mergeCell ref="H2778:I2778"/>
    <mergeCell ref="B2779:C2779"/>
    <mergeCell ref="D2779:E2783"/>
    <mergeCell ref="F2779:G2779"/>
    <mergeCell ref="H2779:I2779"/>
    <mergeCell ref="B2780:C2780"/>
    <mergeCell ref="F2780:G2780"/>
    <mergeCell ref="H2780:I2780"/>
    <mergeCell ref="B2776:C2776"/>
    <mergeCell ref="F2776:G2776"/>
    <mergeCell ref="H2776:I2776"/>
    <mergeCell ref="B2777:C2777"/>
    <mergeCell ref="F2777:G2777"/>
    <mergeCell ref="H2777:I2777"/>
    <mergeCell ref="B2773:C2773"/>
    <mergeCell ref="D2773:E2778"/>
    <mergeCell ref="F2773:G2773"/>
    <mergeCell ref="H2773:I2773"/>
    <mergeCell ref="B2774:C2774"/>
    <mergeCell ref="F2774:G2774"/>
    <mergeCell ref="H2774:I2774"/>
    <mergeCell ref="B2775:C2775"/>
    <mergeCell ref="F2775:G2775"/>
    <mergeCell ref="H2775:I2775"/>
    <mergeCell ref="B2786:C2786"/>
    <mergeCell ref="F2786:G2786"/>
    <mergeCell ref="H2786:I2786"/>
    <mergeCell ref="B2787:C2787"/>
    <mergeCell ref="F2787:G2787"/>
    <mergeCell ref="H2787:I2787"/>
    <mergeCell ref="B2783:C2783"/>
    <mergeCell ref="F2783:G2783"/>
    <mergeCell ref="H2783:I2783"/>
    <mergeCell ref="B2784:C2784"/>
    <mergeCell ref="D2784:E2790"/>
    <mergeCell ref="F2784:G2784"/>
    <mergeCell ref="H2784:I2784"/>
    <mergeCell ref="B2785:C2785"/>
    <mergeCell ref="F2785:G2785"/>
    <mergeCell ref="H2785:I2785"/>
    <mergeCell ref="B2781:C2781"/>
    <mergeCell ref="F2781:G2781"/>
    <mergeCell ref="H2781:I2781"/>
    <mergeCell ref="B2782:C2782"/>
    <mergeCell ref="F2782:G2782"/>
    <mergeCell ref="H2782:I2782"/>
    <mergeCell ref="B2793:C2793"/>
    <mergeCell ref="F2793:G2793"/>
    <mergeCell ref="H2793:I2793"/>
    <mergeCell ref="B2794:C2794"/>
    <mergeCell ref="F2794:G2794"/>
    <mergeCell ref="H2794:I2794"/>
    <mergeCell ref="B2790:C2790"/>
    <mergeCell ref="F2790:G2790"/>
    <mergeCell ref="H2790:I2790"/>
    <mergeCell ref="B2791:C2791"/>
    <mergeCell ref="D2791:E2805"/>
    <mergeCell ref="F2791:G2791"/>
    <mergeCell ref="H2791:I2791"/>
    <mergeCell ref="B2792:C2792"/>
    <mergeCell ref="F2792:G2792"/>
    <mergeCell ref="H2792:I2792"/>
    <mergeCell ref="B2788:C2788"/>
    <mergeCell ref="F2788:G2788"/>
    <mergeCell ref="H2788:I2788"/>
    <mergeCell ref="B2789:C2789"/>
    <mergeCell ref="F2789:G2789"/>
    <mergeCell ref="H2789:I2789"/>
    <mergeCell ref="B2799:C2799"/>
    <mergeCell ref="F2799:G2799"/>
    <mergeCell ref="H2799:I2799"/>
    <mergeCell ref="B2800:C2800"/>
    <mergeCell ref="F2800:G2800"/>
    <mergeCell ref="H2800:I2800"/>
    <mergeCell ref="B2797:C2797"/>
    <mergeCell ref="F2797:G2797"/>
    <mergeCell ref="H2797:I2797"/>
    <mergeCell ref="B2798:C2798"/>
    <mergeCell ref="F2798:G2798"/>
    <mergeCell ref="H2798:I2798"/>
    <mergeCell ref="B2795:C2795"/>
    <mergeCell ref="F2795:G2795"/>
    <mergeCell ref="H2795:I2795"/>
    <mergeCell ref="B2796:C2796"/>
    <mergeCell ref="F2796:G2796"/>
    <mergeCell ref="H2796:I2796"/>
    <mergeCell ref="B2805:C2805"/>
    <mergeCell ref="F2805:G2805"/>
    <mergeCell ref="H2805:I2805"/>
    <mergeCell ref="B2806:C2806"/>
    <mergeCell ref="D2806:E2818"/>
    <mergeCell ref="F2806:G2806"/>
    <mergeCell ref="H2806:I2806"/>
    <mergeCell ref="B2807:C2807"/>
    <mergeCell ref="F2807:G2807"/>
    <mergeCell ref="H2807:I2807"/>
    <mergeCell ref="B2803:C2803"/>
    <mergeCell ref="F2803:G2803"/>
    <mergeCell ref="H2803:I2803"/>
    <mergeCell ref="B2804:C2804"/>
    <mergeCell ref="F2804:G2804"/>
    <mergeCell ref="H2804:I2804"/>
    <mergeCell ref="B2801:C2801"/>
    <mergeCell ref="F2801:G2801"/>
    <mergeCell ref="H2801:I2801"/>
    <mergeCell ref="B2802:C2802"/>
    <mergeCell ref="F2802:G2802"/>
    <mergeCell ref="H2802:I2802"/>
    <mergeCell ref="B2812:C2812"/>
    <mergeCell ref="F2812:G2812"/>
    <mergeCell ref="H2812:I2812"/>
    <mergeCell ref="B2813:C2813"/>
    <mergeCell ref="F2813:G2813"/>
    <mergeCell ref="H2813:I2813"/>
    <mergeCell ref="B2810:C2810"/>
    <mergeCell ref="F2810:G2810"/>
    <mergeCell ref="H2810:I2810"/>
    <mergeCell ref="B2811:C2811"/>
    <mergeCell ref="F2811:G2811"/>
    <mergeCell ref="H2811:I2811"/>
    <mergeCell ref="B2808:C2808"/>
    <mergeCell ref="F2808:G2808"/>
    <mergeCell ref="H2808:I2808"/>
    <mergeCell ref="B2809:C2809"/>
    <mergeCell ref="F2809:G2809"/>
    <mergeCell ref="H2809:I2809"/>
    <mergeCell ref="B2818:C2818"/>
    <mergeCell ref="F2818:G2818"/>
    <mergeCell ref="H2818:I2818"/>
    <mergeCell ref="B2819:C2819"/>
    <mergeCell ref="D2819:E2823"/>
    <mergeCell ref="F2819:G2819"/>
    <mergeCell ref="H2819:I2819"/>
    <mergeCell ref="B2820:C2820"/>
    <mergeCell ref="F2820:G2820"/>
    <mergeCell ref="H2820:I2820"/>
    <mergeCell ref="B2816:C2816"/>
    <mergeCell ref="F2816:G2816"/>
    <mergeCell ref="H2816:I2816"/>
    <mergeCell ref="B2817:C2817"/>
    <mergeCell ref="F2817:G2817"/>
    <mergeCell ref="H2817:I2817"/>
    <mergeCell ref="B2814:C2814"/>
    <mergeCell ref="F2814:G2814"/>
    <mergeCell ref="H2814:I2814"/>
    <mergeCell ref="B2815:C2815"/>
    <mergeCell ref="F2815:G2815"/>
    <mergeCell ref="H2815:I2815"/>
    <mergeCell ref="B2826:C2826"/>
    <mergeCell ref="F2826:G2826"/>
    <mergeCell ref="H2826:I2826"/>
    <mergeCell ref="B2827:C2827"/>
    <mergeCell ref="F2827:G2827"/>
    <mergeCell ref="H2827:I2827"/>
    <mergeCell ref="B2823:C2823"/>
    <mergeCell ref="F2823:G2823"/>
    <mergeCell ref="H2823:I2823"/>
    <mergeCell ref="B2824:C2824"/>
    <mergeCell ref="D2824:E2827"/>
    <mergeCell ref="F2824:G2824"/>
    <mergeCell ref="H2824:I2824"/>
    <mergeCell ref="B2825:C2825"/>
    <mergeCell ref="F2825:G2825"/>
    <mergeCell ref="H2825:I2825"/>
    <mergeCell ref="B2821:C2821"/>
    <mergeCell ref="F2821:G2821"/>
    <mergeCell ref="H2821:I2821"/>
    <mergeCell ref="B2822:C2822"/>
    <mergeCell ref="F2822:G2822"/>
    <mergeCell ref="H2822:I2822"/>
    <mergeCell ref="B2833:C2833"/>
    <mergeCell ref="F2833:G2833"/>
    <mergeCell ref="H2833:I2833"/>
    <mergeCell ref="B2834:C2834"/>
    <mergeCell ref="F2834:G2834"/>
    <mergeCell ref="H2834:I2834"/>
    <mergeCell ref="B2831:C2831"/>
    <mergeCell ref="F2831:G2831"/>
    <mergeCell ref="H2831:I2831"/>
    <mergeCell ref="B2832:C2832"/>
    <mergeCell ref="F2832:G2832"/>
    <mergeCell ref="H2832:I2832"/>
    <mergeCell ref="B2828:C2828"/>
    <mergeCell ref="D2828:E2840"/>
    <mergeCell ref="F2828:G2828"/>
    <mergeCell ref="H2828:I2828"/>
    <mergeCell ref="B2829:C2829"/>
    <mergeCell ref="F2829:G2829"/>
    <mergeCell ref="H2829:I2829"/>
    <mergeCell ref="B2830:C2830"/>
    <mergeCell ref="F2830:G2830"/>
    <mergeCell ref="H2830:I2830"/>
    <mergeCell ref="B2839:C2839"/>
    <mergeCell ref="F2839:G2839"/>
    <mergeCell ref="H2839:I2839"/>
    <mergeCell ref="B2840:C2840"/>
    <mergeCell ref="F2840:G2840"/>
    <mergeCell ref="H2840:I2840"/>
    <mergeCell ref="B2837:C2837"/>
    <mergeCell ref="F2837:G2837"/>
    <mergeCell ref="H2837:I2837"/>
    <mergeCell ref="B2838:C2838"/>
    <mergeCell ref="F2838:G2838"/>
    <mergeCell ref="H2838:I2838"/>
    <mergeCell ref="B2835:C2835"/>
    <mergeCell ref="F2835:G2835"/>
    <mergeCell ref="H2835:I2835"/>
    <mergeCell ref="B2836:C2836"/>
    <mergeCell ref="F2836:G2836"/>
    <mergeCell ref="H2836:I2836"/>
    <mergeCell ref="B2846:C2846"/>
    <mergeCell ref="F2846:G2846"/>
    <mergeCell ref="H2846:I2846"/>
    <mergeCell ref="B2847:C2847"/>
    <mergeCell ref="F2847:G2847"/>
    <mergeCell ref="H2847:I2847"/>
    <mergeCell ref="B2843:C2843"/>
    <mergeCell ref="D2843:E2847"/>
    <mergeCell ref="F2843:G2843"/>
    <mergeCell ref="H2843:I2843"/>
    <mergeCell ref="B2844:C2844"/>
    <mergeCell ref="F2844:G2844"/>
    <mergeCell ref="H2844:I2844"/>
    <mergeCell ref="B2845:C2845"/>
    <mergeCell ref="F2845:G2845"/>
    <mergeCell ref="H2845:I2845"/>
    <mergeCell ref="B2841:C2841"/>
    <mergeCell ref="D2841:E2842"/>
    <mergeCell ref="F2841:G2841"/>
    <mergeCell ref="H2841:I2841"/>
    <mergeCell ref="B2842:C2842"/>
    <mergeCell ref="F2842:G2842"/>
    <mergeCell ref="H2842:I2842"/>
    <mergeCell ref="B2853:C2853"/>
    <mergeCell ref="F2853:G2853"/>
    <mergeCell ref="H2853:I2853"/>
    <mergeCell ref="B2854:C2854"/>
    <mergeCell ref="F2854:G2854"/>
    <mergeCell ref="H2854:I2854"/>
    <mergeCell ref="B2850:C2850"/>
    <mergeCell ref="D2850:E2854"/>
    <mergeCell ref="F2850:G2850"/>
    <mergeCell ref="H2850:I2850"/>
    <mergeCell ref="B2851:C2851"/>
    <mergeCell ref="F2851:G2851"/>
    <mergeCell ref="H2851:I2851"/>
    <mergeCell ref="B2852:C2852"/>
    <mergeCell ref="F2852:G2852"/>
    <mergeCell ref="H2852:I2852"/>
    <mergeCell ref="B2848:C2848"/>
    <mergeCell ref="D2848:E2849"/>
    <mergeCell ref="F2848:G2848"/>
    <mergeCell ref="H2848:I2848"/>
    <mergeCell ref="B2849:C2849"/>
    <mergeCell ref="F2849:G2849"/>
    <mergeCell ref="H2849:I2849"/>
    <mergeCell ref="B2858:C2858"/>
    <mergeCell ref="F2858:G2858"/>
    <mergeCell ref="H2858:I2858"/>
    <mergeCell ref="B2859:C2859"/>
    <mergeCell ref="D2859:E2859"/>
    <mergeCell ref="F2859:G2859"/>
    <mergeCell ref="H2859:I2859"/>
    <mergeCell ref="B2855:C2855"/>
    <mergeCell ref="D2855:E2858"/>
    <mergeCell ref="F2855:G2855"/>
    <mergeCell ref="H2855:I2855"/>
    <mergeCell ref="B2856:C2856"/>
    <mergeCell ref="F2856:G2856"/>
    <mergeCell ref="H2856:I2856"/>
    <mergeCell ref="B2857:C2857"/>
    <mergeCell ref="F2857:G2857"/>
    <mergeCell ref="H2857:I2857"/>
    <mergeCell ref="H2862:I2862"/>
    <mergeCell ref="B2863:C2863"/>
    <mergeCell ref="F2863:G2863"/>
    <mergeCell ref="H2863:I2863"/>
    <mergeCell ref="B2864:C2864"/>
    <mergeCell ref="F2864:G2864"/>
    <mergeCell ref="H2864:I2864"/>
    <mergeCell ref="B2860:C2860"/>
    <mergeCell ref="D2860:E2860"/>
    <mergeCell ref="F2860:G2860"/>
    <mergeCell ref="H2860:I2860"/>
    <mergeCell ref="B2861:C2861"/>
    <mergeCell ref="D2861:E2864"/>
    <mergeCell ref="F2861:G2861"/>
    <mergeCell ref="H2861:I2861"/>
    <mergeCell ref="B2862:C2862"/>
    <mergeCell ref="F2862:G2862"/>
    <mergeCell ref="H2867:I2867"/>
    <mergeCell ref="B2868:C2868"/>
    <mergeCell ref="F2868:G2868"/>
    <mergeCell ref="H2868:I2868"/>
    <mergeCell ref="B2869:C2869"/>
    <mergeCell ref="D2869:E2869"/>
    <mergeCell ref="F2869:G2869"/>
    <mergeCell ref="H2869:I2869"/>
    <mergeCell ref="B2865:C2865"/>
    <mergeCell ref="D2865:E2865"/>
    <mergeCell ref="F2865:G2865"/>
    <mergeCell ref="H2865:I2865"/>
    <mergeCell ref="B2866:C2866"/>
    <mergeCell ref="D2866:E2868"/>
    <mergeCell ref="F2866:G2866"/>
    <mergeCell ref="H2866:I2866"/>
    <mergeCell ref="B2867:C2867"/>
    <mergeCell ref="F2867:G2867"/>
    <mergeCell ref="H2872:I2872"/>
    <mergeCell ref="B2873:C2873"/>
    <mergeCell ref="F2873:G2873"/>
    <mergeCell ref="H2873:I2873"/>
    <mergeCell ref="B2874:C2874"/>
    <mergeCell ref="D2874:E2874"/>
    <mergeCell ref="F2874:G2874"/>
    <mergeCell ref="H2874:I2874"/>
    <mergeCell ref="B2870:C2870"/>
    <mergeCell ref="D2870:E2870"/>
    <mergeCell ref="F2870:G2870"/>
    <mergeCell ref="H2870:I2870"/>
    <mergeCell ref="B2871:C2871"/>
    <mergeCell ref="D2871:E2873"/>
    <mergeCell ref="F2871:G2871"/>
    <mergeCell ref="H2871:I2871"/>
    <mergeCell ref="B2872:C2872"/>
    <mergeCell ref="F2872:G2872"/>
    <mergeCell ref="B2878:C2878"/>
    <mergeCell ref="F2878:G2878"/>
    <mergeCell ref="H2878:I2878"/>
    <mergeCell ref="B2879:C2879"/>
    <mergeCell ref="D2879:E2880"/>
    <mergeCell ref="F2879:G2879"/>
    <mergeCell ref="H2879:I2879"/>
    <mergeCell ref="B2880:C2880"/>
    <mergeCell ref="F2880:G2880"/>
    <mergeCell ref="H2880:I2880"/>
    <mergeCell ref="B2875:C2875"/>
    <mergeCell ref="D2875:E2878"/>
    <mergeCell ref="F2875:G2875"/>
    <mergeCell ref="H2875:I2875"/>
    <mergeCell ref="B2876:C2876"/>
    <mergeCell ref="F2876:G2876"/>
    <mergeCell ref="H2876:I2876"/>
    <mergeCell ref="B2877:C2877"/>
    <mergeCell ref="F2877:G2877"/>
    <mergeCell ref="H2877:I2877"/>
    <mergeCell ref="B2884:C2884"/>
    <mergeCell ref="D2884:E2886"/>
    <mergeCell ref="F2884:G2884"/>
    <mergeCell ref="H2884:I2884"/>
    <mergeCell ref="B2885:C2885"/>
    <mergeCell ref="F2885:G2885"/>
    <mergeCell ref="H2885:I2885"/>
    <mergeCell ref="B2886:C2886"/>
    <mergeCell ref="F2886:G2886"/>
    <mergeCell ref="H2886:I2886"/>
    <mergeCell ref="B2881:C2881"/>
    <mergeCell ref="D2881:E2883"/>
    <mergeCell ref="F2881:G2881"/>
    <mergeCell ref="H2881:I2881"/>
    <mergeCell ref="B2882:C2882"/>
    <mergeCell ref="F2882:G2882"/>
    <mergeCell ref="H2882:I2882"/>
    <mergeCell ref="B2883:C2883"/>
    <mergeCell ref="F2883:G2883"/>
    <mergeCell ref="H2883:I2883"/>
    <mergeCell ref="B2889:C2889"/>
    <mergeCell ref="D2889:E2889"/>
    <mergeCell ref="F2889:G2889"/>
    <mergeCell ref="H2889:I2889"/>
    <mergeCell ref="B2890:C2890"/>
    <mergeCell ref="D2890:E2892"/>
    <mergeCell ref="F2890:G2890"/>
    <mergeCell ref="H2890:I2890"/>
    <mergeCell ref="B2891:C2891"/>
    <mergeCell ref="F2891:G2891"/>
    <mergeCell ref="B2887:C2887"/>
    <mergeCell ref="D2887:E2887"/>
    <mergeCell ref="F2887:G2887"/>
    <mergeCell ref="H2887:I2887"/>
    <mergeCell ref="B2888:C2888"/>
    <mergeCell ref="D2888:E2888"/>
    <mergeCell ref="F2888:G2888"/>
    <mergeCell ref="H2888:I2888"/>
    <mergeCell ref="H2894:I2894"/>
    <mergeCell ref="B2895:C2895"/>
    <mergeCell ref="F2895:G2895"/>
    <mergeCell ref="H2895:I2895"/>
    <mergeCell ref="B2896:C2896"/>
    <mergeCell ref="F2896:G2896"/>
    <mergeCell ref="H2896:I2896"/>
    <mergeCell ref="H2891:I2891"/>
    <mergeCell ref="B2892:C2892"/>
    <mergeCell ref="F2892:G2892"/>
    <mergeCell ref="H2892:I2892"/>
    <mergeCell ref="B2893:C2893"/>
    <mergeCell ref="D2893:E2896"/>
    <mergeCell ref="F2893:G2893"/>
    <mergeCell ref="H2893:I2893"/>
    <mergeCell ref="B2894:C2894"/>
    <mergeCell ref="F2894:G2894"/>
    <mergeCell ref="B2902:C2902"/>
    <mergeCell ref="F2902:G2902"/>
    <mergeCell ref="H2902:I2902"/>
    <mergeCell ref="B2903:C2903"/>
    <mergeCell ref="F2903:G2903"/>
    <mergeCell ref="H2903:I2903"/>
    <mergeCell ref="B2899:C2899"/>
    <mergeCell ref="D2899:E2904"/>
    <mergeCell ref="F2899:G2899"/>
    <mergeCell ref="H2899:I2899"/>
    <mergeCell ref="B2900:C2900"/>
    <mergeCell ref="F2900:G2900"/>
    <mergeCell ref="H2900:I2900"/>
    <mergeCell ref="B2901:C2901"/>
    <mergeCell ref="F2901:G2901"/>
    <mergeCell ref="H2901:I2901"/>
    <mergeCell ref="B2897:C2897"/>
    <mergeCell ref="D2897:E2898"/>
    <mergeCell ref="F2897:G2897"/>
    <mergeCell ref="H2897:I2897"/>
    <mergeCell ref="B2898:C2898"/>
    <mergeCell ref="F2898:G2898"/>
    <mergeCell ref="H2898:I2898"/>
    <mergeCell ref="B2909:C2909"/>
    <mergeCell ref="F2909:G2909"/>
    <mergeCell ref="H2909:I2909"/>
    <mergeCell ref="B2910:C2910"/>
    <mergeCell ref="D2910:E2910"/>
    <mergeCell ref="F2910:G2910"/>
    <mergeCell ref="H2910:I2910"/>
    <mergeCell ref="B2907:C2907"/>
    <mergeCell ref="F2907:G2907"/>
    <mergeCell ref="H2907:I2907"/>
    <mergeCell ref="B2908:C2908"/>
    <mergeCell ref="F2908:G2908"/>
    <mergeCell ref="H2908:I2908"/>
    <mergeCell ref="B2904:C2904"/>
    <mergeCell ref="F2904:G2904"/>
    <mergeCell ref="H2904:I2904"/>
    <mergeCell ref="B2905:C2905"/>
    <mergeCell ref="D2905:E2909"/>
    <mergeCell ref="F2905:G2905"/>
    <mergeCell ref="H2905:I2905"/>
    <mergeCell ref="B2906:C2906"/>
    <mergeCell ref="F2906:G2906"/>
    <mergeCell ref="H2906:I2906"/>
    <mergeCell ref="B2916:C2916"/>
    <mergeCell ref="D2916:E2918"/>
    <mergeCell ref="F2916:G2916"/>
    <mergeCell ref="H2916:I2916"/>
    <mergeCell ref="B2917:C2917"/>
    <mergeCell ref="F2917:G2917"/>
    <mergeCell ref="H2917:I2917"/>
    <mergeCell ref="B2918:C2918"/>
    <mergeCell ref="F2918:G2918"/>
    <mergeCell ref="H2918:I2918"/>
    <mergeCell ref="B2914:C2914"/>
    <mergeCell ref="F2914:G2914"/>
    <mergeCell ref="H2914:I2914"/>
    <mergeCell ref="B2915:C2915"/>
    <mergeCell ref="F2915:G2915"/>
    <mergeCell ref="H2915:I2915"/>
    <mergeCell ref="B2911:C2911"/>
    <mergeCell ref="D2911:E2915"/>
    <mergeCell ref="F2911:G2911"/>
    <mergeCell ref="H2911:I2911"/>
    <mergeCell ref="B2912:C2912"/>
    <mergeCell ref="F2912:G2912"/>
    <mergeCell ref="H2912:I2912"/>
    <mergeCell ref="B2913:C2913"/>
    <mergeCell ref="F2913:G2913"/>
    <mergeCell ref="H2913:I2913"/>
    <mergeCell ref="B2924:C2924"/>
    <mergeCell ref="F2924:G2924"/>
    <mergeCell ref="H2924:I2924"/>
    <mergeCell ref="B2925:C2925"/>
    <mergeCell ref="D2925:E2934"/>
    <mergeCell ref="F2925:G2925"/>
    <mergeCell ref="H2925:I2925"/>
    <mergeCell ref="B2926:C2926"/>
    <mergeCell ref="F2926:G2926"/>
    <mergeCell ref="H2926:I2926"/>
    <mergeCell ref="B2922:C2922"/>
    <mergeCell ref="F2922:G2922"/>
    <mergeCell ref="H2922:I2922"/>
    <mergeCell ref="B2923:C2923"/>
    <mergeCell ref="F2923:G2923"/>
    <mergeCell ref="H2923:I2923"/>
    <mergeCell ref="B2919:C2919"/>
    <mergeCell ref="D2919:E2924"/>
    <mergeCell ref="F2919:G2919"/>
    <mergeCell ref="H2919:I2919"/>
    <mergeCell ref="B2920:C2920"/>
    <mergeCell ref="F2920:G2920"/>
    <mergeCell ref="H2920:I2920"/>
    <mergeCell ref="B2921:C2921"/>
    <mergeCell ref="F2921:G2921"/>
    <mergeCell ref="H2921:I2921"/>
    <mergeCell ref="B2931:C2931"/>
    <mergeCell ref="F2931:G2931"/>
    <mergeCell ref="H2931:I2931"/>
    <mergeCell ref="B2932:C2932"/>
    <mergeCell ref="F2932:G2932"/>
    <mergeCell ref="H2932:I2932"/>
    <mergeCell ref="B2929:C2929"/>
    <mergeCell ref="F2929:G2929"/>
    <mergeCell ref="H2929:I2929"/>
    <mergeCell ref="B2930:C2930"/>
    <mergeCell ref="F2930:G2930"/>
    <mergeCell ref="H2930:I2930"/>
    <mergeCell ref="B2927:C2927"/>
    <mergeCell ref="F2927:G2927"/>
    <mergeCell ref="H2927:I2927"/>
    <mergeCell ref="B2928:C2928"/>
    <mergeCell ref="F2928:G2928"/>
    <mergeCell ref="H2928:I2928"/>
    <mergeCell ref="B2938:C2938"/>
    <mergeCell ref="F2938:G2938"/>
    <mergeCell ref="H2938:I2938"/>
    <mergeCell ref="B2939:C2939"/>
    <mergeCell ref="F2939:G2939"/>
    <mergeCell ref="H2939:I2939"/>
    <mergeCell ref="B2935:C2935"/>
    <mergeCell ref="D2935:E2946"/>
    <mergeCell ref="F2935:G2935"/>
    <mergeCell ref="H2935:I2935"/>
    <mergeCell ref="B2936:C2936"/>
    <mergeCell ref="F2936:G2936"/>
    <mergeCell ref="H2936:I2936"/>
    <mergeCell ref="B2937:C2937"/>
    <mergeCell ref="F2937:G2937"/>
    <mergeCell ref="H2937:I2937"/>
    <mergeCell ref="B2933:C2933"/>
    <mergeCell ref="F2933:G2933"/>
    <mergeCell ref="H2933:I2933"/>
    <mergeCell ref="B2934:C2934"/>
    <mergeCell ref="F2934:G2934"/>
    <mergeCell ref="H2934:I2934"/>
    <mergeCell ref="B2944:C2944"/>
    <mergeCell ref="F2944:G2944"/>
    <mergeCell ref="H2944:I2944"/>
    <mergeCell ref="B2945:C2945"/>
    <mergeCell ref="F2945:G2945"/>
    <mergeCell ref="H2945:I2945"/>
    <mergeCell ref="B2942:C2942"/>
    <mergeCell ref="F2942:G2942"/>
    <mergeCell ref="H2942:I2942"/>
    <mergeCell ref="B2943:C2943"/>
    <mergeCell ref="F2943:G2943"/>
    <mergeCell ref="H2943:I2943"/>
    <mergeCell ref="B2940:C2940"/>
    <mergeCell ref="F2940:G2940"/>
    <mergeCell ref="H2940:I2940"/>
    <mergeCell ref="B2941:C2941"/>
    <mergeCell ref="F2941:G2941"/>
    <mergeCell ref="H2941:I2941"/>
    <mergeCell ref="B2951:C2951"/>
    <mergeCell ref="F2951:G2951"/>
    <mergeCell ref="H2951:I2951"/>
    <mergeCell ref="B2952:C2952"/>
    <mergeCell ref="F2952:G2952"/>
    <mergeCell ref="H2952:I2952"/>
    <mergeCell ref="B2949:C2949"/>
    <mergeCell ref="F2949:G2949"/>
    <mergeCell ref="H2949:I2949"/>
    <mergeCell ref="B2950:C2950"/>
    <mergeCell ref="F2950:G2950"/>
    <mergeCell ref="H2950:I2950"/>
    <mergeCell ref="B2946:C2946"/>
    <mergeCell ref="F2946:G2946"/>
    <mergeCell ref="H2946:I2946"/>
    <mergeCell ref="B2947:C2947"/>
    <mergeCell ref="D2947:E2957"/>
    <mergeCell ref="F2947:G2947"/>
    <mergeCell ref="H2947:I2947"/>
    <mergeCell ref="B2948:C2948"/>
    <mergeCell ref="F2948:G2948"/>
    <mergeCell ref="H2948:I2948"/>
    <mergeCell ref="B2957:C2957"/>
    <mergeCell ref="F2957:G2957"/>
    <mergeCell ref="H2957:I2957"/>
    <mergeCell ref="B2958:C2958"/>
    <mergeCell ref="D2958:E2966"/>
    <mergeCell ref="F2958:G2958"/>
    <mergeCell ref="H2958:I2958"/>
    <mergeCell ref="B2959:C2959"/>
    <mergeCell ref="F2959:G2959"/>
    <mergeCell ref="H2959:I2959"/>
    <mergeCell ref="B2955:C2955"/>
    <mergeCell ref="F2955:G2955"/>
    <mergeCell ref="H2955:I2955"/>
    <mergeCell ref="B2956:C2956"/>
    <mergeCell ref="F2956:G2956"/>
    <mergeCell ref="H2956:I2956"/>
    <mergeCell ref="B2953:C2953"/>
    <mergeCell ref="F2953:G2953"/>
    <mergeCell ref="H2953:I2953"/>
    <mergeCell ref="B2954:C2954"/>
    <mergeCell ref="F2954:G2954"/>
    <mergeCell ref="H2954:I2954"/>
    <mergeCell ref="B2964:C2964"/>
    <mergeCell ref="F2964:G2964"/>
    <mergeCell ref="H2964:I2964"/>
    <mergeCell ref="B2965:C2965"/>
    <mergeCell ref="F2965:G2965"/>
    <mergeCell ref="H2965:I2965"/>
    <mergeCell ref="B2962:C2962"/>
    <mergeCell ref="F2962:G2962"/>
    <mergeCell ref="H2962:I2962"/>
    <mergeCell ref="B2963:C2963"/>
    <mergeCell ref="F2963:G2963"/>
    <mergeCell ref="H2963:I2963"/>
    <mergeCell ref="B2960:C2960"/>
    <mergeCell ref="F2960:G2960"/>
    <mergeCell ref="H2960:I2960"/>
    <mergeCell ref="B2961:C2961"/>
    <mergeCell ref="F2961:G2961"/>
    <mergeCell ref="H2961:I2961"/>
    <mergeCell ref="B2971:C2971"/>
    <mergeCell ref="F2971:G2971"/>
    <mergeCell ref="H2971:I2971"/>
    <mergeCell ref="B2972:C2972"/>
    <mergeCell ref="D2972:E2973"/>
    <mergeCell ref="F2972:G2972"/>
    <mergeCell ref="H2972:I2972"/>
    <mergeCell ref="B2973:C2973"/>
    <mergeCell ref="F2973:G2973"/>
    <mergeCell ref="H2973:I2973"/>
    <mergeCell ref="B2969:C2969"/>
    <mergeCell ref="F2969:G2969"/>
    <mergeCell ref="H2969:I2969"/>
    <mergeCell ref="B2970:C2970"/>
    <mergeCell ref="F2970:G2970"/>
    <mergeCell ref="H2970:I2970"/>
    <mergeCell ref="B2966:C2966"/>
    <mergeCell ref="F2966:G2966"/>
    <mergeCell ref="H2966:I2966"/>
    <mergeCell ref="B2967:C2967"/>
    <mergeCell ref="D2967:E2971"/>
    <mergeCell ref="F2967:G2967"/>
    <mergeCell ref="H2967:I2967"/>
    <mergeCell ref="B2968:C2968"/>
    <mergeCell ref="F2968:G2968"/>
    <mergeCell ref="H2968:I2968"/>
    <mergeCell ref="B2977:C2977"/>
    <mergeCell ref="D2977:E2977"/>
    <mergeCell ref="F2977:G2977"/>
    <mergeCell ref="H2977:I2977"/>
    <mergeCell ref="B2978:C2978"/>
    <mergeCell ref="D2978:E2978"/>
    <mergeCell ref="F2978:G2978"/>
    <mergeCell ref="H2978:I2978"/>
    <mergeCell ref="B2974:C2974"/>
    <mergeCell ref="D2974:E2976"/>
    <mergeCell ref="F2974:G2974"/>
    <mergeCell ref="H2974:I2974"/>
    <mergeCell ref="B2975:C2975"/>
    <mergeCell ref="F2975:G2975"/>
    <mergeCell ref="H2975:I2975"/>
    <mergeCell ref="B2976:C2976"/>
    <mergeCell ref="F2976:G2976"/>
    <mergeCell ref="H2976:I2976"/>
    <mergeCell ref="H2981:I2981"/>
    <mergeCell ref="B2982:C2982"/>
    <mergeCell ref="F2982:G2982"/>
    <mergeCell ref="H2982:I2982"/>
    <mergeCell ref="B2983:C2983"/>
    <mergeCell ref="F2983:G2983"/>
    <mergeCell ref="H2983:I2983"/>
    <mergeCell ref="B2979:C2979"/>
    <mergeCell ref="D2979:E2979"/>
    <mergeCell ref="F2979:G2979"/>
    <mergeCell ref="H2979:I2979"/>
    <mergeCell ref="B2980:C2980"/>
    <mergeCell ref="D2980:E2983"/>
    <mergeCell ref="F2980:G2980"/>
    <mergeCell ref="H2980:I2980"/>
    <mergeCell ref="B2981:C2981"/>
    <mergeCell ref="F2981:G2981"/>
    <mergeCell ref="B2987:C2987"/>
    <mergeCell ref="D2987:E2988"/>
    <mergeCell ref="F2987:G2987"/>
    <mergeCell ref="H2987:I2987"/>
    <mergeCell ref="B2988:C2988"/>
    <mergeCell ref="F2988:G2988"/>
    <mergeCell ref="H2988:I2988"/>
    <mergeCell ref="B2984:C2984"/>
    <mergeCell ref="D2984:E2986"/>
    <mergeCell ref="F2984:G2984"/>
    <mergeCell ref="H2984:I2984"/>
    <mergeCell ref="B2985:C2985"/>
    <mergeCell ref="F2985:G2985"/>
    <mergeCell ref="H2985:I2985"/>
    <mergeCell ref="B2986:C2986"/>
    <mergeCell ref="F2986:G2986"/>
    <mergeCell ref="H2986:I2986"/>
    <mergeCell ref="B2994:C2994"/>
    <mergeCell ref="D2994:E2995"/>
    <mergeCell ref="F2994:G2994"/>
    <mergeCell ref="H2994:I2994"/>
    <mergeCell ref="B2995:C2995"/>
    <mergeCell ref="F2995:G2995"/>
    <mergeCell ref="H2995:I2995"/>
    <mergeCell ref="H2991:I2991"/>
    <mergeCell ref="B2992:C2992"/>
    <mergeCell ref="F2992:G2992"/>
    <mergeCell ref="H2992:I2992"/>
    <mergeCell ref="B2993:C2993"/>
    <mergeCell ref="D2993:E2993"/>
    <mergeCell ref="F2993:G2993"/>
    <mergeCell ref="H2993:I2993"/>
    <mergeCell ref="B2989:C2989"/>
    <mergeCell ref="D2989:E2989"/>
    <mergeCell ref="F2989:G2989"/>
    <mergeCell ref="H2989:I2989"/>
    <mergeCell ref="B2990:C2990"/>
    <mergeCell ref="D2990:E2992"/>
    <mergeCell ref="F2990:G2990"/>
    <mergeCell ref="H2990:I2990"/>
    <mergeCell ref="B2991:C2991"/>
    <mergeCell ref="F2991:G2991"/>
    <mergeCell ref="B2999:C2999"/>
    <mergeCell ref="D2999:E3003"/>
    <mergeCell ref="F2999:G2999"/>
    <mergeCell ref="H2999:I2999"/>
    <mergeCell ref="B3000:C3000"/>
    <mergeCell ref="F3000:G3000"/>
    <mergeCell ref="H3000:I3000"/>
    <mergeCell ref="B3001:C3001"/>
    <mergeCell ref="F3001:G3001"/>
    <mergeCell ref="H3001:I3001"/>
    <mergeCell ref="B2996:C2996"/>
    <mergeCell ref="D2996:E2998"/>
    <mergeCell ref="F2996:G2996"/>
    <mergeCell ref="H2996:I2996"/>
    <mergeCell ref="B2997:C2997"/>
    <mergeCell ref="F2997:G2997"/>
    <mergeCell ref="H2997:I2997"/>
    <mergeCell ref="B2998:C2998"/>
    <mergeCell ref="F2998:G2998"/>
    <mergeCell ref="H2998:I2998"/>
    <mergeCell ref="B3007:C3007"/>
    <mergeCell ref="F3007:G3007"/>
    <mergeCell ref="H3007:I3007"/>
    <mergeCell ref="B3008:C3008"/>
    <mergeCell ref="F3008:G3008"/>
    <mergeCell ref="H3008:I3008"/>
    <mergeCell ref="B3004:C3004"/>
    <mergeCell ref="D3004:E3016"/>
    <mergeCell ref="F3004:G3004"/>
    <mergeCell ref="H3004:I3004"/>
    <mergeCell ref="B3005:C3005"/>
    <mergeCell ref="F3005:G3005"/>
    <mergeCell ref="H3005:I3005"/>
    <mergeCell ref="B3006:C3006"/>
    <mergeCell ref="F3006:G3006"/>
    <mergeCell ref="H3006:I3006"/>
    <mergeCell ref="B3002:C3002"/>
    <mergeCell ref="F3002:G3002"/>
    <mergeCell ref="H3002:I3002"/>
    <mergeCell ref="B3003:C3003"/>
    <mergeCell ref="F3003:G3003"/>
    <mergeCell ref="H3003:I3003"/>
    <mergeCell ref="B3013:C3013"/>
    <mergeCell ref="F3013:G3013"/>
    <mergeCell ref="H3013:I3013"/>
    <mergeCell ref="B3014:C3014"/>
    <mergeCell ref="F3014:G3014"/>
    <mergeCell ref="H3014:I3014"/>
    <mergeCell ref="B3011:C3011"/>
    <mergeCell ref="F3011:G3011"/>
    <mergeCell ref="H3011:I3011"/>
    <mergeCell ref="B3012:C3012"/>
    <mergeCell ref="F3012:G3012"/>
    <mergeCell ref="H3012:I3012"/>
    <mergeCell ref="B3009:C3009"/>
    <mergeCell ref="F3009:G3009"/>
    <mergeCell ref="H3009:I3009"/>
    <mergeCell ref="B3010:C3010"/>
    <mergeCell ref="F3010:G3010"/>
    <mergeCell ref="H3010:I3010"/>
    <mergeCell ref="B3020:C3020"/>
    <mergeCell ref="F3020:G3020"/>
    <mergeCell ref="H3020:I3020"/>
    <mergeCell ref="B3021:C3021"/>
    <mergeCell ref="F3021:G3021"/>
    <mergeCell ref="H3021:I3021"/>
    <mergeCell ref="B3017:C3017"/>
    <mergeCell ref="D3017:E3032"/>
    <mergeCell ref="F3017:G3017"/>
    <mergeCell ref="H3017:I3017"/>
    <mergeCell ref="B3018:C3018"/>
    <mergeCell ref="F3018:G3018"/>
    <mergeCell ref="H3018:I3018"/>
    <mergeCell ref="B3019:C3019"/>
    <mergeCell ref="F3019:G3019"/>
    <mergeCell ref="H3019:I3019"/>
    <mergeCell ref="B3015:C3015"/>
    <mergeCell ref="F3015:G3015"/>
    <mergeCell ref="H3015:I3015"/>
    <mergeCell ref="B3016:C3016"/>
    <mergeCell ref="F3016:G3016"/>
    <mergeCell ref="H3016:I3016"/>
    <mergeCell ref="B3026:C3026"/>
    <mergeCell ref="F3026:G3026"/>
    <mergeCell ref="H3026:I3026"/>
    <mergeCell ref="B3027:C3027"/>
    <mergeCell ref="F3027:G3027"/>
    <mergeCell ref="H3027:I3027"/>
    <mergeCell ref="B3024:C3024"/>
    <mergeCell ref="F3024:G3024"/>
    <mergeCell ref="H3024:I3024"/>
    <mergeCell ref="B3025:C3025"/>
    <mergeCell ref="F3025:G3025"/>
    <mergeCell ref="H3025:I3025"/>
    <mergeCell ref="B3022:C3022"/>
    <mergeCell ref="F3022:G3022"/>
    <mergeCell ref="H3022:I3022"/>
    <mergeCell ref="B3023:C3023"/>
    <mergeCell ref="F3023:G3023"/>
    <mergeCell ref="H3023:I3023"/>
    <mergeCell ref="B3032:C3032"/>
    <mergeCell ref="F3032:G3032"/>
    <mergeCell ref="H3032:I3032"/>
    <mergeCell ref="B3033:C3033"/>
    <mergeCell ref="D3033:E3043"/>
    <mergeCell ref="F3033:G3033"/>
    <mergeCell ref="H3033:I3033"/>
    <mergeCell ref="B3034:C3034"/>
    <mergeCell ref="F3034:G3034"/>
    <mergeCell ref="H3034:I3034"/>
    <mergeCell ref="B3030:C3030"/>
    <mergeCell ref="F3030:G3030"/>
    <mergeCell ref="H3030:I3030"/>
    <mergeCell ref="B3031:C3031"/>
    <mergeCell ref="F3031:G3031"/>
    <mergeCell ref="H3031:I3031"/>
    <mergeCell ref="B3028:C3028"/>
    <mergeCell ref="F3028:G3028"/>
    <mergeCell ref="H3028:I3028"/>
    <mergeCell ref="B3029:C3029"/>
    <mergeCell ref="F3029:G3029"/>
    <mergeCell ref="H3029:I3029"/>
    <mergeCell ref="B3039:C3039"/>
    <mergeCell ref="F3039:G3039"/>
    <mergeCell ref="H3039:I3039"/>
    <mergeCell ref="B3040:C3040"/>
    <mergeCell ref="F3040:G3040"/>
    <mergeCell ref="H3040:I3040"/>
    <mergeCell ref="B3037:C3037"/>
    <mergeCell ref="F3037:G3037"/>
    <mergeCell ref="H3037:I3037"/>
    <mergeCell ref="B3038:C3038"/>
    <mergeCell ref="F3038:G3038"/>
    <mergeCell ref="H3038:I3038"/>
    <mergeCell ref="B3035:C3035"/>
    <mergeCell ref="F3035:G3035"/>
    <mergeCell ref="H3035:I3035"/>
    <mergeCell ref="B3036:C3036"/>
    <mergeCell ref="F3036:G3036"/>
    <mergeCell ref="H3036:I3036"/>
    <mergeCell ref="B3046:C3046"/>
    <mergeCell ref="F3046:G3046"/>
    <mergeCell ref="H3046:I3046"/>
    <mergeCell ref="B3047:C3047"/>
    <mergeCell ref="F3047:G3047"/>
    <mergeCell ref="H3047:I3047"/>
    <mergeCell ref="B3043:C3043"/>
    <mergeCell ref="F3043:G3043"/>
    <mergeCell ref="H3043:I3043"/>
    <mergeCell ref="B3044:C3044"/>
    <mergeCell ref="D3044:E3052"/>
    <mergeCell ref="F3044:G3044"/>
    <mergeCell ref="H3044:I3044"/>
    <mergeCell ref="B3045:C3045"/>
    <mergeCell ref="F3045:G3045"/>
    <mergeCell ref="H3045:I3045"/>
    <mergeCell ref="B3041:C3041"/>
    <mergeCell ref="F3041:G3041"/>
    <mergeCell ref="H3041:I3041"/>
    <mergeCell ref="B3042:C3042"/>
    <mergeCell ref="F3042:G3042"/>
    <mergeCell ref="H3042:I3042"/>
    <mergeCell ref="B3052:C3052"/>
    <mergeCell ref="F3052:G3052"/>
    <mergeCell ref="H3052:I3052"/>
    <mergeCell ref="B3053:C3053"/>
    <mergeCell ref="D3053:E3057"/>
    <mergeCell ref="F3053:G3053"/>
    <mergeCell ref="H3053:I3053"/>
    <mergeCell ref="B3054:C3054"/>
    <mergeCell ref="F3054:G3054"/>
    <mergeCell ref="H3054:I3054"/>
    <mergeCell ref="B3050:C3050"/>
    <mergeCell ref="F3050:G3050"/>
    <mergeCell ref="H3050:I3050"/>
    <mergeCell ref="B3051:C3051"/>
    <mergeCell ref="F3051:G3051"/>
    <mergeCell ref="H3051:I3051"/>
    <mergeCell ref="B3048:C3048"/>
    <mergeCell ref="F3048:G3048"/>
    <mergeCell ref="H3048:I3048"/>
    <mergeCell ref="B3049:C3049"/>
    <mergeCell ref="F3049:G3049"/>
    <mergeCell ref="H3049:I3049"/>
    <mergeCell ref="B3060:C3060"/>
    <mergeCell ref="F3060:G3060"/>
    <mergeCell ref="H3060:I3060"/>
    <mergeCell ref="B3061:C3061"/>
    <mergeCell ref="F3061:G3061"/>
    <mergeCell ref="H3061:I3061"/>
    <mergeCell ref="B3057:C3057"/>
    <mergeCell ref="F3057:G3057"/>
    <mergeCell ref="H3057:I3057"/>
    <mergeCell ref="B3058:C3058"/>
    <mergeCell ref="D3058:E3061"/>
    <mergeCell ref="F3058:G3058"/>
    <mergeCell ref="H3058:I3058"/>
    <mergeCell ref="B3059:C3059"/>
    <mergeCell ref="F3059:G3059"/>
    <mergeCell ref="H3059:I3059"/>
    <mergeCell ref="B3055:C3055"/>
    <mergeCell ref="F3055:G3055"/>
    <mergeCell ref="H3055:I3055"/>
    <mergeCell ref="B3056:C3056"/>
    <mergeCell ref="F3056:G3056"/>
    <mergeCell ref="H3056:I3056"/>
    <mergeCell ref="H3064:I3064"/>
    <mergeCell ref="B3065:C3065"/>
    <mergeCell ref="F3065:G3065"/>
    <mergeCell ref="H3065:I3065"/>
    <mergeCell ref="B3066:C3066"/>
    <mergeCell ref="D3066:E3068"/>
    <mergeCell ref="F3066:G3066"/>
    <mergeCell ref="H3066:I3066"/>
    <mergeCell ref="B3067:C3067"/>
    <mergeCell ref="F3067:G3067"/>
    <mergeCell ref="B3062:C3062"/>
    <mergeCell ref="D3062:E3062"/>
    <mergeCell ref="F3062:G3062"/>
    <mergeCell ref="H3062:I3062"/>
    <mergeCell ref="B3063:C3063"/>
    <mergeCell ref="D3063:E3065"/>
    <mergeCell ref="F3063:G3063"/>
    <mergeCell ref="H3063:I3063"/>
    <mergeCell ref="B3064:C3064"/>
    <mergeCell ref="F3064:G3064"/>
    <mergeCell ref="B3073:C3073"/>
    <mergeCell ref="F3073:G3073"/>
    <mergeCell ref="H3073:I3073"/>
    <mergeCell ref="B3074:C3074"/>
    <mergeCell ref="F3074:G3074"/>
    <mergeCell ref="H3074:I3074"/>
    <mergeCell ref="H3070:I3070"/>
    <mergeCell ref="B3071:C3071"/>
    <mergeCell ref="F3071:G3071"/>
    <mergeCell ref="H3071:I3071"/>
    <mergeCell ref="B3072:C3072"/>
    <mergeCell ref="F3072:G3072"/>
    <mergeCell ref="H3072:I3072"/>
    <mergeCell ref="H3067:I3067"/>
    <mergeCell ref="B3068:C3068"/>
    <mergeCell ref="F3068:G3068"/>
    <mergeCell ref="H3068:I3068"/>
    <mergeCell ref="B3069:C3069"/>
    <mergeCell ref="D3069:E3077"/>
    <mergeCell ref="F3069:G3069"/>
    <mergeCell ref="H3069:I3069"/>
    <mergeCell ref="B3070:C3070"/>
    <mergeCell ref="F3070:G3070"/>
    <mergeCell ref="B3080:C3080"/>
    <mergeCell ref="F3080:G3080"/>
    <mergeCell ref="H3080:I3080"/>
    <mergeCell ref="B3081:C3081"/>
    <mergeCell ref="F3081:G3081"/>
    <mergeCell ref="H3081:I3081"/>
    <mergeCell ref="B3077:C3077"/>
    <mergeCell ref="F3077:G3077"/>
    <mergeCell ref="H3077:I3077"/>
    <mergeCell ref="B3078:C3078"/>
    <mergeCell ref="D3078:E3081"/>
    <mergeCell ref="F3078:G3078"/>
    <mergeCell ref="H3078:I3078"/>
    <mergeCell ref="B3079:C3079"/>
    <mergeCell ref="F3079:G3079"/>
    <mergeCell ref="H3079:I3079"/>
    <mergeCell ref="B3075:C3075"/>
    <mergeCell ref="F3075:G3075"/>
    <mergeCell ref="H3075:I3075"/>
    <mergeCell ref="B3076:C3076"/>
    <mergeCell ref="F3076:G3076"/>
    <mergeCell ref="H3076:I3076"/>
    <mergeCell ref="B3087:C3087"/>
    <mergeCell ref="F3087:G3087"/>
    <mergeCell ref="H3087:I3087"/>
    <mergeCell ref="B3088:C3088"/>
    <mergeCell ref="F3088:G3088"/>
    <mergeCell ref="H3088:I3088"/>
    <mergeCell ref="B3085:C3085"/>
    <mergeCell ref="F3085:G3085"/>
    <mergeCell ref="H3085:I3085"/>
    <mergeCell ref="B3086:C3086"/>
    <mergeCell ref="F3086:G3086"/>
    <mergeCell ref="H3086:I3086"/>
    <mergeCell ref="B3082:C3082"/>
    <mergeCell ref="D3082:E3101"/>
    <mergeCell ref="F3082:G3082"/>
    <mergeCell ref="H3082:I3082"/>
    <mergeCell ref="B3083:C3083"/>
    <mergeCell ref="F3083:G3083"/>
    <mergeCell ref="H3083:I3083"/>
    <mergeCell ref="B3084:C3084"/>
    <mergeCell ref="F3084:G3084"/>
    <mergeCell ref="H3084:I3084"/>
    <mergeCell ref="B3093:C3093"/>
    <mergeCell ref="F3093:G3093"/>
    <mergeCell ref="H3093:I3093"/>
    <mergeCell ref="B3094:C3094"/>
    <mergeCell ref="F3094:G3094"/>
    <mergeCell ref="H3094:I3094"/>
    <mergeCell ref="B3091:C3091"/>
    <mergeCell ref="F3091:G3091"/>
    <mergeCell ref="H3091:I3091"/>
    <mergeCell ref="B3092:C3092"/>
    <mergeCell ref="F3092:G3092"/>
    <mergeCell ref="H3092:I3092"/>
    <mergeCell ref="B3089:C3089"/>
    <mergeCell ref="F3089:G3089"/>
    <mergeCell ref="H3089:I3089"/>
    <mergeCell ref="B3090:C3090"/>
    <mergeCell ref="F3090:G3090"/>
    <mergeCell ref="H3090:I3090"/>
    <mergeCell ref="B3099:C3099"/>
    <mergeCell ref="F3099:G3099"/>
    <mergeCell ref="H3099:I3099"/>
    <mergeCell ref="B3100:C3100"/>
    <mergeCell ref="F3100:G3100"/>
    <mergeCell ref="H3100:I3100"/>
    <mergeCell ref="B3097:C3097"/>
    <mergeCell ref="F3097:G3097"/>
    <mergeCell ref="H3097:I3097"/>
    <mergeCell ref="B3098:C3098"/>
    <mergeCell ref="F3098:G3098"/>
    <mergeCell ref="H3098:I3098"/>
    <mergeCell ref="B3095:C3095"/>
    <mergeCell ref="F3095:G3095"/>
    <mergeCell ref="H3095:I3095"/>
    <mergeCell ref="B3096:C3096"/>
    <mergeCell ref="F3096:G3096"/>
    <mergeCell ref="H3096:I3096"/>
    <mergeCell ref="B3103:C3103"/>
    <mergeCell ref="D3103:E3106"/>
    <mergeCell ref="F3103:G3103"/>
    <mergeCell ref="H3103:I3103"/>
    <mergeCell ref="B3104:C3104"/>
    <mergeCell ref="F3104:G3104"/>
    <mergeCell ref="H3104:I3104"/>
    <mergeCell ref="B3105:C3105"/>
    <mergeCell ref="F3105:G3105"/>
    <mergeCell ref="H3105:I3105"/>
    <mergeCell ref="B3101:C3101"/>
    <mergeCell ref="F3101:G3101"/>
    <mergeCell ref="H3101:I3101"/>
    <mergeCell ref="B3102:C3102"/>
    <mergeCell ref="D3102:E3102"/>
    <mergeCell ref="F3102:G3102"/>
    <mergeCell ref="H3102:I3102"/>
    <mergeCell ref="B3111:C3111"/>
    <mergeCell ref="F3111:G3111"/>
    <mergeCell ref="H3111:I3111"/>
    <mergeCell ref="B3112:C3112"/>
    <mergeCell ref="F3112:G3112"/>
    <mergeCell ref="H3112:I3112"/>
    <mergeCell ref="B3109:C3109"/>
    <mergeCell ref="F3109:G3109"/>
    <mergeCell ref="H3109:I3109"/>
    <mergeCell ref="B3110:C3110"/>
    <mergeCell ref="F3110:G3110"/>
    <mergeCell ref="H3110:I3110"/>
    <mergeCell ref="B3106:C3106"/>
    <mergeCell ref="F3106:G3106"/>
    <mergeCell ref="H3106:I3106"/>
    <mergeCell ref="B3107:C3107"/>
    <mergeCell ref="D3107:E3121"/>
    <mergeCell ref="F3107:G3107"/>
    <mergeCell ref="H3107:I3107"/>
    <mergeCell ref="B3108:C3108"/>
    <mergeCell ref="F3108:G3108"/>
    <mergeCell ref="H3108:I3108"/>
    <mergeCell ref="B3117:C3117"/>
    <mergeCell ref="F3117:G3117"/>
    <mergeCell ref="H3117:I3117"/>
    <mergeCell ref="B3118:C3118"/>
    <mergeCell ref="F3118:G3118"/>
    <mergeCell ref="H3118:I3118"/>
    <mergeCell ref="B3115:C3115"/>
    <mergeCell ref="F3115:G3115"/>
    <mergeCell ref="H3115:I3115"/>
    <mergeCell ref="B3116:C3116"/>
    <mergeCell ref="F3116:G3116"/>
    <mergeCell ref="H3116:I3116"/>
    <mergeCell ref="B3113:C3113"/>
    <mergeCell ref="F3113:G3113"/>
    <mergeCell ref="H3113:I3113"/>
    <mergeCell ref="B3114:C3114"/>
    <mergeCell ref="F3114:G3114"/>
    <mergeCell ref="H3114:I3114"/>
    <mergeCell ref="F3139:G3139"/>
    <mergeCell ref="H3139:I3139"/>
    <mergeCell ref="B3124:C3124"/>
    <mergeCell ref="F3124:G3124"/>
    <mergeCell ref="H3124:I3124"/>
    <mergeCell ref="B3125:C3125"/>
    <mergeCell ref="F3125:G3125"/>
    <mergeCell ref="H3125:I3125"/>
    <mergeCell ref="B3121:C3121"/>
    <mergeCell ref="F3121:G3121"/>
    <mergeCell ref="H3121:I3121"/>
    <mergeCell ref="B3122:C3122"/>
    <mergeCell ref="D3122:E3127"/>
    <mergeCell ref="F3122:G3122"/>
    <mergeCell ref="H3122:I3122"/>
    <mergeCell ref="B3123:C3123"/>
    <mergeCell ref="F3123:G3123"/>
    <mergeCell ref="H3123:I3123"/>
    <mergeCell ref="B3119:C3119"/>
    <mergeCell ref="F3119:G3119"/>
    <mergeCell ref="H3119:I3119"/>
    <mergeCell ref="B3120:C3120"/>
    <mergeCell ref="F3120:G3120"/>
    <mergeCell ref="H3120:I3120"/>
    <mergeCell ref="B3131:C3131"/>
    <mergeCell ref="F3131:G3131"/>
    <mergeCell ref="H3131:I3131"/>
    <mergeCell ref="B3132:C3132"/>
    <mergeCell ref="F3132:G3132"/>
    <mergeCell ref="H3132:I3132"/>
    <mergeCell ref="B3128:C3128"/>
    <mergeCell ref="D3128:E3133"/>
    <mergeCell ref="F3128:G3128"/>
    <mergeCell ref="H3128:I3128"/>
    <mergeCell ref="B3129:C3129"/>
    <mergeCell ref="F3129:G3129"/>
    <mergeCell ref="H3129:I3129"/>
    <mergeCell ref="B3130:C3130"/>
    <mergeCell ref="F3130:G3130"/>
    <mergeCell ref="H3130:I3130"/>
    <mergeCell ref="B3126:C3126"/>
    <mergeCell ref="F3126:G3126"/>
    <mergeCell ref="H3126:I3126"/>
    <mergeCell ref="B3127:C3127"/>
    <mergeCell ref="F3127:G3127"/>
    <mergeCell ref="H3127:I3127"/>
    <mergeCell ref="B3133:C3133"/>
    <mergeCell ref="F3133:G3133"/>
    <mergeCell ref="H3133:I3133"/>
    <mergeCell ref="D3158:E3158"/>
    <mergeCell ref="F3158:G3158"/>
    <mergeCell ref="H3158:I3158"/>
    <mergeCell ref="B3161:C3161"/>
    <mergeCell ref="D3161:E3161"/>
    <mergeCell ref="F3161:G3161"/>
    <mergeCell ref="H3161:I3161"/>
    <mergeCell ref="B3156:C3156"/>
    <mergeCell ref="F3156:G3156"/>
    <mergeCell ref="H3156:I3156"/>
    <mergeCell ref="B3157:C3157"/>
    <mergeCell ref="F3157:G3157"/>
    <mergeCell ref="H3157:I3157"/>
    <mergeCell ref="H3154:I3154"/>
    <mergeCell ref="B3155:C3155"/>
    <mergeCell ref="F3155:G3155"/>
    <mergeCell ref="H3155:I3155"/>
    <mergeCell ref="B3153:C3153"/>
    <mergeCell ref="F3153:G3153"/>
    <mergeCell ref="H3153:I3153"/>
    <mergeCell ref="B3154:C3154"/>
    <mergeCell ref="D3154:E3157"/>
    <mergeCell ref="F3154:G3154"/>
    <mergeCell ref="B3136:C3136"/>
    <mergeCell ref="F3136:G3136"/>
    <mergeCell ref="H3136:I3136"/>
    <mergeCell ref="B3137:C3137"/>
    <mergeCell ref="F3137:G3137"/>
    <mergeCell ref="H3137:I3137"/>
    <mergeCell ref="B3134:C3134"/>
    <mergeCell ref="D3134:E3147"/>
    <mergeCell ref="F3134:G3134"/>
    <mergeCell ref="H3134:I3134"/>
    <mergeCell ref="B3135:C3135"/>
    <mergeCell ref="F3135:G3135"/>
    <mergeCell ref="H3135:I3135"/>
    <mergeCell ref="B3144:C3144"/>
    <mergeCell ref="F3144:G3144"/>
    <mergeCell ref="H3144:I3144"/>
    <mergeCell ref="B3145:C3145"/>
    <mergeCell ref="F3145:G3145"/>
    <mergeCell ref="H3145:I3145"/>
    <mergeCell ref="B3142:C3142"/>
    <mergeCell ref="F3142:G3142"/>
    <mergeCell ref="H3142:I3142"/>
    <mergeCell ref="B3143:C3143"/>
    <mergeCell ref="F3143:G3143"/>
    <mergeCell ref="H3143:I3143"/>
    <mergeCell ref="B3140:C3140"/>
    <mergeCell ref="F3140:G3140"/>
    <mergeCell ref="H3140:I3140"/>
    <mergeCell ref="B3141:C3141"/>
    <mergeCell ref="F3141:G3141"/>
    <mergeCell ref="H3141:I3141"/>
    <mergeCell ref="B3146:C3146"/>
    <mergeCell ref="F3146:G3146"/>
    <mergeCell ref="H3146:I3146"/>
    <mergeCell ref="B3147:C3147"/>
    <mergeCell ref="F3147:G3147"/>
    <mergeCell ref="H3147:I3147"/>
    <mergeCell ref="B3138:C3138"/>
    <mergeCell ref="F3138:G3138"/>
    <mergeCell ref="H3138:I3138"/>
    <mergeCell ref="B3139:C3139"/>
    <mergeCell ref="B3201:C3201"/>
    <mergeCell ref="D3201:E3216"/>
    <mergeCell ref="F3201:G3201"/>
    <mergeCell ref="H3201:I3201"/>
    <mergeCell ref="B3216:C3216"/>
    <mergeCell ref="F3193:G3193"/>
    <mergeCell ref="H3193:I3193"/>
    <mergeCell ref="H3214:I3214"/>
    <mergeCell ref="B3215:C3215"/>
    <mergeCell ref="F3215:G3215"/>
    <mergeCell ref="H3215:I3215"/>
    <mergeCell ref="B3212:C3212"/>
    <mergeCell ref="F3212:G3212"/>
    <mergeCell ref="H3212:I3212"/>
    <mergeCell ref="B3213:C3213"/>
    <mergeCell ref="F3213:G3213"/>
    <mergeCell ref="H3213:I3213"/>
    <mergeCell ref="B3177:C3177"/>
    <mergeCell ref="D3177:E3177"/>
    <mergeCell ref="F3177:G3177"/>
    <mergeCell ref="H3177:I3177"/>
    <mergeCell ref="B3178:C3178"/>
    <mergeCell ref="D3178:E3178"/>
    <mergeCell ref="F3178:G3178"/>
    <mergeCell ref="H3178:I3178"/>
    <mergeCell ref="B3190:C3190"/>
    <mergeCell ref="D3190:E3192"/>
    <mergeCell ref="F3190:G3190"/>
    <mergeCell ref="H3190:I3190"/>
    <mergeCell ref="B3191:C3191"/>
    <mergeCell ref="F3191:G3191"/>
    <mergeCell ref="H3191:I3191"/>
    <mergeCell ref="B3192:C3192"/>
    <mergeCell ref="F3192:G3192"/>
    <mergeCell ref="H3192:I3192"/>
    <mergeCell ref="H3210:I3210"/>
    <mergeCell ref="H3200:I3200"/>
    <mergeCell ref="D3179:E3179"/>
    <mergeCell ref="F3179:G3179"/>
    <mergeCell ref="H3179:I3179"/>
    <mergeCell ref="B3180:C3180"/>
    <mergeCell ref="D3180:E3180"/>
    <mergeCell ref="F3180:G3180"/>
    <mergeCell ref="H3180:I3180"/>
    <mergeCell ref="H3187:I3187"/>
    <mergeCell ref="B3188:C3188"/>
    <mergeCell ref="D3188:E3188"/>
    <mergeCell ref="F3188:G3188"/>
    <mergeCell ref="H3188:I3188"/>
    <mergeCell ref="B3189:C3189"/>
    <mergeCell ref="D3189:E3189"/>
    <mergeCell ref="F3189:G3189"/>
    <mergeCell ref="H3189:I3189"/>
    <mergeCell ref="B3185:C3185"/>
    <mergeCell ref="D3185:E3185"/>
    <mergeCell ref="F3185:G3185"/>
    <mergeCell ref="H3185:I3185"/>
    <mergeCell ref="B3186:C3186"/>
    <mergeCell ref="D3186:E3187"/>
    <mergeCell ref="F3186:G3186"/>
    <mergeCell ref="H3186:I3186"/>
    <mergeCell ref="B3187:C3187"/>
    <mergeCell ref="F3187:G3187"/>
    <mergeCell ref="H3184:I3184"/>
    <mergeCell ref="B3241:C3241"/>
    <mergeCell ref="B3235:C3235"/>
    <mergeCell ref="F3235:G3235"/>
    <mergeCell ref="B3224:C3224"/>
    <mergeCell ref="F3224:G3224"/>
    <mergeCell ref="H3224:I3224"/>
    <mergeCell ref="B3217:C3217"/>
    <mergeCell ref="D3217:E3217"/>
    <mergeCell ref="F3217:G3217"/>
    <mergeCell ref="H3217:I3217"/>
    <mergeCell ref="B3204:C3204"/>
    <mergeCell ref="F3204:G3204"/>
    <mergeCell ref="H3204:I3204"/>
    <mergeCell ref="B3221:C3221"/>
    <mergeCell ref="D3221:E3224"/>
    <mergeCell ref="F3221:G3221"/>
    <mergeCell ref="H3221:I3221"/>
    <mergeCell ref="B3222:C3222"/>
    <mergeCell ref="F3222:G3222"/>
    <mergeCell ref="H3222:I3222"/>
    <mergeCell ref="B3223:C3223"/>
    <mergeCell ref="F3223:G3223"/>
    <mergeCell ref="H3223:I3223"/>
    <mergeCell ref="B3218:C3218"/>
    <mergeCell ref="D3218:E3220"/>
    <mergeCell ref="F3218:G3218"/>
    <mergeCell ref="H3218:I3218"/>
    <mergeCell ref="F3216:G3216"/>
    <mergeCell ref="H3216:I3216"/>
    <mergeCell ref="B3206:C3206"/>
    <mergeCell ref="F3206:G3206"/>
    <mergeCell ref="H3206:I3206"/>
    <mergeCell ref="B3207:C3207"/>
    <mergeCell ref="F3207:G3207"/>
    <mergeCell ref="H3207:I3207"/>
    <mergeCell ref="H3225:I3225"/>
    <mergeCell ref="B3225:C3225"/>
    <mergeCell ref="B3208:C3208"/>
    <mergeCell ref="F3208:G3208"/>
    <mergeCell ref="H3208:I3208"/>
    <mergeCell ref="B3209:C3209"/>
    <mergeCell ref="F3209:G3209"/>
    <mergeCell ref="H3209:I3209"/>
    <mergeCell ref="B3219:C3219"/>
    <mergeCell ref="F3219:G3219"/>
    <mergeCell ref="H3219:I3219"/>
    <mergeCell ref="B3220:C3220"/>
    <mergeCell ref="F3220:G3220"/>
    <mergeCell ref="H3220:I3220"/>
    <mergeCell ref="B3205:C3205"/>
    <mergeCell ref="F3205:G3205"/>
    <mergeCell ref="H3205:I3205"/>
    <mergeCell ref="B3214:C3214"/>
    <mergeCell ref="F3214:G3214"/>
    <mergeCell ref="B3210:C3210"/>
    <mergeCell ref="B3243:C3243"/>
    <mergeCell ref="F3243:G3243"/>
    <mergeCell ref="H3243:I3243"/>
    <mergeCell ref="B3244:C3244"/>
    <mergeCell ref="H3249:I3249"/>
    <mergeCell ref="H3237:I3237"/>
    <mergeCell ref="B3238:C3238"/>
    <mergeCell ref="F3238:G3238"/>
    <mergeCell ref="H3238:I3238"/>
    <mergeCell ref="H3245:I3245"/>
    <mergeCell ref="B3246:C3246"/>
    <mergeCell ref="H3247:I3247"/>
    <mergeCell ref="F3241:G3241"/>
    <mergeCell ref="B3239:C3239"/>
    <mergeCell ref="B3242:C3242"/>
    <mergeCell ref="D3242:E3244"/>
    <mergeCell ref="F3242:G3242"/>
    <mergeCell ref="B3256:C3256"/>
    <mergeCell ref="B3255:C3255"/>
    <mergeCell ref="B3202:C3202"/>
    <mergeCell ref="F3202:G3202"/>
    <mergeCell ref="H3202:I3202"/>
    <mergeCell ref="B3203:C3203"/>
    <mergeCell ref="F3203:G3203"/>
    <mergeCell ref="H3203:I3203"/>
    <mergeCell ref="F3225:G3225"/>
    <mergeCell ref="F3249:G3249"/>
    <mergeCell ref="F3232:G3232"/>
    <mergeCell ref="H3232:I3232"/>
    <mergeCell ref="B3231:C3231"/>
    <mergeCell ref="H3233:I3233"/>
    <mergeCell ref="B3234:C3234"/>
    <mergeCell ref="F3234:G3234"/>
    <mergeCell ref="D3245:E3250"/>
    <mergeCell ref="F3245:G3245"/>
    <mergeCell ref="D3240:E3241"/>
    <mergeCell ref="F3240:G3240"/>
    <mergeCell ref="H3240:I3240"/>
    <mergeCell ref="B3237:C3237"/>
    <mergeCell ref="F3237:G3237"/>
    <mergeCell ref="F3229:G3229"/>
    <mergeCell ref="F3230:G3230"/>
    <mergeCell ref="H3230:I3230"/>
    <mergeCell ref="B3227:C3227"/>
    <mergeCell ref="F3227:G3227"/>
    <mergeCell ref="H3235:I3235"/>
    <mergeCell ref="B3236:C3236"/>
    <mergeCell ref="F3236:G3236"/>
    <mergeCell ref="H3236:I3236"/>
    <mergeCell ref="B3248:C3248"/>
    <mergeCell ref="F3248:G3248"/>
    <mergeCell ref="H3248:I3248"/>
    <mergeCell ref="B3249:C3249"/>
    <mergeCell ref="F3210:G3210"/>
    <mergeCell ref="B3211:C3211"/>
    <mergeCell ref="F3211:G3211"/>
    <mergeCell ref="H3211:I3211"/>
    <mergeCell ref="B3245:C3245"/>
    <mergeCell ref="B3230:C3230"/>
    <mergeCell ref="D3225:E3239"/>
    <mergeCell ref="H3226:I3226"/>
    <mergeCell ref="F3231:G3231"/>
    <mergeCell ref="H3231:I3231"/>
    <mergeCell ref="B3232:C3232"/>
    <mergeCell ref="B3266:C3266"/>
    <mergeCell ref="D3266:E3266"/>
    <mergeCell ref="F3266:G3266"/>
    <mergeCell ref="H3266:I3266"/>
    <mergeCell ref="B3259:C3259"/>
    <mergeCell ref="D3259:E3261"/>
    <mergeCell ref="F3259:G3259"/>
    <mergeCell ref="H3259:I3259"/>
    <mergeCell ref="B3260:C3260"/>
    <mergeCell ref="F3260:G3260"/>
    <mergeCell ref="H3260:I3260"/>
    <mergeCell ref="B3261:C3261"/>
    <mergeCell ref="F3261:G3261"/>
    <mergeCell ref="H3261:I3261"/>
    <mergeCell ref="H3256:I3256"/>
    <mergeCell ref="B3257:C3257"/>
    <mergeCell ref="D3257:E3257"/>
    <mergeCell ref="F3257:G3257"/>
    <mergeCell ref="H3257:I3257"/>
    <mergeCell ref="B3258:C3258"/>
    <mergeCell ref="D3258:E3258"/>
    <mergeCell ref="F3258:G3258"/>
    <mergeCell ref="H3258:I3258"/>
    <mergeCell ref="B3265:C3265"/>
    <mergeCell ref="D3265:E3265"/>
    <mergeCell ref="H3246:I3246"/>
    <mergeCell ref="B3247:C3247"/>
    <mergeCell ref="F3247:G3247"/>
    <mergeCell ref="F3246:G3246"/>
    <mergeCell ref="H3229:I3229"/>
    <mergeCell ref="H3234:I3234"/>
    <mergeCell ref="B3226:C3226"/>
    <mergeCell ref="F3226:G3226"/>
    <mergeCell ref="D3255:E3256"/>
    <mergeCell ref="F3255:G3255"/>
    <mergeCell ref="H3255:I3255"/>
    <mergeCell ref="B3250:C3250"/>
    <mergeCell ref="F3244:G3244"/>
    <mergeCell ref="H3244:I3244"/>
    <mergeCell ref="F3239:G3239"/>
    <mergeCell ref="H3239:I3239"/>
    <mergeCell ref="B3240:C3240"/>
    <mergeCell ref="H3241:I3241"/>
    <mergeCell ref="B3229:C3229"/>
    <mergeCell ref="H3227:I3227"/>
    <mergeCell ref="B3228:C3228"/>
    <mergeCell ref="F3228:G3228"/>
    <mergeCell ref="H3228:I3228"/>
    <mergeCell ref="F3265:G3265"/>
    <mergeCell ref="H3265:I3265"/>
    <mergeCell ref="F3254:G3254"/>
    <mergeCell ref="F3256:G3256"/>
    <mergeCell ref="H3254:I3254"/>
    <mergeCell ref="B3233:C3233"/>
    <mergeCell ref="F3233:G3233"/>
    <mergeCell ref="B3254:C3254"/>
    <mergeCell ref="D3254:E3254"/>
    <mergeCell ref="F3250:G3250"/>
    <mergeCell ref="H3250:I3250"/>
    <mergeCell ref="B3251:C3251"/>
    <mergeCell ref="D3251:E3251"/>
    <mergeCell ref="F3251:G3251"/>
    <mergeCell ref="H3251:I3251"/>
    <mergeCell ref="H3242:I3242"/>
    <mergeCell ref="B3200:C3200"/>
    <mergeCell ref="D3200:E3200"/>
    <mergeCell ref="H1792:I1792"/>
    <mergeCell ref="B1793:C1793"/>
    <mergeCell ref="B1814:C1814"/>
    <mergeCell ref="H1835:I1835"/>
    <mergeCell ref="F1836:G1836"/>
    <mergeCell ref="B1834:C1834"/>
    <mergeCell ref="H1836:I1836"/>
    <mergeCell ref="D1809:E1811"/>
    <mergeCell ref="B1858:C1858"/>
    <mergeCell ref="B1859:C1859"/>
    <mergeCell ref="B1813:C1813"/>
    <mergeCell ref="F1813:G1813"/>
    <mergeCell ref="H1809:I1809"/>
    <mergeCell ref="H1812:I1812"/>
    <mergeCell ref="F1763:G1763"/>
    <mergeCell ref="H1763:I1763"/>
    <mergeCell ref="F1782:G1782"/>
    <mergeCell ref="B1801:C1801"/>
    <mergeCell ref="H1830:I1830"/>
    <mergeCell ref="D1831:E1831"/>
    <mergeCell ref="D1807:E1807"/>
    <mergeCell ref="B3193:C3193"/>
    <mergeCell ref="D3193:E3193"/>
    <mergeCell ref="B3183:C3183"/>
    <mergeCell ref="D3183:E3183"/>
    <mergeCell ref="F3183:G3183"/>
    <mergeCell ref="H3183:I3183"/>
    <mergeCell ref="B3184:C3184"/>
    <mergeCell ref="D3184:E3184"/>
    <mergeCell ref="F3184:G3184"/>
    <mergeCell ref="B3194:C3194"/>
    <mergeCell ref="D3194:E3194"/>
    <mergeCell ref="F3194:G3194"/>
    <mergeCell ref="H3194:I3194"/>
    <mergeCell ref="F3200:G3200"/>
    <mergeCell ref="B3195:C3195"/>
    <mergeCell ref="D3195:E3195"/>
    <mergeCell ref="F3195:G3195"/>
    <mergeCell ref="H3195:I3195"/>
    <mergeCell ref="B3196:C3196"/>
    <mergeCell ref="D3196:E3196"/>
    <mergeCell ref="F3196:G3196"/>
    <mergeCell ref="H3196:I3196"/>
    <mergeCell ref="B3173:C3173"/>
    <mergeCell ref="D3173:E3173"/>
    <mergeCell ref="F3173:G3173"/>
    <mergeCell ref="H3173:I3173"/>
    <mergeCell ref="B3174:C3174"/>
    <mergeCell ref="D3174:E3174"/>
    <mergeCell ref="F3174:G3174"/>
    <mergeCell ref="B3181:C3181"/>
    <mergeCell ref="D3181:E3181"/>
    <mergeCell ref="F3181:G3181"/>
    <mergeCell ref="H3181:I3181"/>
    <mergeCell ref="B3182:C3182"/>
    <mergeCell ref="D3182:E3182"/>
    <mergeCell ref="F3182:G3182"/>
    <mergeCell ref="H3182:I3182"/>
    <mergeCell ref="B3179:C3179"/>
    <mergeCell ref="B3151:C3151"/>
    <mergeCell ref="F3151:G3151"/>
    <mergeCell ref="H3151:I3151"/>
    <mergeCell ref="F1860:G1860"/>
    <mergeCell ref="B1857:C1857"/>
    <mergeCell ref="F1859:G1859"/>
    <mergeCell ref="H1856:I1856"/>
    <mergeCell ref="B1730:C1730"/>
    <mergeCell ref="F1730:G1730"/>
    <mergeCell ref="H1730:I1730"/>
    <mergeCell ref="B1807:C1807"/>
    <mergeCell ref="F1814:G1814"/>
    <mergeCell ref="H1814:I1814"/>
    <mergeCell ref="B1817:C1817"/>
    <mergeCell ref="D1817:E1818"/>
    <mergeCell ref="F1806:G1806"/>
    <mergeCell ref="D1760:E1760"/>
    <mergeCell ref="F1760:G1760"/>
    <mergeCell ref="D1785:E1787"/>
    <mergeCell ref="H1785:I1785"/>
    <mergeCell ref="B1806:C1806"/>
    <mergeCell ref="D1838:E1840"/>
    <mergeCell ref="B3197:C3197"/>
    <mergeCell ref="D3197:E3197"/>
    <mergeCell ref="F3197:G3197"/>
    <mergeCell ref="H3197:I3197"/>
    <mergeCell ref="B3152:C3152"/>
    <mergeCell ref="F3152:G3152"/>
    <mergeCell ref="H3152:I3152"/>
    <mergeCell ref="B3148:C3148"/>
    <mergeCell ref="D3148:E3153"/>
    <mergeCell ref="F3148:G3148"/>
    <mergeCell ref="H3148:I3148"/>
    <mergeCell ref="B3149:C3149"/>
    <mergeCell ref="F3149:G3149"/>
    <mergeCell ref="H3149:I3149"/>
    <mergeCell ref="B3150:C3150"/>
    <mergeCell ref="F3150:G3150"/>
    <mergeCell ref="H3150:I3150"/>
    <mergeCell ref="B3164:C3164"/>
    <mergeCell ref="D3164:E3166"/>
    <mergeCell ref="F3164:G3164"/>
    <mergeCell ref="H3164:I3164"/>
    <mergeCell ref="B3165:C3165"/>
    <mergeCell ref="F3165:G3165"/>
    <mergeCell ref="H3165:I3165"/>
    <mergeCell ref="B3166:C3166"/>
    <mergeCell ref="F3166:G3166"/>
    <mergeCell ref="H3166:I3166"/>
    <mergeCell ref="B3162:C3162"/>
    <mergeCell ref="D3162:E3162"/>
    <mergeCell ref="F3162:G3162"/>
    <mergeCell ref="H3162:I3162"/>
    <mergeCell ref="B3163:C3163"/>
    <mergeCell ref="D3163:E3163"/>
    <mergeCell ref="F3163:G3163"/>
    <mergeCell ref="H3163:I3163"/>
    <mergeCell ref="H3174:I3174"/>
    <mergeCell ref="B3169:C3169"/>
    <mergeCell ref="D3169:E3169"/>
    <mergeCell ref="F3169:G3169"/>
    <mergeCell ref="H3169:I3169"/>
    <mergeCell ref="B3170:C3170"/>
    <mergeCell ref="D3170:E3170"/>
    <mergeCell ref="F3170:G3170"/>
    <mergeCell ref="H3170:I3170"/>
    <mergeCell ref="B3158:C3158"/>
    <mergeCell ref="B1829:C1829"/>
    <mergeCell ref="D1826:E1826"/>
    <mergeCell ref="B1828:C1828"/>
    <mergeCell ref="H1838:I1838"/>
    <mergeCell ref="H1858:I1858"/>
    <mergeCell ref="F1852:G1852"/>
    <mergeCell ref="F1839:G1839"/>
    <mergeCell ref="H1847:I1847"/>
    <mergeCell ref="B1837:C1837"/>
    <mergeCell ref="B1835:C1835"/>
    <mergeCell ref="F1835:G1835"/>
    <mergeCell ref="F1843:G1843"/>
    <mergeCell ref="H1843:I1843"/>
    <mergeCell ref="F1847:G1847"/>
    <mergeCell ref="B1842:C1842"/>
    <mergeCell ref="F1842:G1842"/>
    <mergeCell ref="H1842:I1842"/>
    <mergeCell ref="F1846:G1846"/>
    <mergeCell ref="F1851:G1851"/>
    <mergeCell ref="H1873:I1873"/>
    <mergeCell ref="B1874:C1874"/>
    <mergeCell ref="F1874:G1874"/>
    <mergeCell ref="B1863:C1863"/>
    <mergeCell ref="F1863:G1863"/>
    <mergeCell ref="H1863:I1863"/>
    <mergeCell ref="H1870:I1870"/>
    <mergeCell ref="D1867:E1869"/>
    <mergeCell ref="B1833:C1833"/>
    <mergeCell ref="H1832:I1832"/>
    <mergeCell ref="H1848:I1848"/>
    <mergeCell ref="B1849:C1849"/>
    <mergeCell ref="D1854:E1858"/>
    <mergeCell ref="B1870:C1870"/>
    <mergeCell ref="B1855:C1855"/>
    <mergeCell ref="F1855:G1855"/>
    <mergeCell ref="B1852:C1852"/>
    <mergeCell ref="H1851:I1851"/>
    <mergeCell ref="H1849:I1849"/>
    <mergeCell ref="B1850:C1850"/>
    <mergeCell ref="F1858:G1858"/>
    <mergeCell ref="D1837:E1837"/>
    <mergeCell ref="B1853:C1853"/>
    <mergeCell ref="H1853:I1853"/>
    <mergeCell ref="B1844:C1844"/>
    <mergeCell ref="H1841:I1841"/>
    <mergeCell ref="B1851:C1851"/>
    <mergeCell ref="F1850:G1850"/>
    <mergeCell ref="H1850:I1850"/>
    <mergeCell ref="F1844:G1844"/>
    <mergeCell ref="H1844:I1844"/>
    <mergeCell ref="B1845:C1845"/>
    <mergeCell ref="B1856:C1856"/>
    <mergeCell ref="F1856:G1856"/>
    <mergeCell ref="H1839:I1839"/>
    <mergeCell ref="H1857:I1857"/>
    <mergeCell ref="F1857:G1857"/>
    <mergeCell ref="B1840:C1840"/>
    <mergeCell ref="D1841:E1845"/>
    <mergeCell ref="H1840:I1840"/>
    <mergeCell ref="F1849:G1849"/>
    <mergeCell ref="F1873:G1873"/>
    <mergeCell ref="F1870:G1870"/>
    <mergeCell ref="H1860:I1860"/>
    <mergeCell ref="B1860:C1860"/>
    <mergeCell ref="B1841:C1841"/>
    <mergeCell ref="F1821:G1821"/>
    <mergeCell ref="F1845:G1845"/>
    <mergeCell ref="H1845:I1845"/>
    <mergeCell ref="B1846:C1846"/>
    <mergeCell ref="B1839:C1839"/>
    <mergeCell ref="B1731:C1731"/>
    <mergeCell ref="D1731:E1731"/>
    <mergeCell ref="F1731:G1731"/>
    <mergeCell ref="H1731:I1731"/>
    <mergeCell ref="D1832:E1832"/>
    <mergeCell ref="F1832:G1832"/>
    <mergeCell ref="D1834:E1834"/>
    <mergeCell ref="F1834:G1834"/>
    <mergeCell ref="H1834:I1834"/>
    <mergeCell ref="F1853:G1853"/>
    <mergeCell ref="B1848:C1848"/>
    <mergeCell ref="F1840:G1840"/>
    <mergeCell ref="F1837:G1837"/>
    <mergeCell ref="H1837:I1837"/>
    <mergeCell ref="B1836:C1836"/>
    <mergeCell ref="D1835:E1836"/>
    <mergeCell ref="F1854:G1854"/>
    <mergeCell ref="F1830:G1830"/>
    <mergeCell ref="B1808:C1808"/>
    <mergeCell ref="D1808:E1808"/>
    <mergeCell ref="F1808:G1808"/>
    <mergeCell ref="B1827:C1827"/>
    <mergeCell ref="F1828:G1828"/>
    <mergeCell ref="H1828:I1828"/>
    <mergeCell ref="D1830:E1830"/>
    <mergeCell ref="F1825:G1825"/>
    <mergeCell ref="B1816:C1816"/>
    <mergeCell ref="B1754:C1754"/>
    <mergeCell ref="D1754:E1754"/>
    <mergeCell ref="F1754:G1754"/>
    <mergeCell ref="H1754:I1754"/>
    <mergeCell ref="B1749:C1749"/>
    <mergeCell ref="D1749:E1749"/>
    <mergeCell ref="F1749:G1749"/>
    <mergeCell ref="H1749:I1749"/>
    <mergeCell ref="D1827:E1827"/>
    <mergeCell ref="F1827:G1827"/>
    <mergeCell ref="H1827:I1827"/>
    <mergeCell ref="F1829:G1829"/>
    <mergeCell ref="H1829:I1829"/>
    <mergeCell ref="H1825:I1825"/>
    <mergeCell ref="F1826:G1826"/>
    <mergeCell ref="H1826:I1826"/>
    <mergeCell ref="D1825:E1825"/>
    <mergeCell ref="D1798:E1799"/>
    <mergeCell ref="F1798:G1798"/>
    <mergeCell ref="D1816:E1816"/>
    <mergeCell ref="F1816:G1816"/>
    <mergeCell ref="H1816:I1816"/>
    <mergeCell ref="B1811:C1811"/>
    <mergeCell ref="F1811:G1811"/>
    <mergeCell ref="H1808:I1808"/>
    <mergeCell ref="B1826:C1826"/>
    <mergeCell ref="H1846:I1846"/>
    <mergeCell ref="D1846:E1847"/>
    <mergeCell ref="B1847:C1847"/>
    <mergeCell ref="B1831:C1831"/>
    <mergeCell ref="F1831:G1831"/>
    <mergeCell ref="H1855:I1855"/>
    <mergeCell ref="B1795:C1795"/>
    <mergeCell ref="F1795:G1795"/>
    <mergeCell ref="F1794:G1794"/>
    <mergeCell ref="H1795:I1795"/>
    <mergeCell ref="B1792:C1792"/>
    <mergeCell ref="D1792:E1793"/>
    <mergeCell ref="F1792:G1792"/>
    <mergeCell ref="H1786:I1786"/>
    <mergeCell ref="B1787:C1787"/>
    <mergeCell ref="H1802:I1802"/>
    <mergeCell ref="H1789:I1789"/>
    <mergeCell ref="B1790:C1790"/>
    <mergeCell ref="F1790:G1790"/>
    <mergeCell ref="H1790:I1790"/>
    <mergeCell ref="B1823:C1823"/>
    <mergeCell ref="F1823:G1823"/>
    <mergeCell ref="H1794:I1794"/>
    <mergeCell ref="H1817:I1817"/>
    <mergeCell ref="B1818:C1818"/>
    <mergeCell ref="F1800:G1800"/>
    <mergeCell ref="H1800:I1800"/>
    <mergeCell ref="H1806:I1806"/>
    <mergeCell ref="D1822:E1824"/>
    <mergeCell ref="F1822:G1822"/>
    <mergeCell ref="B1810:C1810"/>
    <mergeCell ref="F1810:G1810"/>
    <mergeCell ref="H1822:I1822"/>
    <mergeCell ref="B1822:C1822"/>
    <mergeCell ref="B1796:C1796"/>
    <mergeCell ref="F1796:G1796"/>
    <mergeCell ref="H1796:I1796"/>
    <mergeCell ref="B1794:C1794"/>
    <mergeCell ref="D1794:E1796"/>
    <mergeCell ref="F1801:G1801"/>
    <mergeCell ref="H1801:I1801"/>
    <mergeCell ref="B1819:C1819"/>
    <mergeCell ref="F1838:G1838"/>
    <mergeCell ref="B1843:C1843"/>
    <mergeCell ref="F1841:G1841"/>
    <mergeCell ref="D1833:E1833"/>
    <mergeCell ref="F1833:G1833"/>
    <mergeCell ref="H1833:I1833"/>
    <mergeCell ref="B1832:C1832"/>
    <mergeCell ref="B1812:C1812"/>
    <mergeCell ref="D1812:E1815"/>
    <mergeCell ref="F1812:G1812"/>
    <mergeCell ref="H1813:I1813"/>
    <mergeCell ref="F1809:G1809"/>
    <mergeCell ref="H1824:I1824"/>
    <mergeCell ref="D1848:E1851"/>
    <mergeCell ref="F1848:G1848"/>
    <mergeCell ref="H1854:I1854"/>
    <mergeCell ref="B1854:C1854"/>
    <mergeCell ref="H1852:I1852"/>
    <mergeCell ref="D1852:E1853"/>
    <mergeCell ref="H1821:I1821"/>
    <mergeCell ref="D1819:E1820"/>
    <mergeCell ref="F1819:G1819"/>
    <mergeCell ref="H1819:I1819"/>
    <mergeCell ref="B1820:C1820"/>
    <mergeCell ref="F1820:G1820"/>
    <mergeCell ref="H1820:I1820"/>
    <mergeCell ref="B1838:C1838"/>
    <mergeCell ref="F1789:G1789"/>
    <mergeCell ref="H1760:I1760"/>
    <mergeCell ref="B1760:C1760"/>
    <mergeCell ref="H1831:I1831"/>
    <mergeCell ref="D1803:E1806"/>
    <mergeCell ref="F1803:G1803"/>
    <mergeCell ref="H1803:I1803"/>
    <mergeCell ref="B1804:C1804"/>
    <mergeCell ref="F1804:G1804"/>
    <mergeCell ref="H1804:I1804"/>
    <mergeCell ref="B1805:C1805"/>
    <mergeCell ref="B1821:C1821"/>
    <mergeCell ref="B1825:C1825"/>
    <mergeCell ref="B1768:C1768"/>
    <mergeCell ref="H1765:I1765"/>
    <mergeCell ref="F1768:G1768"/>
    <mergeCell ref="H1768:I1768"/>
    <mergeCell ref="H1764:I1764"/>
    <mergeCell ref="D1765:E1765"/>
    <mergeCell ref="H1777:I1777"/>
    <mergeCell ref="F1769:G1769"/>
    <mergeCell ref="H1782:I1782"/>
    <mergeCell ref="F1761:G1761"/>
    <mergeCell ref="H1761:I1761"/>
    <mergeCell ref="H1793:I1793"/>
    <mergeCell ref="B1799:C1799"/>
    <mergeCell ref="F1799:G1799"/>
    <mergeCell ref="H1799:I1799"/>
    <mergeCell ref="B1791:C1791"/>
    <mergeCell ref="F1791:G1791"/>
    <mergeCell ref="H1798:I1798"/>
    <mergeCell ref="B1779:C1779"/>
    <mergeCell ref="D1779:E1780"/>
    <mergeCell ref="B1800:C1800"/>
    <mergeCell ref="D1800:E1802"/>
    <mergeCell ref="D1821:E1821"/>
    <mergeCell ref="F1780:G1780"/>
    <mergeCell ref="F1777:G1777"/>
    <mergeCell ref="B1780:C1780"/>
    <mergeCell ref="B1783:C1783"/>
    <mergeCell ref="B1781:C1781"/>
    <mergeCell ref="D1781:E1784"/>
    <mergeCell ref="F1781:G1781"/>
    <mergeCell ref="B1778:C1778"/>
    <mergeCell ref="F1778:G1778"/>
    <mergeCell ref="H1778:I1778"/>
    <mergeCell ref="F1783:G1783"/>
    <mergeCell ref="B1784:C1784"/>
    <mergeCell ref="F1784:G1784"/>
    <mergeCell ref="H1784:I1784"/>
    <mergeCell ref="H1823:I1823"/>
    <mergeCell ref="B1824:C1824"/>
    <mergeCell ref="F1824:G1824"/>
    <mergeCell ref="H1810:I1810"/>
    <mergeCell ref="H1783:I1783"/>
    <mergeCell ref="B1786:C1786"/>
    <mergeCell ref="F1786:G1786"/>
    <mergeCell ref="B1803:C1803"/>
    <mergeCell ref="B1797:C1797"/>
    <mergeCell ref="D1797:E1797"/>
    <mergeCell ref="F1797:G1797"/>
    <mergeCell ref="H1797:I1797"/>
    <mergeCell ref="D1828:E1829"/>
    <mergeCell ref="B1830:C1830"/>
    <mergeCell ref="D1788:E1790"/>
    <mergeCell ref="F1788:G1788"/>
    <mergeCell ref="H1788:I1788"/>
    <mergeCell ref="B1676:C1676"/>
    <mergeCell ref="D1667:E1667"/>
    <mergeCell ref="F1663:G1663"/>
    <mergeCell ref="F1793:G1793"/>
    <mergeCell ref="H1791:I1791"/>
    <mergeCell ref="B1785:C1785"/>
    <mergeCell ref="F1677:G1677"/>
    <mergeCell ref="D1681:E1681"/>
    <mergeCell ref="F1681:G1681"/>
    <mergeCell ref="D1672:E1672"/>
    <mergeCell ref="F1672:G1672"/>
    <mergeCell ref="D1669:E1669"/>
    <mergeCell ref="D1677:E1677"/>
    <mergeCell ref="F1685:G1685"/>
    <mergeCell ref="B1682:C1682"/>
    <mergeCell ref="H1677:I1677"/>
    <mergeCell ref="B1673:C1673"/>
    <mergeCell ref="B1733:C1733"/>
    <mergeCell ref="F1733:G1733"/>
    <mergeCell ref="H1733:I1733"/>
    <mergeCell ref="B1666:C1666"/>
    <mergeCell ref="B1672:C1672"/>
    <mergeCell ref="H1687:I1687"/>
    <mergeCell ref="F1673:G1673"/>
    <mergeCell ref="H1673:I1673"/>
    <mergeCell ref="B1674:C1674"/>
    <mergeCell ref="B1663:C1663"/>
    <mergeCell ref="D1663:E1663"/>
    <mergeCell ref="D1668:E1668"/>
    <mergeCell ref="B1773:C1773"/>
    <mergeCell ref="D1773:E1774"/>
    <mergeCell ref="B1681:C1681"/>
    <mergeCell ref="D1757:E1757"/>
    <mergeCell ref="H1757:I1757"/>
    <mergeCell ref="B1688:C1688"/>
    <mergeCell ref="D1688:E1688"/>
    <mergeCell ref="F1688:G1688"/>
    <mergeCell ref="H1688:I1688"/>
    <mergeCell ref="B1691:C1691"/>
    <mergeCell ref="D1691:E1691"/>
    <mergeCell ref="F1691:G1691"/>
    <mergeCell ref="D1758:E1758"/>
    <mergeCell ref="F1758:G1758"/>
    <mergeCell ref="D1771:E1772"/>
    <mergeCell ref="H1781:I1781"/>
    <mergeCell ref="B1782:C1782"/>
    <mergeCell ref="H1779:I1779"/>
    <mergeCell ref="F1771:G1771"/>
    <mergeCell ref="B1732:C1732"/>
    <mergeCell ref="D1732:E1733"/>
    <mergeCell ref="F1732:G1732"/>
    <mergeCell ref="H1732:I1732"/>
    <mergeCell ref="B1729:C1729"/>
    <mergeCell ref="D1729:E1730"/>
    <mergeCell ref="F1729:G1729"/>
    <mergeCell ref="H1729:I1729"/>
    <mergeCell ref="B1699:C1699"/>
    <mergeCell ref="D1699:E1699"/>
    <mergeCell ref="F1699:G1699"/>
    <mergeCell ref="H1771:I1771"/>
    <mergeCell ref="B1789:C1789"/>
    <mergeCell ref="F1818:G1818"/>
    <mergeCell ref="H1818:I1818"/>
    <mergeCell ref="F1590:G1590"/>
    <mergeCell ref="H1632:I1632"/>
    <mergeCell ref="D1764:E1764"/>
    <mergeCell ref="F1764:G1764"/>
    <mergeCell ref="B1686:C1686"/>
    <mergeCell ref="D1686:E1686"/>
    <mergeCell ref="F1642:G1642"/>
    <mergeCell ref="B1636:C1636"/>
    <mergeCell ref="H1655:I1655"/>
    <mergeCell ref="H1624:I1624"/>
    <mergeCell ref="H1769:I1769"/>
    <mergeCell ref="H1625:I1625"/>
    <mergeCell ref="H1636:I1636"/>
    <mergeCell ref="B1637:C1637"/>
    <mergeCell ref="F1817:G1817"/>
    <mergeCell ref="F1805:G1805"/>
    <mergeCell ref="H1805:I1805"/>
    <mergeCell ref="B1815:C1815"/>
    <mergeCell ref="F1815:G1815"/>
    <mergeCell ref="H1815:I1815"/>
    <mergeCell ref="F1637:G1637"/>
    <mergeCell ref="H1670:I1670"/>
    <mergeCell ref="F1785:G1785"/>
    <mergeCell ref="D1767:E1768"/>
    <mergeCell ref="D1610:E1610"/>
    <mergeCell ref="F1610:G1610"/>
    <mergeCell ref="H1811:I1811"/>
    <mergeCell ref="F1807:G1807"/>
    <mergeCell ref="H1807:I1807"/>
    <mergeCell ref="H1691:I1691"/>
    <mergeCell ref="D1770:E1770"/>
    <mergeCell ref="H1758:I1758"/>
    <mergeCell ref="F1686:G1686"/>
    <mergeCell ref="H1686:I1686"/>
    <mergeCell ref="F1727:G1727"/>
    <mergeCell ref="B1769:C1769"/>
    <mergeCell ref="B1763:C1763"/>
    <mergeCell ref="D1763:E1763"/>
    <mergeCell ref="B1809:C1809"/>
    <mergeCell ref="H1776:I1776"/>
    <mergeCell ref="B1770:C1770"/>
    <mergeCell ref="H1770:I1770"/>
    <mergeCell ref="D1674:E1675"/>
    <mergeCell ref="F1674:G1674"/>
    <mergeCell ref="D1791:E1791"/>
    <mergeCell ref="B1798:C1798"/>
    <mergeCell ref="H1787:I1787"/>
    <mergeCell ref="H1780:I1780"/>
    <mergeCell ref="B1777:C1777"/>
    <mergeCell ref="B1802:C1802"/>
    <mergeCell ref="F1802:G1802"/>
    <mergeCell ref="B1759:C1759"/>
    <mergeCell ref="D1759:E1759"/>
    <mergeCell ref="F1759:G1759"/>
    <mergeCell ref="H1759:I1759"/>
    <mergeCell ref="B1761:C1761"/>
    <mergeCell ref="B1758:C1758"/>
    <mergeCell ref="B1641:C1641"/>
    <mergeCell ref="D1641:E1642"/>
    <mergeCell ref="F1787:G1787"/>
    <mergeCell ref="H1682:I1682"/>
    <mergeCell ref="B1788:C1788"/>
    <mergeCell ref="H1669:I1669"/>
    <mergeCell ref="H1668:I1668"/>
    <mergeCell ref="D1596:E1597"/>
    <mergeCell ref="F1638:G1638"/>
    <mergeCell ref="B1626:C1626"/>
    <mergeCell ref="H1623:I1623"/>
    <mergeCell ref="F1636:G1636"/>
    <mergeCell ref="B1659:C1659"/>
    <mergeCell ref="F1659:G1659"/>
    <mergeCell ref="H1663:I1663"/>
    <mergeCell ref="H1634:I1634"/>
    <mergeCell ref="H1635:I1635"/>
    <mergeCell ref="H1659:I1659"/>
    <mergeCell ref="F1657:G1657"/>
    <mergeCell ref="H1657:I1657"/>
    <mergeCell ref="D1654:E1654"/>
    <mergeCell ref="F1668:G1668"/>
    <mergeCell ref="B1625:C1625"/>
    <mergeCell ref="B1629:C1629"/>
    <mergeCell ref="D1629:E1629"/>
    <mergeCell ref="F1629:G1629"/>
    <mergeCell ref="D1626:E1626"/>
    <mergeCell ref="F1667:G1667"/>
    <mergeCell ref="H1667:I1667"/>
    <mergeCell ref="B1668:C1668"/>
    <mergeCell ref="B1665:C1665"/>
    <mergeCell ref="F1603:G1603"/>
    <mergeCell ref="H1603:I1603"/>
    <mergeCell ref="D1600:E1603"/>
    <mergeCell ref="F1635:G1635"/>
    <mergeCell ref="H1619:I1619"/>
    <mergeCell ref="F1658:G1658"/>
    <mergeCell ref="D1673:E1673"/>
    <mergeCell ref="D1631:E1631"/>
    <mergeCell ref="F1649:G1649"/>
    <mergeCell ref="D1656:E1656"/>
    <mergeCell ref="D1650:E1650"/>
    <mergeCell ref="F1650:G1650"/>
    <mergeCell ref="H1650:I1650"/>
    <mergeCell ref="B1645:C1645"/>
    <mergeCell ref="D1645:E1645"/>
    <mergeCell ref="B1655:C1655"/>
    <mergeCell ref="D1649:E1649"/>
    <mergeCell ref="D1598:E1599"/>
    <mergeCell ref="F1598:G1598"/>
    <mergeCell ref="D1671:E1671"/>
    <mergeCell ref="H1676:I1676"/>
    <mergeCell ref="B1767:C1767"/>
    <mergeCell ref="B1685:C1685"/>
    <mergeCell ref="B1687:C1687"/>
    <mergeCell ref="D1687:E1687"/>
    <mergeCell ref="F1687:G1687"/>
    <mergeCell ref="B1567:C1567"/>
    <mergeCell ref="B1516:C1516"/>
    <mergeCell ref="F1573:G1573"/>
    <mergeCell ref="H1575:I1575"/>
    <mergeCell ref="B1576:C1576"/>
    <mergeCell ref="F1519:G1519"/>
    <mergeCell ref="B1560:C1560"/>
    <mergeCell ref="B1553:C1553"/>
    <mergeCell ref="F1553:G1553"/>
    <mergeCell ref="H1553:I1553"/>
    <mergeCell ref="F1574:G1574"/>
    <mergeCell ref="B1529:C1529"/>
    <mergeCell ref="B1540:C1540"/>
    <mergeCell ref="F1682:G1682"/>
    <mergeCell ref="B1764:C1764"/>
    <mergeCell ref="B1517:C1517"/>
    <mergeCell ref="F1517:G1517"/>
    <mergeCell ref="H1517:I1517"/>
    <mergeCell ref="F1516:G1516"/>
    <mergeCell ref="B1527:C1527"/>
    <mergeCell ref="B1750:C1750"/>
    <mergeCell ref="D1750:E1750"/>
    <mergeCell ref="F1750:G1750"/>
    <mergeCell ref="H1750:I1750"/>
    <mergeCell ref="F1767:G1767"/>
    <mergeCell ref="H1767:I1767"/>
    <mergeCell ref="F1641:G1641"/>
    <mergeCell ref="B1757:C1757"/>
    <mergeCell ref="B1572:C1572"/>
    <mergeCell ref="F1560:G1560"/>
    <mergeCell ref="D1670:E1670"/>
    <mergeCell ref="H1671:I1671"/>
    <mergeCell ref="H1672:I1672"/>
    <mergeCell ref="H1596:I1596"/>
    <mergeCell ref="B1671:C1671"/>
    <mergeCell ref="D1665:E1666"/>
    <mergeCell ref="B1662:C1662"/>
    <mergeCell ref="H1588:I1588"/>
    <mergeCell ref="B1592:C1592"/>
    <mergeCell ref="B1622:C1622"/>
    <mergeCell ref="F1622:G1622"/>
    <mergeCell ref="H1622:I1622"/>
    <mergeCell ref="H1628:I1628"/>
    <mergeCell ref="D1634:E1634"/>
    <mergeCell ref="F1634:G1634"/>
    <mergeCell ref="F1587:G1587"/>
    <mergeCell ref="H1587:I1587"/>
    <mergeCell ref="B1588:C1588"/>
    <mergeCell ref="B1670:C1670"/>
    <mergeCell ref="B1658:C1658"/>
    <mergeCell ref="F1599:G1599"/>
    <mergeCell ref="F1624:G1624"/>
    <mergeCell ref="B1615:C1615"/>
    <mergeCell ref="B1598:C1598"/>
    <mergeCell ref="H1631:I1631"/>
    <mergeCell ref="H1643:I1643"/>
    <mergeCell ref="D1651:E1651"/>
    <mergeCell ref="H1644:I1644"/>
    <mergeCell ref="F1390:G1390"/>
    <mergeCell ref="H1390:I1390"/>
    <mergeCell ref="H1386:I1386"/>
    <mergeCell ref="B1387:C1387"/>
    <mergeCell ref="F1387:G1387"/>
    <mergeCell ref="H1387:I1387"/>
    <mergeCell ref="B1388:C1388"/>
    <mergeCell ref="F1388:G1388"/>
    <mergeCell ref="H1388:I1388"/>
    <mergeCell ref="B1384:C1384"/>
    <mergeCell ref="D1384:E1384"/>
    <mergeCell ref="F1384:G1384"/>
    <mergeCell ref="H1384:I1384"/>
    <mergeCell ref="B1385:C1385"/>
    <mergeCell ref="D1385:E1390"/>
    <mergeCell ref="F1385:G1385"/>
    <mergeCell ref="H1385:I1385"/>
    <mergeCell ref="B1386:C1386"/>
    <mergeCell ref="F1386:G1386"/>
    <mergeCell ref="B1393:C1393"/>
    <mergeCell ref="F1664:G1664"/>
    <mergeCell ref="H1664:I1664"/>
    <mergeCell ref="B1654:C1654"/>
    <mergeCell ref="H1396:I1396"/>
    <mergeCell ref="H1404:I1404"/>
    <mergeCell ref="B1397:C1397"/>
    <mergeCell ref="F1397:G1397"/>
    <mergeCell ref="H1397:I1397"/>
    <mergeCell ref="H1455:I1455"/>
    <mergeCell ref="B1432:C1432"/>
    <mergeCell ref="F1432:G1432"/>
    <mergeCell ref="H1432:I1432"/>
    <mergeCell ref="H1458:I1458"/>
    <mergeCell ref="B1454:C1454"/>
    <mergeCell ref="D1454:E1456"/>
    <mergeCell ref="F1475:G1475"/>
    <mergeCell ref="B1466:C1466"/>
    <mergeCell ref="F1466:G1466"/>
    <mergeCell ref="H1516:I1516"/>
    <mergeCell ref="F1532:G1532"/>
    <mergeCell ref="F1627:G1627"/>
    <mergeCell ref="H1627:I1627"/>
    <mergeCell ref="B1624:C1624"/>
    <mergeCell ref="D1624:E1624"/>
    <mergeCell ref="D1446:E1449"/>
    <mergeCell ref="F1446:G1446"/>
    <mergeCell ref="B1650:C1650"/>
    <mergeCell ref="D1646:E1646"/>
    <mergeCell ref="F1646:G1646"/>
    <mergeCell ref="H1641:I1641"/>
    <mergeCell ref="B1642:C1642"/>
    <mergeCell ref="H1594:I1594"/>
    <mergeCell ref="F1643:G1643"/>
    <mergeCell ref="D1393:E1395"/>
    <mergeCell ref="F1393:G1393"/>
    <mergeCell ref="H1393:I1393"/>
    <mergeCell ref="B1394:C1394"/>
    <mergeCell ref="F1394:G1394"/>
    <mergeCell ref="H1394:I1394"/>
    <mergeCell ref="B1395:C1395"/>
    <mergeCell ref="F1395:G1395"/>
    <mergeCell ref="H1395:I1395"/>
    <mergeCell ref="B1391:C1391"/>
    <mergeCell ref="D1391:E1391"/>
    <mergeCell ref="F1670:G1670"/>
    <mergeCell ref="D1586:E1589"/>
    <mergeCell ref="F1614:G1614"/>
    <mergeCell ref="D1640:E1640"/>
    <mergeCell ref="H1560:I1560"/>
    <mergeCell ref="B1561:C1561"/>
    <mergeCell ref="F1561:G1561"/>
    <mergeCell ref="H1598:I1598"/>
    <mergeCell ref="B1680:C1680"/>
    <mergeCell ref="D1680:E1680"/>
    <mergeCell ref="F1680:G1680"/>
    <mergeCell ref="H1680:I1680"/>
    <mergeCell ref="H1656:I1656"/>
    <mergeCell ref="B1651:C1651"/>
    <mergeCell ref="F1600:G1600"/>
    <mergeCell ref="F1601:G1601"/>
    <mergeCell ref="D1543:E1544"/>
    <mergeCell ref="D1664:E1664"/>
    <mergeCell ref="F1473:G1473"/>
    <mergeCell ref="H1473:I1473"/>
    <mergeCell ref="B1457:C1457"/>
    <mergeCell ref="B889:C889"/>
    <mergeCell ref="D889:E889"/>
    <mergeCell ref="F889:G889"/>
    <mergeCell ref="H889:I889"/>
    <mergeCell ref="F880:G880"/>
    <mergeCell ref="H880:I880"/>
    <mergeCell ref="F1428:G1428"/>
    <mergeCell ref="D1457:E1458"/>
    <mergeCell ref="B1440:C1440"/>
    <mergeCell ref="F1440:G1440"/>
    <mergeCell ref="H1440:I1440"/>
    <mergeCell ref="B1441:C1441"/>
    <mergeCell ref="B1445:C1445"/>
    <mergeCell ref="F1445:G1445"/>
    <mergeCell ref="H1445:I1445"/>
    <mergeCell ref="B1401:C1401"/>
    <mergeCell ref="D1401:E1404"/>
    <mergeCell ref="F1401:G1401"/>
    <mergeCell ref="H1401:I1401"/>
    <mergeCell ref="B1402:C1402"/>
    <mergeCell ref="F1402:G1402"/>
    <mergeCell ref="H1402:I1402"/>
    <mergeCell ref="B1403:C1403"/>
    <mergeCell ref="F1403:G1403"/>
    <mergeCell ref="H1403:I1403"/>
    <mergeCell ref="B1399:C1399"/>
    <mergeCell ref="F1399:G1399"/>
    <mergeCell ref="H1399:I1399"/>
    <mergeCell ref="B1400:C1400"/>
    <mergeCell ref="F1400:G1400"/>
    <mergeCell ref="H1400:I1400"/>
    <mergeCell ref="B1396:C1396"/>
    <mergeCell ref="D1396:E1400"/>
    <mergeCell ref="F1396:G1396"/>
    <mergeCell ref="D1379:E1379"/>
    <mergeCell ref="F1379:G1379"/>
    <mergeCell ref="H1379:I1379"/>
    <mergeCell ref="B1389:C1389"/>
    <mergeCell ref="F1389:G1389"/>
    <mergeCell ref="H1389:I1389"/>
    <mergeCell ref="F1409:G1409"/>
    <mergeCell ref="H1409:I1409"/>
    <mergeCell ref="B1390:C1390"/>
    <mergeCell ref="D1418:E1421"/>
    <mergeCell ref="F1418:G1418"/>
    <mergeCell ref="D1594:E1595"/>
    <mergeCell ref="B1523:C1523"/>
    <mergeCell ref="F1523:G1523"/>
    <mergeCell ref="B1545:C1545"/>
    <mergeCell ref="H1551:I1551"/>
    <mergeCell ref="F1462:G1462"/>
    <mergeCell ref="B1406:C1406"/>
    <mergeCell ref="B1409:C1409"/>
    <mergeCell ref="F1482:G1482"/>
    <mergeCell ref="F1469:G1469"/>
    <mergeCell ref="B1438:C1438"/>
    <mergeCell ref="F1438:G1438"/>
    <mergeCell ref="H1438:I1438"/>
    <mergeCell ref="B1439:C1439"/>
    <mergeCell ref="F1439:G1439"/>
    <mergeCell ref="H1439:I1439"/>
    <mergeCell ref="B1473:C1473"/>
    <mergeCell ref="H1681:I1681"/>
    <mergeCell ref="D1682:E1682"/>
    <mergeCell ref="D1685:E1685"/>
    <mergeCell ref="B1677:C1677"/>
    <mergeCell ref="F1675:G1675"/>
    <mergeCell ref="B1675:C1675"/>
    <mergeCell ref="H1637:I1637"/>
    <mergeCell ref="B1638:C1638"/>
    <mergeCell ref="H1666:I1666"/>
    <mergeCell ref="H1665:I1665"/>
    <mergeCell ref="H1685:I1685"/>
    <mergeCell ref="F1671:G1671"/>
    <mergeCell ref="D1632:E1632"/>
    <mergeCell ref="F1632:G1632"/>
    <mergeCell ref="B1628:C1628"/>
    <mergeCell ref="B1664:C1664"/>
    <mergeCell ref="H1633:I1633"/>
    <mergeCell ref="D1512:E1515"/>
    <mergeCell ref="F1509:G1509"/>
    <mergeCell ref="H1509:I1509"/>
    <mergeCell ref="F1537:G1537"/>
    <mergeCell ref="B1643:C1643"/>
    <mergeCell ref="D1643:E1643"/>
    <mergeCell ref="H1639:I1639"/>
    <mergeCell ref="H1649:I1649"/>
    <mergeCell ref="B1627:C1627"/>
    <mergeCell ref="D1627:E1627"/>
    <mergeCell ref="F1565:G1565"/>
    <mergeCell ref="H1565:I1565"/>
    <mergeCell ref="B1562:C1562"/>
    <mergeCell ref="F1602:G1602"/>
    <mergeCell ref="H1597:I1597"/>
    <mergeCell ref="B1594:C1594"/>
    <mergeCell ref="B1589:C1589"/>
    <mergeCell ref="F1631:G1631"/>
    <mergeCell ref="B1633:C1633"/>
    <mergeCell ref="D1633:E1633"/>
    <mergeCell ref="F1645:G1645"/>
    <mergeCell ref="B1634:C1634"/>
    <mergeCell ref="F1651:G1651"/>
    <mergeCell ref="D1573:E1573"/>
    <mergeCell ref="F1583:G1583"/>
    <mergeCell ref="H1651:I1651"/>
    <mergeCell ref="D1628:E1628"/>
    <mergeCell ref="B1630:C1630"/>
    <mergeCell ref="H1629:I1629"/>
    <mergeCell ref="D1614:E1614"/>
    <mergeCell ref="H1561:I1561"/>
    <mergeCell ref="B1556:C1556"/>
    <mergeCell ref="H1589:I1589"/>
    <mergeCell ref="B1590:C1590"/>
    <mergeCell ref="H1571:I1571"/>
    <mergeCell ref="D1555:E1555"/>
    <mergeCell ref="F1555:G1555"/>
    <mergeCell ref="H1555:I1555"/>
    <mergeCell ref="D1611:E1611"/>
    <mergeCell ref="B1595:C1595"/>
    <mergeCell ref="F1593:G1593"/>
    <mergeCell ref="B1547:C1547"/>
    <mergeCell ref="F1547:G1547"/>
    <mergeCell ref="H1545:I1545"/>
    <mergeCell ref="D1482:E1485"/>
    <mergeCell ref="F1507:G1507"/>
    <mergeCell ref="B1537:C1537"/>
    <mergeCell ref="H1614:I1614"/>
    <mergeCell ref="B1607:C1607"/>
    <mergeCell ref="D1607:E1607"/>
    <mergeCell ref="F1607:G1607"/>
    <mergeCell ref="H1607:I1607"/>
    <mergeCell ref="B1610:C1610"/>
    <mergeCell ref="B1644:C1644"/>
    <mergeCell ref="F1586:G1586"/>
    <mergeCell ref="B1584:C1584"/>
    <mergeCell ref="F1584:G1584"/>
    <mergeCell ref="H1638:I1638"/>
    <mergeCell ref="D1636:E1636"/>
    <mergeCell ref="B1635:C1635"/>
    <mergeCell ref="F1591:G1591"/>
    <mergeCell ref="H1591:I1591"/>
    <mergeCell ref="H1626:I1626"/>
    <mergeCell ref="F1620:G1620"/>
    <mergeCell ref="H1620:I1620"/>
    <mergeCell ref="H1572:I1572"/>
    <mergeCell ref="B1573:C1573"/>
    <mergeCell ref="H1592:I1592"/>
    <mergeCell ref="H1582:I1582"/>
    <mergeCell ref="D1572:E1572"/>
    <mergeCell ref="F1572:G1572"/>
    <mergeCell ref="D1542:E1542"/>
    <mergeCell ref="B1564:C1564"/>
    <mergeCell ref="H1535:I1535"/>
    <mergeCell ref="H1621:I1621"/>
    <mergeCell ref="D1619:E1619"/>
    <mergeCell ref="F1619:G1619"/>
    <mergeCell ref="H1568:I1568"/>
    <mergeCell ref="D1530:E1531"/>
    <mergeCell ref="D1545:E1545"/>
    <mergeCell ref="B1583:C1583"/>
    <mergeCell ref="F1534:G1534"/>
    <mergeCell ref="H1534:I1534"/>
    <mergeCell ref="B1539:C1539"/>
    <mergeCell ref="F1543:G1543"/>
    <mergeCell ref="H1523:I1523"/>
    <mergeCell ref="F1757:G1757"/>
    <mergeCell ref="B1765:C1765"/>
    <mergeCell ref="F1715:G1715"/>
    <mergeCell ref="B1469:C1469"/>
    <mergeCell ref="H1528:I1528"/>
    <mergeCell ref="B1619:C1619"/>
    <mergeCell ref="F1615:G1615"/>
    <mergeCell ref="F1611:G1611"/>
    <mergeCell ref="H1611:I1611"/>
    <mergeCell ref="B1614:C1614"/>
    <mergeCell ref="D1536:E1536"/>
    <mergeCell ref="F1536:G1536"/>
    <mergeCell ref="H1536:I1536"/>
    <mergeCell ref="H1542:I1542"/>
    <mergeCell ref="B1554:C1554"/>
    <mergeCell ref="H1584:I1584"/>
    <mergeCell ref="B1569:C1569"/>
    <mergeCell ref="F1513:G1513"/>
    <mergeCell ref="H1513:I1513"/>
    <mergeCell ref="F1500:G1500"/>
    <mergeCell ref="D1478:E1481"/>
    <mergeCell ref="F1569:G1569"/>
    <mergeCell ref="H1567:I1567"/>
    <mergeCell ref="F1540:G1540"/>
    <mergeCell ref="D1537:E1537"/>
    <mergeCell ref="F1595:G1595"/>
    <mergeCell ref="D1550:E1550"/>
    <mergeCell ref="F1515:G1515"/>
    <mergeCell ref="H1544:I1544"/>
    <mergeCell ref="B1541:C1541"/>
    <mergeCell ref="D1574:E1576"/>
    <mergeCell ref="F1594:G1594"/>
    <mergeCell ref="F1588:G1588"/>
    <mergeCell ref="D1527:E1528"/>
    <mergeCell ref="H1532:I1532"/>
    <mergeCell ref="B1538:C1538"/>
    <mergeCell ref="H1537:I1537"/>
    <mergeCell ref="B1563:C1563"/>
    <mergeCell ref="F1563:G1563"/>
    <mergeCell ref="F1542:G1542"/>
    <mergeCell ref="H1573:I1573"/>
    <mergeCell ref="D1554:E1554"/>
    <mergeCell ref="F1554:G1554"/>
    <mergeCell ref="H1554:I1554"/>
    <mergeCell ref="F1527:G1527"/>
    <mergeCell ref="F1578:G1578"/>
    <mergeCell ref="H1578:I1578"/>
    <mergeCell ref="B1579:C1579"/>
    <mergeCell ref="F1579:G1579"/>
    <mergeCell ref="H1526:I1526"/>
    <mergeCell ref="B1580:C1580"/>
    <mergeCell ref="B1593:C1593"/>
    <mergeCell ref="H1618:I1618"/>
    <mergeCell ref="B1611:C1611"/>
    <mergeCell ref="H1586:I1586"/>
    <mergeCell ref="B1606:C1606"/>
    <mergeCell ref="F1582:G1582"/>
    <mergeCell ref="F1564:G1564"/>
    <mergeCell ref="B1620:C1620"/>
    <mergeCell ref="D1620:E1620"/>
    <mergeCell ref="F1592:G1592"/>
    <mergeCell ref="F1626:G1626"/>
    <mergeCell ref="D1630:E1630"/>
    <mergeCell ref="B1631:C1631"/>
    <mergeCell ref="H1487:I1487"/>
    <mergeCell ref="B1482:C1482"/>
    <mergeCell ref="H1728:I1728"/>
    <mergeCell ref="B1726:C1726"/>
    <mergeCell ref="B1766:C1766"/>
    <mergeCell ref="D1538:E1538"/>
    <mergeCell ref="B1467:C1467"/>
    <mergeCell ref="B1504:C1504"/>
    <mergeCell ref="H1491:I1491"/>
    <mergeCell ref="F1495:G1495"/>
    <mergeCell ref="H1646:I1646"/>
    <mergeCell ref="D1606:E1606"/>
    <mergeCell ref="B1485:C1485"/>
    <mergeCell ref="F1485:G1485"/>
    <mergeCell ref="H1485:I1485"/>
    <mergeCell ref="F1490:G1490"/>
    <mergeCell ref="H1462:I1462"/>
    <mergeCell ref="B1463:C1463"/>
    <mergeCell ref="F1463:G1463"/>
    <mergeCell ref="D1535:E1535"/>
    <mergeCell ref="B1534:C1534"/>
    <mergeCell ref="F1526:G1526"/>
    <mergeCell ref="H1500:I1500"/>
    <mergeCell ref="H1547:I1547"/>
    <mergeCell ref="D1548:E1549"/>
    <mergeCell ref="B1488:C1488"/>
    <mergeCell ref="F1488:G1488"/>
    <mergeCell ref="H1488:I1488"/>
    <mergeCell ref="B1484:C1484"/>
    <mergeCell ref="B1481:C1481"/>
    <mergeCell ref="F1477:G1477"/>
    <mergeCell ref="F1493:G1493"/>
    <mergeCell ref="F1476:G1476"/>
    <mergeCell ref="B1490:C1490"/>
    <mergeCell ref="B1496:C1496"/>
    <mergeCell ref="F1492:G1492"/>
    <mergeCell ref="H1492:I1492"/>
    <mergeCell ref="F1483:G1483"/>
    <mergeCell ref="F1518:G1518"/>
    <mergeCell ref="B1519:C1519"/>
    <mergeCell ref="F1522:G1522"/>
    <mergeCell ref="F1512:G1512"/>
    <mergeCell ref="H1539:I1539"/>
    <mergeCell ref="H1533:I1533"/>
    <mergeCell ref="H1546:I1546"/>
    <mergeCell ref="D1615:E1615"/>
    <mergeCell ref="H1601:I1601"/>
    <mergeCell ref="D1540:E1540"/>
    <mergeCell ref="D1546:E1547"/>
    <mergeCell ref="F1539:G1539"/>
    <mergeCell ref="H1538:I1538"/>
    <mergeCell ref="B1603:C1603"/>
    <mergeCell ref="F1530:G1530"/>
    <mergeCell ref="H1530:I1530"/>
    <mergeCell ref="B1531:C1531"/>
    <mergeCell ref="B1552:C1552"/>
    <mergeCell ref="D1552:E1553"/>
    <mergeCell ref="F1623:G1623"/>
    <mergeCell ref="H1499:I1499"/>
    <mergeCell ref="B1500:C1500"/>
    <mergeCell ref="D1716:E1720"/>
    <mergeCell ref="F1716:G1716"/>
    <mergeCell ref="F1752:G1752"/>
    <mergeCell ref="B1756:C1756"/>
    <mergeCell ref="F1504:G1504"/>
    <mergeCell ref="H1562:I1562"/>
    <mergeCell ref="F1546:G1546"/>
    <mergeCell ref="F1589:G1589"/>
    <mergeCell ref="F1766:G1766"/>
    <mergeCell ref="H1766:I1766"/>
    <mergeCell ref="B1727:C1727"/>
    <mergeCell ref="F1478:G1478"/>
    <mergeCell ref="H1478:I1478"/>
    <mergeCell ref="B1723:C1723"/>
    <mergeCell ref="B1442:C1442"/>
    <mergeCell ref="F1430:G1430"/>
    <mergeCell ref="F1745:G1745"/>
    <mergeCell ref="H1417:I1417"/>
    <mergeCell ref="B1414:C1414"/>
    <mergeCell ref="D1414:E1414"/>
    <mergeCell ref="F1449:G1449"/>
    <mergeCell ref="H1449:I1449"/>
    <mergeCell ref="D1415:E1415"/>
    <mergeCell ref="H1498:I1498"/>
    <mergeCell ref="F1436:G1436"/>
    <mergeCell ref="F1654:G1654"/>
    <mergeCell ref="H1654:I1654"/>
    <mergeCell ref="F1640:G1640"/>
    <mergeCell ref="B1639:C1639"/>
    <mergeCell ref="F1639:G1639"/>
    <mergeCell ref="B1640:C1640"/>
    <mergeCell ref="D1590:E1592"/>
    <mergeCell ref="H1610:I1610"/>
    <mergeCell ref="B1621:C1621"/>
    <mergeCell ref="D1621:E1623"/>
    <mergeCell ref="F1621:G1621"/>
    <mergeCell ref="B1470:C1470"/>
    <mergeCell ref="F1457:G1457"/>
    <mergeCell ref="B1429:C1429"/>
    <mergeCell ref="B1558:C1558"/>
    <mergeCell ref="F1558:G1558"/>
    <mergeCell ref="H1558:I1558"/>
    <mergeCell ref="B1597:C1597"/>
    <mergeCell ref="F1597:G1597"/>
    <mergeCell ref="F1535:G1535"/>
    <mergeCell ref="D1507:E1509"/>
    <mergeCell ref="D1539:E1539"/>
    <mergeCell ref="F1505:G1505"/>
    <mergeCell ref="B1535:C1535"/>
    <mergeCell ref="B1568:C1568"/>
    <mergeCell ref="D1568:E1569"/>
    <mergeCell ref="F1568:G1568"/>
    <mergeCell ref="H1557:I1557"/>
    <mergeCell ref="D1533:E1533"/>
    <mergeCell ref="B1559:C1559"/>
    <mergeCell ref="D1559:E1567"/>
    <mergeCell ref="H1514:I1514"/>
    <mergeCell ref="H1519:I1519"/>
    <mergeCell ref="F1576:G1576"/>
    <mergeCell ref="B1510:C1510"/>
    <mergeCell ref="F1531:G1531"/>
    <mergeCell ref="H1540:I1540"/>
    <mergeCell ref="B1546:C1546"/>
    <mergeCell ref="D1551:E1551"/>
    <mergeCell ref="F1511:G1511"/>
    <mergeCell ref="H1615:I1615"/>
    <mergeCell ref="B1618:C1618"/>
    <mergeCell ref="D1618:E1618"/>
    <mergeCell ref="H1755:I1755"/>
    <mergeCell ref="F1756:G1756"/>
    <mergeCell ref="B1771:C1771"/>
    <mergeCell ref="D1751:E1751"/>
    <mergeCell ref="F1751:G1751"/>
    <mergeCell ref="H1436:I1436"/>
    <mergeCell ref="B1415:C1415"/>
    <mergeCell ref="F1456:G1456"/>
    <mergeCell ref="B1752:C1752"/>
    <mergeCell ref="D1752:E1753"/>
    <mergeCell ref="H1415:I1415"/>
    <mergeCell ref="B1412:C1412"/>
    <mergeCell ref="F1412:G1412"/>
    <mergeCell ref="H1412:I1412"/>
    <mergeCell ref="B1413:C1413"/>
    <mergeCell ref="D1413:E1413"/>
    <mergeCell ref="F1413:G1413"/>
    <mergeCell ref="H1476:I1476"/>
    <mergeCell ref="B1477:C1477"/>
    <mergeCell ref="F1496:G1496"/>
    <mergeCell ref="H1496:I1496"/>
    <mergeCell ref="B1497:C1497"/>
    <mergeCell ref="H1442:I1442"/>
    <mergeCell ref="B1465:C1465"/>
    <mergeCell ref="B1476:C1476"/>
    <mergeCell ref="H1457:I1457"/>
    <mergeCell ref="B1458:C1458"/>
    <mergeCell ref="F1458:G1458"/>
    <mergeCell ref="F1461:G1461"/>
    <mergeCell ref="F1470:G1470"/>
    <mergeCell ref="D1422:E1423"/>
    <mergeCell ref="B1503:C1503"/>
    <mergeCell ref="F1503:G1503"/>
    <mergeCell ref="H1503:I1503"/>
    <mergeCell ref="H1477:I1477"/>
    <mergeCell ref="B1474:C1474"/>
    <mergeCell ref="F1474:G1474"/>
    <mergeCell ref="H1474:I1474"/>
    <mergeCell ref="H1726:I1726"/>
    <mergeCell ref="F1571:G1571"/>
    <mergeCell ref="B1449:C1449"/>
    <mergeCell ref="F1447:G1447"/>
    <mergeCell ref="B1487:C1487"/>
    <mergeCell ref="B1734:C1734"/>
    <mergeCell ref="D1726:E1728"/>
    <mergeCell ref="B1599:C1599"/>
    <mergeCell ref="B1586:C1586"/>
    <mergeCell ref="F1581:G1581"/>
    <mergeCell ref="H1493:I1493"/>
    <mergeCell ref="H1504:I1504"/>
    <mergeCell ref="B1505:C1505"/>
    <mergeCell ref="D1529:E1529"/>
    <mergeCell ref="D1504:E1506"/>
    <mergeCell ref="B1582:C1582"/>
    <mergeCell ref="B1550:C1550"/>
    <mergeCell ref="H1550:I1550"/>
    <mergeCell ref="H1583:I1583"/>
    <mergeCell ref="H1576:I1576"/>
    <mergeCell ref="H1585:I1585"/>
    <mergeCell ref="B1574:C1574"/>
    <mergeCell ref="B1570:C1570"/>
    <mergeCell ref="H1522:I1522"/>
    <mergeCell ref="B1587:C1587"/>
    <mergeCell ref="H1559:I1559"/>
    <mergeCell ref="H1552:I1552"/>
    <mergeCell ref="F1499:G1499"/>
    <mergeCell ref="B1751:C1751"/>
    <mergeCell ref="D1593:E1593"/>
    <mergeCell ref="H1774:I1774"/>
    <mergeCell ref="D1655:E1655"/>
    <mergeCell ref="F1655:G1655"/>
    <mergeCell ref="B1656:C1656"/>
    <mergeCell ref="H1642:I1642"/>
    <mergeCell ref="F1773:G1773"/>
    <mergeCell ref="H1773:I1773"/>
    <mergeCell ref="B1774:C1774"/>
    <mergeCell ref="F1746:G1746"/>
    <mergeCell ref="H1746:I1746"/>
    <mergeCell ref="B1747:C1747"/>
    <mergeCell ref="F1747:G1747"/>
    <mergeCell ref="H1747:I1747"/>
    <mergeCell ref="B1748:C1748"/>
    <mergeCell ref="D1748:E1748"/>
    <mergeCell ref="F1748:G1748"/>
    <mergeCell ref="H1748:I1748"/>
    <mergeCell ref="D1637:E1639"/>
    <mergeCell ref="F1596:G1596"/>
    <mergeCell ref="B1566:C1566"/>
    <mergeCell ref="B1649:C1649"/>
    <mergeCell ref="F1606:G1606"/>
    <mergeCell ref="B1575:C1575"/>
    <mergeCell ref="H1593:I1593"/>
    <mergeCell ref="H1590:I1590"/>
    <mergeCell ref="B1591:C1591"/>
    <mergeCell ref="H1674:I1674"/>
    <mergeCell ref="B1669:C1669"/>
    <mergeCell ref="F1669:G1669"/>
    <mergeCell ref="H1606:I1606"/>
    <mergeCell ref="B1600:C1600"/>
    <mergeCell ref="B1667:C1667"/>
    <mergeCell ref="D1644:E1644"/>
    <mergeCell ref="F1644:G1644"/>
    <mergeCell ref="F1770:G1770"/>
    <mergeCell ref="H1772:I1772"/>
    <mergeCell ref="D1766:E1766"/>
    <mergeCell ref="H1645:I1645"/>
    <mergeCell ref="F1726:G1726"/>
    <mergeCell ref="B1743:C1743"/>
    <mergeCell ref="D1743:E1745"/>
    <mergeCell ref="F1743:G1743"/>
    <mergeCell ref="F1772:G1772"/>
    <mergeCell ref="B1762:C1762"/>
    <mergeCell ref="F1762:G1762"/>
    <mergeCell ref="H1762:I1762"/>
    <mergeCell ref="B1623:C1623"/>
    <mergeCell ref="D1761:E1762"/>
    <mergeCell ref="F1567:G1567"/>
    <mergeCell ref="F1628:G1628"/>
    <mergeCell ref="H1579:I1579"/>
    <mergeCell ref="B1728:C1728"/>
    <mergeCell ref="F1728:G1728"/>
    <mergeCell ref="F1570:G1570"/>
    <mergeCell ref="H1570:I1570"/>
    <mergeCell ref="B1571:C1571"/>
    <mergeCell ref="B1755:C1755"/>
    <mergeCell ref="D1755:E1756"/>
    <mergeCell ref="H1745:I1745"/>
    <mergeCell ref="F1755:G1755"/>
    <mergeCell ref="B806:C806"/>
    <mergeCell ref="B1430:C1430"/>
    <mergeCell ref="D1430:E1430"/>
    <mergeCell ref="H1441:I1441"/>
    <mergeCell ref="B1775:C1775"/>
    <mergeCell ref="D1775:E1778"/>
    <mergeCell ref="D1410:E1412"/>
    <mergeCell ref="D1625:E1625"/>
    <mergeCell ref="F1765:G1765"/>
    <mergeCell ref="F1775:G1775"/>
    <mergeCell ref="H1775:I1775"/>
    <mergeCell ref="B1776:C1776"/>
    <mergeCell ref="F1776:G1776"/>
    <mergeCell ref="F1774:G1774"/>
    <mergeCell ref="B1772:C1772"/>
    <mergeCell ref="F1633:G1633"/>
    <mergeCell ref="F1559:G1559"/>
    <mergeCell ref="F1779:G1779"/>
    <mergeCell ref="B1632:C1632"/>
    <mergeCell ref="D1510:E1511"/>
    <mergeCell ref="F1510:G1510"/>
    <mergeCell ref="H1510:I1510"/>
    <mergeCell ref="B1511:C1511"/>
    <mergeCell ref="B1509:C1509"/>
    <mergeCell ref="F876:G876"/>
    <mergeCell ref="H876:I876"/>
    <mergeCell ref="D879:E879"/>
    <mergeCell ref="F879:G879"/>
    <mergeCell ref="D1486:E1490"/>
    <mergeCell ref="H1486:I1486"/>
    <mergeCell ref="D1450:E1451"/>
    <mergeCell ref="F1450:G1450"/>
    <mergeCell ref="H1450:I1450"/>
    <mergeCell ref="B1542:C1542"/>
    <mergeCell ref="B1544:C1544"/>
    <mergeCell ref="H1529:I1529"/>
    <mergeCell ref="H1531:I1531"/>
    <mergeCell ref="H1446:I1446"/>
    <mergeCell ref="B1533:C1533"/>
    <mergeCell ref="F1549:G1549"/>
    <mergeCell ref="B1548:C1548"/>
    <mergeCell ref="F1548:G1548"/>
    <mergeCell ref="H1548:I1548"/>
    <mergeCell ref="B1549:C1549"/>
    <mergeCell ref="H1549:I1549"/>
    <mergeCell ref="F1562:G1562"/>
    <mergeCell ref="B884:C884"/>
    <mergeCell ref="D883:E884"/>
    <mergeCell ref="B1551:C1551"/>
    <mergeCell ref="H1521:I1521"/>
    <mergeCell ref="H1431:I1431"/>
    <mergeCell ref="F1454:G1454"/>
    <mergeCell ref="H1454:I1454"/>
    <mergeCell ref="F1455:G1455"/>
    <mergeCell ref="B1417:C1417"/>
    <mergeCell ref="B1478:C1478"/>
    <mergeCell ref="B1498:C1498"/>
    <mergeCell ref="D1769:E1769"/>
    <mergeCell ref="B1434:C1434"/>
    <mergeCell ref="F1434:G1434"/>
    <mergeCell ref="B1422:C1422"/>
    <mergeCell ref="F1550:G1550"/>
    <mergeCell ref="H1595:I1595"/>
    <mergeCell ref="F1552:G1552"/>
    <mergeCell ref="F883:G883"/>
    <mergeCell ref="F827:G827"/>
    <mergeCell ref="F1471:G1471"/>
    <mergeCell ref="H1468:I1468"/>
    <mergeCell ref="H1756:I1756"/>
    <mergeCell ref="B1746:C1746"/>
    <mergeCell ref="D1746:E1747"/>
    <mergeCell ref="B685:C685"/>
    <mergeCell ref="D731:E734"/>
    <mergeCell ref="H740:I740"/>
    <mergeCell ref="F738:G738"/>
    <mergeCell ref="H731:I731"/>
    <mergeCell ref="F731:G731"/>
    <mergeCell ref="F730:G730"/>
    <mergeCell ref="B735:C735"/>
    <mergeCell ref="F711:G711"/>
    <mergeCell ref="F681:G681"/>
    <mergeCell ref="B698:C698"/>
    <mergeCell ref="F685:G685"/>
    <mergeCell ref="B695:C695"/>
    <mergeCell ref="D695:E700"/>
    <mergeCell ref="F695:G695"/>
    <mergeCell ref="H791:I791"/>
    <mergeCell ref="B1408:C1408"/>
    <mergeCell ref="F1408:G1408"/>
    <mergeCell ref="H1408:I1408"/>
    <mergeCell ref="B1404:C1404"/>
    <mergeCell ref="F1404:G1404"/>
    <mergeCell ref="B1443:C1443"/>
    <mergeCell ref="D1443:E1445"/>
    <mergeCell ref="F1443:G1443"/>
    <mergeCell ref="H1443:I1443"/>
    <mergeCell ref="B1444:C1444"/>
    <mergeCell ref="F1444:G1444"/>
    <mergeCell ref="H1444:I1444"/>
    <mergeCell ref="B1426:C1426"/>
    <mergeCell ref="D1426:E1429"/>
    <mergeCell ref="B807:C807"/>
    <mergeCell ref="D807:E807"/>
    <mergeCell ref="F807:G807"/>
    <mergeCell ref="H1752:I1752"/>
    <mergeCell ref="B1753:C1753"/>
    <mergeCell ref="F1753:G1753"/>
    <mergeCell ref="H1753:I1753"/>
    <mergeCell ref="H1727:I1727"/>
    <mergeCell ref="H1464:I1464"/>
    <mergeCell ref="B1451:C1451"/>
    <mergeCell ref="F1451:G1451"/>
    <mergeCell ref="B1745:C1745"/>
    <mergeCell ref="D1715:E1715"/>
    <mergeCell ref="H1743:I1743"/>
    <mergeCell ref="F1704:G1704"/>
    <mergeCell ref="H1460:I1460"/>
    <mergeCell ref="F1676:G1676"/>
    <mergeCell ref="F1566:G1566"/>
    <mergeCell ref="H1566:I1566"/>
    <mergeCell ref="F1665:G1665"/>
    <mergeCell ref="D1570:E1571"/>
    <mergeCell ref="B1577:C1577"/>
    <mergeCell ref="F1533:G1533"/>
    <mergeCell ref="F1538:G1538"/>
    <mergeCell ref="D1534:E1534"/>
    <mergeCell ref="H1751:I1751"/>
    <mergeCell ref="H805:I805"/>
    <mergeCell ref="B1707:C1707"/>
    <mergeCell ref="B1446:C1446"/>
    <mergeCell ref="H1434:I1434"/>
    <mergeCell ref="B1459:C1459"/>
    <mergeCell ref="H1675:I1675"/>
    <mergeCell ref="F1666:G1666"/>
    <mergeCell ref="D1635:E1635"/>
    <mergeCell ref="H1640:I1640"/>
    <mergeCell ref="H1658:I1658"/>
    <mergeCell ref="B1657:C1657"/>
    <mergeCell ref="D1657:E1657"/>
    <mergeCell ref="D1662:E1662"/>
    <mergeCell ref="F1662:G1662"/>
    <mergeCell ref="H1662:I1662"/>
    <mergeCell ref="F1656:G1656"/>
    <mergeCell ref="D1658:E1659"/>
    <mergeCell ref="H1574:I1574"/>
    <mergeCell ref="F1630:G1630"/>
    <mergeCell ref="H1630:I1630"/>
    <mergeCell ref="B1602:C1602"/>
    <mergeCell ref="H1600:I1600"/>
    <mergeCell ref="B1601:C1601"/>
    <mergeCell ref="H1599:I1599"/>
    <mergeCell ref="B1596:C1596"/>
    <mergeCell ref="F86:G86"/>
    <mergeCell ref="H91:I91"/>
    <mergeCell ref="B92:C92"/>
    <mergeCell ref="F92:G92"/>
    <mergeCell ref="H92:I92"/>
    <mergeCell ref="D79:E79"/>
    <mergeCell ref="F79:G79"/>
    <mergeCell ref="H79:I79"/>
    <mergeCell ref="B80:C80"/>
    <mergeCell ref="F98:G98"/>
    <mergeCell ref="D80:E81"/>
    <mergeCell ref="F80:G80"/>
    <mergeCell ref="H80:I80"/>
    <mergeCell ref="B81:C81"/>
    <mergeCell ref="F81:G81"/>
    <mergeCell ref="H81:I81"/>
    <mergeCell ref="F641:G641"/>
    <mergeCell ref="H641:I641"/>
    <mergeCell ref="B642:C642"/>
    <mergeCell ref="F642:G642"/>
    <mergeCell ref="H642:I642"/>
    <mergeCell ref="B643:C643"/>
    <mergeCell ref="F1406:G1406"/>
    <mergeCell ref="H1507:I1507"/>
    <mergeCell ref="B1508:C1508"/>
    <mergeCell ref="F1508:G1508"/>
    <mergeCell ref="B1530:C1530"/>
    <mergeCell ref="H1564:I1564"/>
    <mergeCell ref="F1580:G1580"/>
    <mergeCell ref="H1580:I1580"/>
    <mergeCell ref="B1581:C1581"/>
    <mergeCell ref="B1521:C1521"/>
    <mergeCell ref="B1471:C1471"/>
    <mergeCell ref="H89:I89"/>
    <mergeCell ref="F1422:G1422"/>
    <mergeCell ref="F1453:G1453"/>
    <mergeCell ref="F1417:G1417"/>
    <mergeCell ref="H1466:I1466"/>
    <mergeCell ref="H1467:I1467"/>
    <mergeCell ref="F884:G884"/>
    <mergeCell ref="D1441:E1442"/>
    <mergeCell ref="D1405:E1409"/>
    <mergeCell ref="F1405:G1405"/>
    <mergeCell ref="B1405:C1405"/>
    <mergeCell ref="F1467:G1467"/>
    <mergeCell ref="F1494:G1494"/>
    <mergeCell ref="D876:E876"/>
    <mergeCell ref="H670:I670"/>
    <mergeCell ref="B671:C671"/>
    <mergeCell ref="F671:G671"/>
    <mergeCell ref="B1706:C1706"/>
    <mergeCell ref="D1706:E1707"/>
    <mergeCell ref="H881:I881"/>
    <mergeCell ref="D1465:E1477"/>
    <mergeCell ref="D1425:E1425"/>
    <mergeCell ref="H1437:I1437"/>
    <mergeCell ref="H706:I706"/>
    <mergeCell ref="H1707:I1707"/>
    <mergeCell ref="D1676:E1676"/>
    <mergeCell ref="H1475:I1475"/>
    <mergeCell ref="B1514:C1514"/>
    <mergeCell ref="F1514:G1514"/>
    <mergeCell ref="F1521:G1521"/>
    <mergeCell ref="B1435:C1435"/>
    <mergeCell ref="F1435:G1435"/>
    <mergeCell ref="B1486:C1486"/>
    <mergeCell ref="H1428:I1428"/>
    <mergeCell ref="F1484:G1484"/>
    <mergeCell ref="B1501:C1501"/>
    <mergeCell ref="F1481:G1481"/>
    <mergeCell ref="H1481:I1481"/>
    <mergeCell ref="F1441:G1441"/>
    <mergeCell ref="B1493:C1493"/>
    <mergeCell ref="B1495:C1495"/>
    <mergeCell ref="B1536:C1536"/>
    <mergeCell ref="H1511:I1511"/>
    <mergeCell ref="F1544:G1544"/>
    <mergeCell ref="B1532:C1532"/>
    <mergeCell ref="D1532:E1532"/>
    <mergeCell ref="D1541:E1541"/>
    <mergeCell ref="F1541:G1541"/>
    <mergeCell ref="H1541:I1541"/>
    <mergeCell ref="B1543:C1543"/>
    <mergeCell ref="D1516:E1523"/>
    <mergeCell ref="H1527:I1527"/>
    <mergeCell ref="B1528:C1528"/>
    <mergeCell ref="B1565:C1565"/>
    <mergeCell ref="B1585:C1585"/>
    <mergeCell ref="H1569:I1569"/>
    <mergeCell ref="H1508:I1508"/>
    <mergeCell ref="B1515:C1515"/>
    <mergeCell ref="H1515:I1515"/>
    <mergeCell ref="B1499:C1499"/>
    <mergeCell ref="B1492:C1492"/>
    <mergeCell ref="F1429:G1429"/>
    <mergeCell ref="H1429:I1429"/>
    <mergeCell ref="H1602:I1602"/>
    <mergeCell ref="B1475:C1475"/>
    <mergeCell ref="F1545:G1545"/>
    <mergeCell ref="B1507:C1507"/>
    <mergeCell ref="B1578:C1578"/>
    <mergeCell ref="H1543:I1543"/>
    <mergeCell ref="F1529:G1529"/>
    <mergeCell ref="H1563:I1563"/>
    <mergeCell ref="B1398:C1398"/>
    <mergeCell ref="F1398:G1398"/>
    <mergeCell ref="B1725:C1725"/>
    <mergeCell ref="F1703:G1703"/>
    <mergeCell ref="F1431:G1431"/>
    <mergeCell ref="F1415:G1415"/>
    <mergeCell ref="H1723:I1723"/>
    <mergeCell ref="B1461:C1461"/>
    <mergeCell ref="H1461:I1461"/>
    <mergeCell ref="H1494:I1494"/>
    <mergeCell ref="B834:C834"/>
    <mergeCell ref="H1518:I1518"/>
    <mergeCell ref="H1482:I1482"/>
    <mergeCell ref="B1483:C1483"/>
    <mergeCell ref="F1528:G1528"/>
    <mergeCell ref="H1505:I1505"/>
    <mergeCell ref="D1496:E1503"/>
    <mergeCell ref="F1480:G1480"/>
    <mergeCell ref="H1490:I1490"/>
    <mergeCell ref="F1501:G1501"/>
    <mergeCell ref="B1518:C1518"/>
    <mergeCell ref="B1520:C1520"/>
    <mergeCell ref="F1520:G1520"/>
    <mergeCell ref="H1520:I1520"/>
    <mergeCell ref="H1456:I1456"/>
    <mergeCell ref="D1459:E1461"/>
    <mergeCell ref="F1459:G1459"/>
    <mergeCell ref="B1456:C1456"/>
    <mergeCell ref="B1512:C1512"/>
    <mergeCell ref="F1502:G1502"/>
    <mergeCell ref="B1522:C1522"/>
    <mergeCell ref="B1455:C1455"/>
    <mergeCell ref="H1447:I1447"/>
    <mergeCell ref="F1498:G1498"/>
    <mergeCell ref="H1452:I1452"/>
    <mergeCell ref="B1378:C1378"/>
    <mergeCell ref="D1378:E1378"/>
    <mergeCell ref="F1378:G1378"/>
    <mergeCell ref="H1378:I1378"/>
    <mergeCell ref="B1379:C1379"/>
    <mergeCell ref="B1506:C1506"/>
    <mergeCell ref="D880:E881"/>
    <mergeCell ref="B1479:C1479"/>
    <mergeCell ref="B1433:C1433"/>
    <mergeCell ref="H1465:I1465"/>
    <mergeCell ref="B893:C893"/>
    <mergeCell ref="F1437:G1437"/>
    <mergeCell ref="H1422:I1422"/>
    <mergeCell ref="H879:I879"/>
    <mergeCell ref="H878:I878"/>
    <mergeCell ref="F1479:G1479"/>
    <mergeCell ref="H1479:I1479"/>
    <mergeCell ref="B1480:C1480"/>
    <mergeCell ref="F1487:G1487"/>
    <mergeCell ref="B1411:C1411"/>
    <mergeCell ref="D1417:E1417"/>
    <mergeCell ref="H1398:I1398"/>
    <mergeCell ref="F1407:G1407"/>
    <mergeCell ref="H1407:I1407"/>
    <mergeCell ref="F1410:G1410"/>
    <mergeCell ref="H1405:I1405"/>
    <mergeCell ref="B1453:C1453"/>
    <mergeCell ref="H1469:I1469"/>
    <mergeCell ref="H1406:I1406"/>
    <mergeCell ref="B1436:C1436"/>
    <mergeCell ref="F822:G822"/>
    <mergeCell ref="H1512:I1512"/>
    <mergeCell ref="B1513:C1513"/>
    <mergeCell ref="F1491:G1491"/>
    <mergeCell ref="F1426:G1426"/>
    <mergeCell ref="H1426:I1426"/>
    <mergeCell ref="B1744:C1744"/>
    <mergeCell ref="F1744:G1744"/>
    <mergeCell ref="H1744:I1744"/>
    <mergeCell ref="B1450:C1450"/>
    <mergeCell ref="B876:C876"/>
    <mergeCell ref="B1407:C1407"/>
    <mergeCell ref="H883:I883"/>
    <mergeCell ref="H1413:I1413"/>
    <mergeCell ref="B1418:C1418"/>
    <mergeCell ref="F1442:G1442"/>
    <mergeCell ref="B1424:C1424"/>
    <mergeCell ref="D1424:E1424"/>
    <mergeCell ref="F1424:G1424"/>
    <mergeCell ref="H1424:I1424"/>
    <mergeCell ref="B1425:C1425"/>
    <mergeCell ref="F1506:G1506"/>
    <mergeCell ref="H1506:I1506"/>
    <mergeCell ref="H1430:I1430"/>
    <mergeCell ref="B1416:C1416"/>
    <mergeCell ref="H1433:I1433"/>
    <mergeCell ref="B1448:C1448"/>
    <mergeCell ref="F1468:G1468"/>
    <mergeCell ref="H1501:I1501"/>
    <mergeCell ref="B1502:C1502"/>
    <mergeCell ref="H1418:I1418"/>
    <mergeCell ref="B1419:C1419"/>
    <mergeCell ref="F1419:G1419"/>
    <mergeCell ref="H1419:I1419"/>
    <mergeCell ref="B1420:C1420"/>
    <mergeCell ref="F1420:G1420"/>
    <mergeCell ref="H1420:I1420"/>
    <mergeCell ref="B1427:C1427"/>
    <mergeCell ref="F1427:G1427"/>
    <mergeCell ref="H1427:I1427"/>
    <mergeCell ref="H1423:I1423"/>
    <mergeCell ref="B1462:C1462"/>
    <mergeCell ref="D1462:E1464"/>
    <mergeCell ref="F1433:G1433"/>
    <mergeCell ref="B1428:C1428"/>
    <mergeCell ref="H1459:I1459"/>
    <mergeCell ref="F1709:G1709"/>
    <mergeCell ref="B1713:C1713"/>
    <mergeCell ref="D1700:E1701"/>
    <mergeCell ref="F1700:G1700"/>
    <mergeCell ref="B1423:C1423"/>
    <mergeCell ref="D1710:E1710"/>
    <mergeCell ref="H1709:I1709"/>
    <mergeCell ref="H1710:I1710"/>
    <mergeCell ref="H1410:I1410"/>
    <mergeCell ref="H1714:I1714"/>
    <mergeCell ref="F1711:G1711"/>
    <mergeCell ref="H1711:I1711"/>
    <mergeCell ref="B1742:C1742"/>
    <mergeCell ref="D1742:E1742"/>
    <mergeCell ref="F1742:G1742"/>
    <mergeCell ref="F1723:G1723"/>
    <mergeCell ref="B1704:C1704"/>
    <mergeCell ref="D748:E748"/>
    <mergeCell ref="F748:G748"/>
    <mergeCell ref="H748:I748"/>
    <mergeCell ref="D1734:E1734"/>
    <mergeCell ref="F1734:G1734"/>
    <mergeCell ref="H1734:I1734"/>
    <mergeCell ref="D1721:E1723"/>
    <mergeCell ref="F1721:G1721"/>
    <mergeCell ref="H1721:I1721"/>
    <mergeCell ref="F1713:G1713"/>
    <mergeCell ref="H1713:I1713"/>
    <mergeCell ref="B1715:C1715"/>
    <mergeCell ref="H815:I815"/>
    <mergeCell ref="B813:C813"/>
    <mergeCell ref="D743:E743"/>
    <mergeCell ref="F673:G673"/>
    <mergeCell ref="H673:I673"/>
    <mergeCell ref="B677:C677"/>
    <mergeCell ref="B1555:C1555"/>
    <mergeCell ref="B1701:C1701"/>
    <mergeCell ref="F1701:G1701"/>
    <mergeCell ref="H1701:I1701"/>
    <mergeCell ref="B1714:C1714"/>
    <mergeCell ref="F1714:G1714"/>
    <mergeCell ref="F1712:G1712"/>
    <mergeCell ref="H1712:I1712"/>
    <mergeCell ref="H1716:I1716"/>
    <mergeCell ref="B1712:C1712"/>
    <mergeCell ref="D1712:E1712"/>
    <mergeCell ref="B1526:C1526"/>
    <mergeCell ref="H1463:I1463"/>
    <mergeCell ref="B1464:C1464"/>
    <mergeCell ref="F1464:G1464"/>
    <mergeCell ref="H1715:I1715"/>
    <mergeCell ref="F1585:G1585"/>
    <mergeCell ref="F1551:G1551"/>
    <mergeCell ref="F1575:G1575"/>
    <mergeCell ref="F1618:G1618"/>
    <mergeCell ref="H1502:I1502"/>
    <mergeCell ref="H1497:I1497"/>
    <mergeCell ref="F1497:G1497"/>
    <mergeCell ref="H1472:I1472"/>
    <mergeCell ref="H1484:I1484"/>
    <mergeCell ref="H1453:I1453"/>
    <mergeCell ref="F1465:G1465"/>
    <mergeCell ref="F1486:G1486"/>
    <mergeCell ref="D1577:E1585"/>
    <mergeCell ref="F1577:G1577"/>
    <mergeCell ref="H1577:I1577"/>
    <mergeCell ref="F1718:G1718"/>
    <mergeCell ref="H1718:I1718"/>
    <mergeCell ref="F717:G717"/>
    <mergeCell ref="F1625:G1625"/>
    <mergeCell ref="F1423:G1423"/>
    <mergeCell ref="F1411:G1411"/>
    <mergeCell ref="H1581:I1581"/>
    <mergeCell ref="B1719:C1719"/>
    <mergeCell ref="B1410:C1410"/>
    <mergeCell ref="H1480:I1480"/>
    <mergeCell ref="B1489:C1489"/>
    <mergeCell ref="F1489:G1489"/>
    <mergeCell ref="H1489:I1489"/>
    <mergeCell ref="F1448:G1448"/>
    <mergeCell ref="H1448:I1448"/>
    <mergeCell ref="B1708:C1708"/>
    <mergeCell ref="D1708:E1709"/>
    <mergeCell ref="F1708:G1708"/>
    <mergeCell ref="D754:E754"/>
    <mergeCell ref="F754:G754"/>
    <mergeCell ref="H754:I754"/>
    <mergeCell ref="D1704:E1704"/>
    <mergeCell ref="H1742:I1742"/>
    <mergeCell ref="H98:I98"/>
    <mergeCell ref="F713:G713"/>
    <mergeCell ref="H658:I658"/>
    <mergeCell ref="B672:C672"/>
    <mergeCell ref="F672:G672"/>
    <mergeCell ref="F720:G720"/>
    <mergeCell ref="H720:I720"/>
    <mergeCell ref="B652:C652"/>
    <mergeCell ref="F652:G652"/>
    <mergeCell ref="F678:G678"/>
    <mergeCell ref="H672:I672"/>
    <mergeCell ref="B673:C673"/>
    <mergeCell ref="F637:G637"/>
    <mergeCell ref="H637:I637"/>
    <mergeCell ref="B640:C640"/>
    <mergeCell ref="F640:G640"/>
    <mergeCell ref="H640:I640"/>
    <mergeCell ref="B641:C641"/>
    <mergeCell ref="B682:C682"/>
    <mergeCell ref="H112:I112"/>
    <mergeCell ref="F721:G721"/>
    <mergeCell ref="H721:I721"/>
    <mergeCell ref="B104:C104"/>
    <mergeCell ref="D104:E104"/>
    <mergeCell ref="F104:G104"/>
    <mergeCell ref="B766:C766"/>
    <mergeCell ref="H1495:I1495"/>
    <mergeCell ref="D1556:E1558"/>
    <mergeCell ref="F1556:G1556"/>
    <mergeCell ref="H1556:I1556"/>
    <mergeCell ref="B1557:C1557"/>
    <mergeCell ref="F1557:G1557"/>
    <mergeCell ref="B1646:C1646"/>
    <mergeCell ref="B1494:C1494"/>
    <mergeCell ref="H1470:I1470"/>
    <mergeCell ref="F1472:G1472"/>
    <mergeCell ref="H1703:I1703"/>
    <mergeCell ref="H1704:I1704"/>
    <mergeCell ref="F1705:G1705"/>
    <mergeCell ref="H1705:I1705"/>
    <mergeCell ref="F1706:G1706"/>
    <mergeCell ref="H1706:I1706"/>
    <mergeCell ref="H714:I714"/>
    <mergeCell ref="F718:G718"/>
    <mergeCell ref="H1700:I1700"/>
    <mergeCell ref="F1707:G1707"/>
    <mergeCell ref="B1460:C1460"/>
    <mergeCell ref="F1460:G1460"/>
    <mergeCell ref="B1735:C1735"/>
    <mergeCell ref="D834:E834"/>
    <mergeCell ref="D1714:E1714"/>
    <mergeCell ref="B670:C670"/>
    <mergeCell ref="H705:I705"/>
    <mergeCell ref="B706:C706"/>
    <mergeCell ref="B754:C754"/>
    <mergeCell ref="B748:C748"/>
    <mergeCell ref="F99:G99"/>
    <mergeCell ref="H99:I99"/>
    <mergeCell ref="F161:G161"/>
    <mergeCell ref="H161:I161"/>
    <mergeCell ref="B669:C669"/>
    <mergeCell ref="F669:G669"/>
    <mergeCell ref="D1452:E1453"/>
    <mergeCell ref="B1724:C1724"/>
    <mergeCell ref="D1724:E1725"/>
    <mergeCell ref="F1724:G1724"/>
    <mergeCell ref="H1724:I1724"/>
    <mergeCell ref="F1725:G1725"/>
    <mergeCell ref="H1717:I1717"/>
    <mergeCell ref="B1718:C1718"/>
    <mergeCell ref="H1725:I1725"/>
    <mergeCell ref="D1526:E1526"/>
    <mergeCell ref="H1435:I1435"/>
    <mergeCell ref="B1431:C1431"/>
    <mergeCell ref="H1411:I1411"/>
    <mergeCell ref="D1416:E1416"/>
    <mergeCell ref="H1483:I1483"/>
    <mergeCell ref="D1491:E1495"/>
    <mergeCell ref="F103:G103"/>
    <mergeCell ref="H103:I103"/>
    <mergeCell ref="B663:C663"/>
    <mergeCell ref="F663:G663"/>
    <mergeCell ref="H663:I663"/>
    <mergeCell ref="F677:G677"/>
    <mergeCell ref="H677:I677"/>
    <mergeCell ref="F706:G706"/>
    <mergeCell ref="H698:I698"/>
    <mergeCell ref="B709:C709"/>
    <mergeCell ref="F716:G716"/>
    <mergeCell ref="H716:I716"/>
    <mergeCell ref="B721:C721"/>
    <mergeCell ref="B687:C687"/>
    <mergeCell ref="D701:E704"/>
    <mergeCell ref="B699:C699"/>
    <mergeCell ref="F699:G699"/>
    <mergeCell ref="B760:C760"/>
    <mergeCell ref="D760:E760"/>
    <mergeCell ref="H113:I113"/>
    <mergeCell ref="F683:G683"/>
    <mergeCell ref="B113:C113"/>
    <mergeCell ref="D113:E113"/>
    <mergeCell ref="D124:E124"/>
    <mergeCell ref="H660:I660"/>
    <mergeCell ref="D101:E103"/>
    <mergeCell ref="B102:C102"/>
    <mergeCell ref="F102:G102"/>
    <mergeCell ref="H102:I102"/>
    <mergeCell ref="B103:C103"/>
    <mergeCell ref="H669:I669"/>
    <mergeCell ref="B101:C101"/>
    <mergeCell ref="F101:G101"/>
    <mergeCell ref="H101:I101"/>
    <mergeCell ref="B1709:C1709"/>
    <mergeCell ref="F1719:G1719"/>
    <mergeCell ref="H1719:I1719"/>
    <mergeCell ref="B1720:C1720"/>
    <mergeCell ref="F1720:G1720"/>
    <mergeCell ref="H1720:I1720"/>
    <mergeCell ref="B1705:C1705"/>
    <mergeCell ref="D1705:E1705"/>
    <mergeCell ref="H70:I70"/>
    <mergeCell ref="B71:C71"/>
    <mergeCell ref="D71:E72"/>
    <mergeCell ref="F71:G71"/>
    <mergeCell ref="H71:I71"/>
    <mergeCell ref="B72:C72"/>
    <mergeCell ref="B744:C744"/>
    <mergeCell ref="B1717:C1717"/>
    <mergeCell ref="F1717:G1717"/>
    <mergeCell ref="D86:E92"/>
    <mergeCell ref="F760:G760"/>
    <mergeCell ref="H760:I760"/>
    <mergeCell ref="D1431:E1440"/>
    <mergeCell ref="F1416:G1416"/>
    <mergeCell ref="H1416:I1416"/>
    <mergeCell ref="H707:I707"/>
    <mergeCell ref="H679:I679"/>
    <mergeCell ref="B1452:C1452"/>
    <mergeCell ref="B680:C680"/>
    <mergeCell ref="F693:G693"/>
    <mergeCell ref="F707:G707"/>
    <mergeCell ref="B761:C761"/>
    <mergeCell ref="D761:E761"/>
    <mergeCell ref="F1414:G1414"/>
    <mergeCell ref="H1414:I1414"/>
    <mergeCell ref="B1491:C1491"/>
    <mergeCell ref="H1451:I1451"/>
    <mergeCell ref="B1447:C1447"/>
    <mergeCell ref="B1716:C1716"/>
    <mergeCell ref="F1425:G1425"/>
    <mergeCell ref="B1421:C1421"/>
    <mergeCell ref="F1421:G1421"/>
    <mergeCell ref="F1710:G1710"/>
    <mergeCell ref="H1421:I1421"/>
    <mergeCell ref="H1425:I1425"/>
    <mergeCell ref="F722:G722"/>
    <mergeCell ref="D1713:E1713"/>
    <mergeCell ref="B1710:C1710"/>
    <mergeCell ref="B1711:C1711"/>
    <mergeCell ref="D1711:E1711"/>
    <mergeCell ref="B1437:C1437"/>
    <mergeCell ref="F1452:G1452"/>
    <mergeCell ref="F881:G881"/>
    <mergeCell ref="H1471:I1471"/>
    <mergeCell ref="B1468:C1468"/>
    <mergeCell ref="B1472:C1472"/>
    <mergeCell ref="F1702:G1702"/>
    <mergeCell ref="H1702:I1702"/>
    <mergeCell ref="H1708:I1708"/>
    <mergeCell ref="B714:C714"/>
    <mergeCell ref="D714:E714"/>
    <mergeCell ref="F714:G714"/>
    <mergeCell ref="H86:I86"/>
    <mergeCell ref="D812:E812"/>
    <mergeCell ref="F812:G812"/>
    <mergeCell ref="H812:I812"/>
    <mergeCell ref="B87:C87"/>
    <mergeCell ref="F87:G87"/>
    <mergeCell ref="H87:I87"/>
    <mergeCell ref="F89:G89"/>
    <mergeCell ref="B91:C91"/>
    <mergeCell ref="F91:G91"/>
    <mergeCell ref="B99:C99"/>
    <mergeCell ref="D99:E100"/>
    <mergeCell ref="F65:G65"/>
    <mergeCell ref="H65:I65"/>
    <mergeCell ref="B68:C68"/>
    <mergeCell ref="D68:E68"/>
    <mergeCell ref="F68:G68"/>
    <mergeCell ref="H68:I68"/>
    <mergeCell ref="H77:I77"/>
    <mergeCell ref="D1735:E1741"/>
    <mergeCell ref="F1735:G1735"/>
    <mergeCell ref="H1735:I1735"/>
    <mergeCell ref="B1736:C1736"/>
    <mergeCell ref="F1736:G1736"/>
    <mergeCell ref="H1736:I1736"/>
    <mergeCell ref="B1737:C1737"/>
    <mergeCell ref="F1737:G1737"/>
    <mergeCell ref="H1737:I1737"/>
    <mergeCell ref="B1738:C1738"/>
    <mergeCell ref="F1738:G1738"/>
    <mergeCell ref="H1738:I1738"/>
    <mergeCell ref="B1739:C1739"/>
    <mergeCell ref="F1739:G1739"/>
    <mergeCell ref="H1739:I1739"/>
    <mergeCell ref="B1740:C1740"/>
    <mergeCell ref="F1740:G1740"/>
    <mergeCell ref="H1740:I1740"/>
    <mergeCell ref="B1741:C1741"/>
    <mergeCell ref="F1741:G1741"/>
    <mergeCell ref="H1741:I1741"/>
    <mergeCell ref="B63:C63"/>
    <mergeCell ref="D63:E64"/>
    <mergeCell ref="F63:G63"/>
    <mergeCell ref="H63:I63"/>
    <mergeCell ref="B64:C64"/>
    <mergeCell ref="F64:G64"/>
    <mergeCell ref="H64:I64"/>
    <mergeCell ref="B88:C88"/>
    <mergeCell ref="F88:G88"/>
    <mergeCell ref="H88:I88"/>
    <mergeCell ref="B89:C89"/>
    <mergeCell ref="B1703:C1703"/>
    <mergeCell ref="D1703:E1703"/>
    <mergeCell ref="B1702:C1702"/>
    <mergeCell ref="D1702:E1702"/>
    <mergeCell ref="B1700:C1700"/>
    <mergeCell ref="D75:E75"/>
    <mergeCell ref="F75:G75"/>
    <mergeCell ref="B1721:C1721"/>
    <mergeCell ref="B1722:C1722"/>
    <mergeCell ref="F1722:G1722"/>
    <mergeCell ref="H1722:I1722"/>
    <mergeCell ref="B753:C753"/>
    <mergeCell ref="D753:E753"/>
    <mergeCell ref="F753:G753"/>
    <mergeCell ref="H753:I753"/>
    <mergeCell ref="B69:C69"/>
    <mergeCell ref="D69:E70"/>
    <mergeCell ref="F69:G69"/>
    <mergeCell ref="H69:I69"/>
    <mergeCell ref="B70:C70"/>
    <mergeCell ref="F70:G70"/>
    <mergeCell ref="B746:C746"/>
    <mergeCell ref="D746:E746"/>
    <mergeCell ref="F746:G746"/>
    <mergeCell ref="H746:I746"/>
    <mergeCell ref="H676:I676"/>
    <mergeCell ref="F680:G680"/>
    <mergeCell ref="H680:I680"/>
    <mergeCell ref="H690:I690"/>
    <mergeCell ref="B691:C691"/>
    <mergeCell ref="B681:C681"/>
    <mergeCell ref="F687:G687"/>
    <mergeCell ref="B747:C747"/>
    <mergeCell ref="D747:E747"/>
    <mergeCell ref="F747:G747"/>
    <mergeCell ref="H747:I747"/>
    <mergeCell ref="B57:C57"/>
    <mergeCell ref="D57:E57"/>
    <mergeCell ref="F57:G57"/>
    <mergeCell ref="H57:I57"/>
    <mergeCell ref="B58:C58"/>
    <mergeCell ref="D58:E58"/>
    <mergeCell ref="F58:G58"/>
    <mergeCell ref="H58:I58"/>
    <mergeCell ref="B62:C62"/>
    <mergeCell ref="D62:E62"/>
    <mergeCell ref="F62:G62"/>
    <mergeCell ref="H62:I62"/>
    <mergeCell ref="H681:I681"/>
    <mergeCell ref="F691:G691"/>
    <mergeCell ref="H691:I691"/>
    <mergeCell ref="B73:C73"/>
    <mergeCell ref="D73:E73"/>
    <mergeCell ref="F73:G73"/>
    <mergeCell ref="H73:I73"/>
    <mergeCell ref="D74:E74"/>
    <mergeCell ref="F74:G74"/>
    <mergeCell ref="H74:I74"/>
    <mergeCell ref="B75:C75"/>
    <mergeCell ref="H75:I75"/>
    <mergeCell ref="B78:C78"/>
    <mergeCell ref="D78:E78"/>
    <mergeCell ref="F78:G78"/>
    <mergeCell ref="H78:I78"/>
    <mergeCell ref="B79:C79"/>
    <mergeCell ref="H104:I104"/>
    <mergeCell ref="F113:G113"/>
    <mergeCell ref="B86:C86"/>
    <mergeCell ref="F72:G72"/>
    <mergeCell ref="H72:I72"/>
    <mergeCell ref="H692:I692"/>
    <mergeCell ref="B693:C693"/>
    <mergeCell ref="B100:C100"/>
    <mergeCell ref="F100:G100"/>
    <mergeCell ref="H100:I100"/>
    <mergeCell ref="B76:C76"/>
    <mergeCell ref="B97:C97"/>
    <mergeCell ref="D97:E98"/>
    <mergeCell ref="F97:G97"/>
    <mergeCell ref="H97:I97"/>
    <mergeCell ref="B98:C98"/>
    <mergeCell ref="D76:E76"/>
    <mergeCell ref="F76:G76"/>
    <mergeCell ref="H76:I76"/>
    <mergeCell ref="B77:C77"/>
    <mergeCell ref="D77:E77"/>
    <mergeCell ref="F77:G77"/>
    <mergeCell ref="B65:C65"/>
    <mergeCell ref="D65:E65"/>
    <mergeCell ref="B47:C47"/>
    <mergeCell ref="D47:E48"/>
    <mergeCell ref="F47:G47"/>
    <mergeCell ref="H47:I47"/>
    <mergeCell ref="B48:C48"/>
    <mergeCell ref="F48:G48"/>
    <mergeCell ref="H48:I48"/>
    <mergeCell ref="D744:E745"/>
    <mergeCell ref="F744:G744"/>
    <mergeCell ref="H744:I744"/>
    <mergeCell ref="B745:C745"/>
    <mergeCell ref="F745:G745"/>
    <mergeCell ref="H745:I745"/>
    <mergeCell ref="B49:C49"/>
    <mergeCell ref="D49:E51"/>
    <mergeCell ref="F49:G49"/>
    <mergeCell ref="H49:I49"/>
    <mergeCell ref="B50:C50"/>
    <mergeCell ref="F50:G50"/>
    <mergeCell ref="H50:I50"/>
    <mergeCell ref="B51:C51"/>
    <mergeCell ref="F51:G51"/>
    <mergeCell ref="H51:I51"/>
    <mergeCell ref="B52:C52"/>
    <mergeCell ref="D52:E53"/>
    <mergeCell ref="F52:G52"/>
    <mergeCell ref="H52:I52"/>
    <mergeCell ref="B53:C53"/>
    <mergeCell ref="F53:G53"/>
    <mergeCell ref="H53:I53"/>
    <mergeCell ref="B54:C54"/>
    <mergeCell ref="D54:E54"/>
    <mergeCell ref="F54:G54"/>
    <mergeCell ref="H54:I54"/>
    <mergeCell ref="B55:C55"/>
    <mergeCell ref="F55:G55"/>
    <mergeCell ref="H55:I55"/>
    <mergeCell ref="D55:E56"/>
    <mergeCell ref="B56:C56"/>
    <mergeCell ref="F56:G56"/>
    <mergeCell ref="H56:I56"/>
    <mergeCell ref="B718:C718"/>
    <mergeCell ref="H719:I719"/>
    <mergeCell ref="D735:E735"/>
    <mergeCell ref="F735:G735"/>
    <mergeCell ref="H718:I718"/>
    <mergeCell ref="B719:C719"/>
    <mergeCell ref="B667:C667"/>
    <mergeCell ref="F667:G667"/>
    <mergeCell ref="H667:I667"/>
    <mergeCell ref="B668:C668"/>
    <mergeCell ref="F668:G668"/>
    <mergeCell ref="H668:I668"/>
    <mergeCell ref="B679:C679"/>
    <mergeCell ref="F679:G679"/>
    <mergeCell ref="B674:C674"/>
    <mergeCell ref="F674:G674"/>
    <mergeCell ref="H674:I674"/>
    <mergeCell ref="B675:C675"/>
    <mergeCell ref="D675:E681"/>
    <mergeCell ref="F675:G675"/>
    <mergeCell ref="H675:I675"/>
    <mergeCell ref="B676:C676"/>
    <mergeCell ref="F676:G676"/>
  </mergeCells>
  <phoneticPr fontId="1"/>
  <conditionalFormatting sqref="H2254:I2255">
    <cfRule type="cellIs" dxfId="0" priority="1" stopIfTrue="1" operator="between">
      <formula>43586</formula>
      <formula>43830</formula>
    </cfRule>
  </conditionalFormatting>
  <pageMargins left="0.7" right="0.7" top="0.75" bottom="0.75" header="0.3" footer="0.3"/>
  <pageSetup paperSize="9" scale="71" fitToHeight="0" orientation="portrait" r:id="rId1"/>
  <headerFooter>
    <oddHeader>&amp;R&amp;"ＭＳ ゴシック,標準"&amp;10(品目別)</oddHeader>
    <oddFooter>&amp;C&amp;"ＭＳ ゴシック,標準"&amp;P/&amp;N</oddFooter>
  </headerFooter>
  <ignoredErrors>
    <ignoredError sqref="B199:B201 B156 B127:B146 B149:B153 B818:B841 B121:B126 B805:B817 B120:C120 E120 G120 I120:K120 B104:B119 B1757:B1833 B800:B804 B798:C799 B795:B797 B793:C794 B788:B792 B101:C103 B99:C100 A97:C98 B786:C787 B782:C783 B86:C92 B84:C85 B779:C780 B80:C81 B771:B772 B769:C770 B71:C72 B1755:C1756 B1754 B69:C70 B1752:C1753 B1751 B63:C64 B1746:B1747 B1743:C1745 B1735:C1741 B1732:C1733 B1729:C1730 B1726:C1728 B1724:C1725 B1721:C1723 B1716:C1720 B1708:C1709 B1706:C1707 B1700:C1701 B1697:C1698 B1695:C1696 B749:C750 B59:C60 B747:B748 B55:C56 B52:C53 B49:C51 B744:C745 B47:C48" unlocked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公表日別</vt:lpstr>
      <vt:lpstr>品目別</vt:lpstr>
      <vt:lpstr>公表日別!Print_Area</vt:lpstr>
      <vt:lpstr>品目別!Print_Area</vt:lpstr>
      <vt:lpstr>公表日別!Print_Titles</vt:lpstr>
      <vt:lpstr>品目別!Print_Titles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2024-02-28T00:49:47Z</dcterms:created>
  <dcterms:modified xsi:type="dcterms:W3CDTF">2025-11-05T06:34:53Z</dcterms:modified>
</cp:coreProperties>
</file>