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48 長生村▲\"/>
    </mc:Choice>
  </mc:AlternateContent>
  <xr:revisionPtr revIDLastSave="0" documentId="13_ncr:1_{DCBED2B2-133B-484D-A07F-96953B90CA8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<sst xmlns="http://schemas.openxmlformats.org/spreadsheetml/2006/main" count="1144" uniqueCount="563">
  <si>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</si>
  <si>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</si>
  <si>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</si>
  <si>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</si>
  <si>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</si>
  <si>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</si>
  <si>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</si>
  <si>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</si>
  <si>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</si>
  <si>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</si>
  <si>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</si>
  <si>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</si>
  <si>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</si>
  <si>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</si>
  <si>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</si>
  <si>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</si>
  <si>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</si>
  <si>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</si>
  <si>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</si>
  <si>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</si>
  <si>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</si>
  <si>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</si>
  <si>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</si>
  <si>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</si>
  <si>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</si>
  <si>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</si>
  <si>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</si>
  <si>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</si>
  <si>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</si>
  <si>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</si>
  <si>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</si>
  <si>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</si>
  <si>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</si>
  <si>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</si>
  <si>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</si>
  <si>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</si>
  <si>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</si>
  <si>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</si>
  <si>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</si>
  <si>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</si>
  <si>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</si>
  <si>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</si>
  <si>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</si>
  <si>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</si>
  <si>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</si>
  <si>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</si>
  <si>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</si>
  <si>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</si>
  <si>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</si>
  <si>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</si>
  <si>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</si>
  <si>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</si>
  <si>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</si>
  <si>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</si>
  <si>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</si>
  <si>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</si>
  <si>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</si>
  <si>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</si>
  <si>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</si>
  <si>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</si>
  <si>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</si>
  <si>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</si>
  <si>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</si>
  <si>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</si>
  <si>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</si>
  <si>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</si>
  <si>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</si>
  <si>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</si>
  <si>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</si>
  <si>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</si>
  <si>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</si>
  <si>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</si>
  <si>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</si>
  <si>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</si>
  <si>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</si>
  <si>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</si>
  <si>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</si>
  <si>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</si>
  <si>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</si>
  <si>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</si>
  <si>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</si>
  <si>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</si>
  <si>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</si>
  <si>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</si>
  <si>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</si>
  <si>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</si>
  <si>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</si>
  <si>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</si>
  <si>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</si>
  <si>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</si>
  <si>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</si>
  <si>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</si>
  <si>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</si>
  <si>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</si>
  <si>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</si>
  <si>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</si>
  <si>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</si>
  <si>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</si>
  <si>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</si>
  <si>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</si>
  <si>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</si>
  <si>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</si>
  <si>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</si>
  <si>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</si>
  <si>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</si>
  <si>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</si>
  <si>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</si>
  <si>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</si>
  <si>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</si>
  <si>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</si>
  <si>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</si>
  <si>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</si>
  <si>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</si>
  <si>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</si>
  <si>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</si>
  <si>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</si>
  <si>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</si>
  <si>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</si>
  <si>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</si>
  <si>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</si>
  <si>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</si>
  <si>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</si>
  <si>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</si>
  <si>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</si>
  <si>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</si>
  <si>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</si>
  <si>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</si>
  <si>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</si>
  <si>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</si>
  <si>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</si>
  <si>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</si>
  <si>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</si>
  <si>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</si>
  <si>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</si>
  <si>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</si>
  <si>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</si>
  <si>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</si>
  <si>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</si>
  <si>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</si>
  <si>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</si>
  <si>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</si>
  <si>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</si>
  <si>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</si>
  <si>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</si>
  <si>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</si>
  <si>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</si>
  <si>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</si>
  <si>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</si>
  <si>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</si>
  <si>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</si>
  <si>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</si>
  <si>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</si>
  <si>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</si>
  <si>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</si>
  <si>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</si>
  <si>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</si>
  <si>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</si>
  <si>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</si>
  <si>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</si>
  <si>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</si>
  <si>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</si>
  <si>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</si>
  <si>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</si>
  <si>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</si>
  <si>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</si>
  <si>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</si>
  <si>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</si>
  <si>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</si>
  <si>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</si>
  <si>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</si>
  <si>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</si>
  <si>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</si>
  <si>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</si>
  <si>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</si>
  <si>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</si>
  <si>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</si>
  <si>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</si>
  <si>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</si>
  <si>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</si>
  <si>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</si>
  <si>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</si>
  <si>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</si>
  <si>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</si>
  <si>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</si>
  <si>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</si>
  <si>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</si>
  <si>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</si>
  <si>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</si>
  <si>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</si>
  <si>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</si>
  <si>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</si>
  <si>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</si>
  <si>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</si>
  <si>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</si>
  <si>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</si>
  <si>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</si>
  <si>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</si>
  <si>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</si>
  <si>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</si>
  <si>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</si>
  <si>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</si>
  <si>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</si>
  <si>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千葉県長生村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</si>
  <si>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</si>
  <si>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</si>
  <si>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</si>
  <si>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</si>
  <si>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</si>
  <si>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</si>
  <si>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</si>
  <si>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</si>
  <si>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</si>
  <si>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</si>
  <si>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</si>
  <si>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</si>
  <si>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</si>
  <si>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</si>
  <si>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</si>
  <si>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</si>
  <si>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</si>
  <si>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</si>
  <si>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</si>
  <si>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</si>
  <si>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</si>
  <si>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</si>
  <si>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</si>
  <si>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</si>
  <si>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</si>
  <si>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</si>
  <si>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</si>
  <si>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</si>
  <si>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</si>
  <si>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</si>
  <si>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</si>
  <si>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</si>
  <si>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</si>
  <si>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</si>
  <si>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</si>
  <si>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</si>
  <si>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</si>
  <si>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</si>
  <si>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</si>
  <si>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</si>
  <si>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</si>
  <si>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</si>
  <si>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</si>
  <si>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</si>
  <si>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</si>
  <si>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</si>
  <si>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</si>
  <si>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</si>
  <si>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</si>
  <si>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</si>
  <si>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</si>
  <si>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</si>
  <si>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</si>
  <si>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</si>
  <si>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</si>
  <si>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</si>
  <si>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</si>
  <si>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</si>
  <si>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</si>
  <si>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</si>
  <si>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</si>
  <si>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</si>
  <si>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</si>
  <si>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</si>
  <si>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</si>
  <si>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</si>
  <si>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</si>
  <si>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</si>
  <si>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</si>
  <si>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</si>
  <si>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</si>
  <si>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</si>
  <si>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</si>
  <si>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</si>
  <si>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</si>
  <si>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</si>
  <si>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</si>
  <si>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</si>
  <si>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</si>
  <si>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</si>
  <si>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</si>
  <si>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</si>
  <si>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</si>
  <si>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</si>
  <si>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</si>
  <si>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</si>
  <si>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</si>
  <si>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</si>
  <si>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</si>
  <si>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</si>
  <si>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</si>
  <si>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</si>
  <si>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</si>
  <si>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</si>
  <si>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</si>
  <si>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</si>
  <si>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</si>
  <si>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</si>
  <si>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</si>
  <si>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</si>
  <si>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</si>
  <si>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</si>
  <si>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</si>
  <si>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</si>
  <si>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</si>
  <si>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</si>
  <si>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</si>
  <si>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</si>
  <si>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</si>
  <si>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</si>
  <si>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</si>
  <si>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</si>
  <si>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</si>
  <si>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</si>
  <si>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</si>
  <si>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</si>
  <si>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</si>
  <si>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</si>
  <si>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</si>
  <si>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</si>
  <si>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</si>
  <si>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</si>
  <si>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</si>
  <si>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</si>
  <si>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</si>
  <si>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</si>
  <si>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</si>
  <si>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</si>
  <si>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</si>
  <si>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</si>
  <si>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</si>
  <si>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</si>
  <si>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</si>
  <si>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</si>
  <si>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</si>
  <si>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</si>
  <si>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</si>
  <si>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</si>
  <si>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</si>
  <si>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</si>
  <si>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</si>
  <si>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</si>
  <si>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</si>
  <si>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</si>
  <si>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</si>
  <si>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</si>
  <si>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</si>
  <si>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</si>
  <si>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</si>
  <si>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</si>
  <si>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千葉県長生村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</si>
  <si>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</si>
  <si>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</si>
  <si>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</si>
  <si>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</si>
  <si>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</si>
  <si>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</si>
  <si>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</si>
  <si>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</si>
  <si>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</si>
  <si>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</si>
  <si>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</si>
  <si>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</si>
  <si>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</si>
  <si>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</si>
  <si>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</si>
  <si>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</si>
  <si>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</si>
  <si>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</si>
  <si>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</si>
  <si>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</si>
  <si>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</si>
  <si>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</si>
  <si>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</si>
  <si>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</si>
  <si>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</si>
  <si>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</si>
  <si>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</si>
  <si>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</si>
  <si>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</si>
  <si>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</si>
  <si>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</si>
  <si>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</si>
  <si>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</si>
  <si>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</si>
  <si>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</si>
  <si>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</si>
  <si>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</si>
  <si>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</si>
  <si>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</si>
  <si>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</si>
  <si>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</si>
  <si>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</si>
  <si>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</si>
  <si>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</si>
  <si>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</si>
  <si>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</si>
  <si>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</si>
  <si>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</si>
  <si>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</si>
  <si>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</si>
  <si>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</si>
  <si>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</si>
  <si>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</si>
  <si>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</si>
  <si>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</si>
  <si>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</si>
  <si>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</si>
  <si>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</si>
  <si>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</si>
  <si>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</si>
  <si>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</si>
  <si>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</si>
  <si>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</si>
  <si>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</si>
  <si>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</si>
  <si>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</si>
  <si>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</si>
  <si>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</si>
  <si>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</si>
  <si>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</si>
  <si>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</si>
  <si>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</si>
  <si>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</si>
  <si>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</si>
  <si>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</si>
  <si>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</si>
  <si>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</si>
  <si>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</si>
  <si>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</si>
  <si>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</si>
  <si>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</si>
  <si>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</si>
  <si>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</si>
  <si>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</si>
  <si>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</si>
  <si>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</si>
  <si>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</si>
  <si>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</si>
  <si>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</si>
  <si>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</si>
  <si>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</si>
  <si>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</si>
  <si>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</si>
  <si>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</si>
  <si>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</si>
  <si>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</si>
  <si>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</si>
  <si>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</si>
  <si>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</si>
  <si>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</si>
  <si>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</si>
  <si>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</si>
  <si>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</si>
  <si>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</si>
  <si>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</si>
  <si>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</si>
  <si>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</si>
  <si>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</si>
  <si>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</si>
  <si>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</si>
  <si>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</si>
  <si>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</si>
  <si>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</si>
  <si>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</si>
  <si>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</si>
  <si>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</si>
  <si>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</si>
  <si>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</si>
  <si>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</si>
  <si>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</si>
  <si>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</si>
  <si>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</si>
  <si>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</si>
  <si>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</si>
  <si>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</si>
  <si>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</si>
  <si>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</si>
  <si>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</si>
  <si>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</si>
  <si>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</si>
  <si>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</si>
  <si>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</si>
  <si>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</si>
  <si>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</si>
  <si>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</si>
  <si>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</si>
  <si>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</si>
  <si>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</si>
  <si>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</si>
  <si>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</si>
  <si>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</si>
  <si>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</si>
  <si>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</si>
  <si>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</si>
  <si>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</si>
  <si>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</si>
  <si>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</si>
  <si>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</si>
  <si>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</si>
  <si>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</si>
  <si>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</si>
  <si>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</si>
  <si>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</si>
  <si>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</si>
  <si>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</si>
  <si>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</si>
  <si>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</si>
  <si>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</si>
  <si>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</si>
  <si>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</si>
  <si>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</si>
  <si>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</si>
  <si>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</si>
  <si>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</si>
  <si>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</si>
  <si>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</si>
  <si>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</si>
  <si>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</si>
  <si>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</si>
  <si>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</si>
  <si>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</si>
  <si>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</si>
  <si>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</si>
  <si>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2.94</t>
  </si>
  <si>
    <t>▲ 0.26</t>
  </si>
  <si>
    <t>▲ 1.25</t>
  </si>
  <si>
    <t>一般会計</t>
  </si>
  <si>
    <t>国民健康保険特別会計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</si>
  <si>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</si>
  <si>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</si>
  <si>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</si>
  <si>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</si>
  <si>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</si>
  <si>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</si>
  <si>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</si>
  <si>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</si>
  <si>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</si>
  <si>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</si>
  <si>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ふるさと応援基金</t>
  </si>
  <si>
    <t>教育施設整備基金</t>
  </si>
  <si>
    <t>八積駅周辺環境整備基金</t>
  </si>
  <si>
    <t>地域福祉基金</t>
  </si>
  <si>
    <t>奨学基金</t>
  </si>
  <si>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</si>
  <si>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</si>
  <si>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</si>
  <si>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</si>
  <si>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</si>
  <si>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</si>
  <si>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一宮聖苑組合</t>
    <rPh sb="0" eb="2">
      <t>イチノミヤ</t>
    </rPh>
    <rPh sb="2" eb="4">
      <t>セイエン</t>
    </rPh>
    <rPh sb="4" eb="6">
      <t>クミアイ</t>
    </rPh>
    <phoneticPr fontId="2"/>
  </si>
  <si>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</si>
  <si>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</si>
  <si>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</si>
  <si>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</si>
  <si>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t>
    <phoneticPr fontId="2"/>
  </si>
  <si>
    <t>-</t>
    <phoneticPr fontId="2"/>
  </si>
  <si>
    <t>-</t>
    <phoneticPr fontId="2"/>
  </si>
  <si>
    <t>-</t>
    <phoneticPr fontId="2"/>
  </si>
  <si>
    <t>長生郡市広域市町村圏組合（火葬場・斎場事業会計）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</si>
</sst>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BAD-45DA-AD9F-3DC06163AD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118527</c:v>
                </c:pt>
                <c:pt idx="1">
                  <c:v>58565</c:v>
                </c:pt>
                <c:pt idx="2">
                  <c:v>34744</c:v>
                </c:pt>
                <c:pt idx="3">
                  <c:v>66266</c:v>
                </c:pt>
                <c:pt idx="4">
                  <c:v>31891</c:v>
                </c:pt>
              </c:numCache>
            </c:numRef>
          </c:val>
          <c:smooth val="0"/>
          <c:extLst>
            <c:ext xmlns:c16="http://schemas.microsoft.com/office/drawing/2014/chart" uri="{C3380CC4-5D6E-409C-BE32-E72D297353CC}">
              <c16:uniqueId val="{00000001-1BAD-45DA-AD9F-3DC06163AD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c:v>
                </c:pt>
                <c:pt idx="1">
                  <c:v>9.6</c:v>
                </c:pt>
                <c:pt idx="2">
                  <c:v>7.49</c:v>
                </c:pt>
                <c:pt idx="3">
                  <c:v>8.7100000000000009</c:v>
                </c:pt>
                <c:pt idx="4">
                  <c:v>9.3699999999999992</c:v>
                </c:pt>
              </c:numCache>
            </c:numRef>
          </c:val>
          <c:extLst>
            <c:ext xmlns:c16="http://schemas.microsoft.com/office/drawing/2014/chart" uri="{C3380CC4-5D6E-409C-BE32-E72D297353CC}">
              <c16:uniqueId val="{00000000-F03B-46A2-B306-22AC03BC10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23.8</c:v>
                </c:pt>
                <c:pt idx="1">
                  <c:v>24.71</c:v>
                </c:pt>
                <c:pt idx="2">
                  <c:v>24.7</c:v>
                </c:pt>
                <c:pt idx="3">
                  <c:v>22.88</c:v>
                </c:pt>
                <c:pt idx="4">
                  <c:v>20.03</c:v>
                </c:pt>
              </c:numCache>
            </c:numRef>
          </c:val>
          <c:extLst>
            <c:ext xmlns:c16="http://schemas.microsoft.com/office/drawing/2014/chart" uri="{C3380CC4-5D6E-409C-BE32-E72D297353CC}">
              <c16:uniqueId val="{00000001-F03B-46A2-B306-22AC03BC10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4.68</c:v>
                </c:pt>
                <c:pt idx="1">
                  <c:v>3.04</c:v>
                </c:pt>
                <c:pt idx="2">
                  <c:v>-2.94</c:v>
                </c:pt>
                <c:pt idx="3">
                  <c:v>-0.26</c:v>
                </c:pt>
                <c:pt idx="4">
                  <c:v>-1.25</c:v>
                </c:pt>
              </c:numCache>
            </c:numRef>
          </c:val>
          <c:smooth val="0"/>
          <c:extLst>
            <c:ext xmlns:c16="http://schemas.microsoft.com/office/drawing/2014/chart" uri="{C3380CC4-5D6E-409C-BE32-E72D297353CC}">
              <c16:uniqueId val="{00000002-F03B-46A2-B306-22AC03BC10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0.16</c:v>
                </c:pt>
                <c:pt idx="4">
                  <c:v>#N/A</c:v>
                </c:pt>
                <c:pt idx="5">
                  <c:v>3.62</c:v>
                </c:pt>
                <c:pt idx="6">
                  <c:v>0</c:v>
                </c:pt>
                <c:pt idx="7">
                  <c:v>0</c:v>
                </c:pt>
                <c:pt idx="8">
                  <c:v>0</c:v>
                </c:pt>
                <c:pt idx="9">
                  <c:v>0</c:v>
                </c:pt>
              </c:numCache>
            </c:numRef>
          </c:val>
          <c:extLst>
            <c:ext xmlns:c16="http://schemas.microsoft.com/office/drawing/2014/chart" uri="{C3380CC4-5D6E-409C-BE32-E72D297353CC}">
              <c16:uniqueId val="{00000000-C14F-439B-B9C3-F5005E8BBE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4F-439B-B9C3-F5005E8BBE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4F-439B-B9C3-F5005E8BBE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4F-439B-B9C3-F5005E8BBE9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4F-439B-B9C3-F5005E8BBE9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0.02</c:v>
                </c:pt>
                <c:pt idx="4">
                  <c:v>#N/A</c:v>
                </c:pt>
                <c:pt idx="5">
                  <c:v>0.02</c:v>
                </c:pt>
                <c:pt idx="6">
                  <c:v>#N/A</c:v>
                </c:pt>
                <c:pt idx="7">
                  <c:v>0.01</c:v>
                </c:pt>
                <c:pt idx="8">
                  <c:v>#N/A</c:v>
                </c:pt>
                <c:pt idx="9">
                  <c:v>0.06</c:v>
                </c:pt>
              </c:numCache>
            </c:numRef>
          </c:val>
          <c:extLst>
            <c:ext xmlns:c16="http://schemas.microsoft.com/office/drawing/2014/chart" uri="{C3380CC4-5D6E-409C-BE32-E72D297353CC}">
              <c16:uniqueId val="{00000005-C14F-439B-B9C3-F5005E8BBE9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0.59</c:v>
                </c:pt>
                <c:pt idx="4">
                  <c:v>#N/A</c:v>
                </c:pt>
                <c:pt idx="5">
                  <c:v>1.33</c:v>
                </c:pt>
                <c:pt idx="6">
                  <c:v>#N/A</c:v>
                </c:pt>
                <c:pt idx="7">
                  <c:v>1.25</c:v>
                </c:pt>
                <c:pt idx="8">
                  <c:v>#N/A</c:v>
                </c:pt>
                <c:pt idx="9">
                  <c:v>0.66</c:v>
                </c:pt>
              </c:numCache>
            </c:numRef>
          </c:val>
          <c:extLst>
            <c:ext xmlns:c16="http://schemas.microsoft.com/office/drawing/2014/chart" uri="{C3380CC4-5D6E-409C-BE32-E72D297353CC}">
              <c16:uniqueId val="{00000006-C14F-439B-B9C3-F5005E8BBE9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0.99</c:v>
                </c:pt>
                <c:pt idx="8">
                  <c:v>#N/A</c:v>
                </c:pt>
                <c:pt idx="9">
                  <c:v>1.44</c:v>
                </c:pt>
              </c:numCache>
            </c:numRef>
          </c:val>
          <c:extLst>
            <c:ext xmlns:c16="http://schemas.microsoft.com/office/drawing/2014/chart" uri="{C3380CC4-5D6E-409C-BE32-E72D297353CC}">
              <c16:uniqueId val="{00000007-C14F-439B-B9C3-F5005E8BBE9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2.91</c:v>
                </c:pt>
                <c:pt idx="2">
                  <c:v>#N/A</c:v>
                </c:pt>
                <c:pt idx="3">
                  <c:v>3.41</c:v>
                </c:pt>
                <c:pt idx="4">
                  <c:v>#N/A</c:v>
                </c:pt>
                <c:pt idx="5">
                  <c:v>4.59</c:v>
                </c:pt>
                <c:pt idx="6">
                  <c:v>#N/A</c:v>
                </c:pt>
                <c:pt idx="7">
                  <c:v>2.63</c:v>
                </c:pt>
                <c:pt idx="8">
                  <c:v>#N/A</c:v>
                </c:pt>
                <c:pt idx="9">
                  <c:v>1.64</c:v>
                </c:pt>
              </c:numCache>
            </c:numRef>
          </c:val>
          <c:extLst>
            <c:ext xmlns:c16="http://schemas.microsoft.com/office/drawing/2014/chart" uri="{C3380CC4-5D6E-409C-BE32-E72D297353CC}">
              <c16:uniqueId val="{00000008-C14F-439B-B9C3-F5005E8BBE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c:v>
                </c:pt>
                <c:pt idx="2">
                  <c:v>#N/A</c:v>
                </c:pt>
                <c:pt idx="3">
                  <c:v>9.6</c:v>
                </c:pt>
                <c:pt idx="4">
                  <c:v>#N/A</c:v>
                </c:pt>
                <c:pt idx="5">
                  <c:v>7.49</c:v>
                </c:pt>
                <c:pt idx="6">
                  <c:v>#N/A</c:v>
                </c:pt>
                <c:pt idx="7">
                  <c:v>8.6999999999999993</c:v>
                </c:pt>
                <c:pt idx="8">
                  <c:v>#N/A</c:v>
                </c:pt>
                <c:pt idx="9">
                  <c:v>9.36</c:v>
                </c:pt>
              </c:numCache>
            </c:numRef>
          </c:val>
          <c:extLst>
            <c:ext xmlns:c16="http://schemas.microsoft.com/office/drawing/2014/chart" uri="{C3380CC4-5D6E-409C-BE32-E72D297353CC}">
              <c16:uniqueId val="{00000009-C14F-439B-B9C3-F5005E8BBE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488</c:v>
                </c:pt>
                <c:pt idx="5">
                  <c:v>495</c:v>
                </c:pt>
                <c:pt idx="8">
                  <c:v>497</c:v>
                </c:pt>
                <c:pt idx="11">
                  <c:v>485</c:v>
                </c:pt>
                <c:pt idx="14">
                  <c:v>461</c:v>
                </c:pt>
              </c:numCache>
            </c:numRef>
          </c:val>
          <c:extLst>
            <c:ext xmlns:c16="http://schemas.microsoft.com/office/drawing/2014/chart" uri="{C3380CC4-5D6E-409C-BE32-E72D297353CC}">
              <c16:uniqueId val="{00000000-DAAC-427E-81C8-01EDA9C4D7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AC-427E-81C8-01EDA9C4D7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AC-427E-81C8-01EDA9C4D7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44</c:v>
                </c:pt>
                <c:pt idx="6">
                  <c:v>43</c:v>
                </c:pt>
                <c:pt idx="9">
                  <c:v>57</c:v>
                </c:pt>
                <c:pt idx="12">
                  <c:v>50</c:v>
                </c:pt>
              </c:numCache>
            </c:numRef>
          </c:val>
          <c:extLst>
            <c:ext xmlns:c16="http://schemas.microsoft.com/office/drawing/2014/chart" uri="{C3380CC4-5D6E-409C-BE32-E72D297353CC}">
              <c16:uniqueId val="{00000003-DAAC-427E-81C8-01EDA9C4D7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299</c:v>
                </c:pt>
                <c:pt idx="3">
                  <c:v>309</c:v>
                </c:pt>
                <c:pt idx="6">
                  <c:v>337</c:v>
                </c:pt>
                <c:pt idx="9">
                  <c:v>321</c:v>
                </c:pt>
                <c:pt idx="12">
                  <c:v>319</c:v>
                </c:pt>
              </c:numCache>
            </c:numRef>
          </c:val>
          <c:extLst>
            <c:ext xmlns:c16="http://schemas.microsoft.com/office/drawing/2014/chart" uri="{C3380CC4-5D6E-409C-BE32-E72D297353CC}">
              <c16:uniqueId val="{00000004-DAAC-427E-81C8-01EDA9C4D7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AC-427E-81C8-01EDA9C4D7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AC-427E-81C8-01EDA9C4D7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439</c:v>
                </c:pt>
                <c:pt idx="3">
                  <c:v>452</c:v>
                </c:pt>
                <c:pt idx="6">
                  <c:v>460</c:v>
                </c:pt>
                <c:pt idx="9">
                  <c:v>470</c:v>
                </c:pt>
                <c:pt idx="12">
                  <c:v>453</c:v>
                </c:pt>
              </c:numCache>
            </c:numRef>
          </c:val>
          <c:extLst>
            <c:ext xmlns:c16="http://schemas.microsoft.com/office/drawing/2014/chart" uri="{C3380CC4-5D6E-409C-BE32-E72D297353CC}">
              <c16:uniqueId val="{00000007-DAAC-427E-81C8-01EDA9C4D7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295</c:v>
                </c:pt>
                <c:pt idx="2">
                  <c:v>#N/A</c:v>
                </c:pt>
                <c:pt idx="3">
                  <c:v>#N/A</c:v>
                </c:pt>
                <c:pt idx="4">
                  <c:v>310</c:v>
                </c:pt>
                <c:pt idx="5">
                  <c:v>#N/A</c:v>
                </c:pt>
                <c:pt idx="6">
                  <c:v>#N/A</c:v>
                </c:pt>
                <c:pt idx="7">
                  <c:v>343</c:v>
                </c:pt>
                <c:pt idx="8">
                  <c:v>#N/A</c:v>
                </c:pt>
                <c:pt idx="9">
                  <c:v>#N/A</c:v>
                </c:pt>
                <c:pt idx="10">
                  <c:v>363</c:v>
                </c:pt>
                <c:pt idx="11">
                  <c:v>#N/A</c:v>
                </c:pt>
                <c:pt idx="12">
                  <c:v>#N/A</c:v>
                </c:pt>
                <c:pt idx="13">
                  <c:v>361</c:v>
                </c:pt>
                <c:pt idx="14">
                  <c:v>#N/A</c:v>
                </c:pt>
              </c:numCache>
            </c:numRef>
          </c:val>
          <c:smooth val="0"/>
          <c:extLst>
            <c:ext xmlns:c16="http://schemas.microsoft.com/office/drawing/2014/chart" uri="{C3380CC4-5D6E-409C-BE32-E72D297353CC}">
              <c16:uniqueId val="{00000008-DAAC-427E-81C8-01EDA9C4D7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5724</c:v>
                </c:pt>
                <c:pt idx="5">
                  <c:v>5668</c:v>
                </c:pt>
                <c:pt idx="8">
                  <c:v>5735</c:v>
                </c:pt>
                <c:pt idx="11">
                  <c:v>5533</c:v>
                </c:pt>
                <c:pt idx="14">
                  <c:v>5315</c:v>
                </c:pt>
              </c:numCache>
            </c:numRef>
          </c:val>
          <c:extLst>
            <c:ext xmlns:c16="http://schemas.microsoft.com/office/drawing/2014/chart" uri="{C3380CC4-5D6E-409C-BE32-E72D297353CC}">
              <c16:uniqueId val="{00000000-7AAB-40EA-A90B-C4338CF32D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AAB-40EA-A90B-C4338CF32D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2563</c:v>
                </c:pt>
                <c:pt idx="5">
                  <c:v>2658</c:v>
                </c:pt>
                <c:pt idx="8">
                  <c:v>2635</c:v>
                </c:pt>
                <c:pt idx="11">
                  <c:v>2388</c:v>
                </c:pt>
                <c:pt idx="14">
                  <c:v>2010</c:v>
                </c:pt>
              </c:numCache>
            </c:numRef>
          </c:val>
          <c:extLst>
            <c:ext xmlns:c16="http://schemas.microsoft.com/office/drawing/2014/chart" uri="{C3380CC4-5D6E-409C-BE32-E72D297353CC}">
              <c16:uniqueId val="{00000002-7AAB-40EA-A90B-C4338CF32D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AB-40EA-A90B-C4338CF32D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AB-40EA-A90B-C4338CF32D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AB-40EA-A90B-C4338CF32D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892</c:v>
                </c:pt>
                <c:pt idx="3">
                  <c:v>862</c:v>
                </c:pt>
                <c:pt idx="6">
                  <c:v>864</c:v>
                </c:pt>
                <c:pt idx="9">
                  <c:v>792</c:v>
                </c:pt>
                <c:pt idx="12">
                  <c:v>788</c:v>
                </c:pt>
              </c:numCache>
            </c:numRef>
          </c:val>
          <c:extLst>
            <c:ext xmlns:c16="http://schemas.microsoft.com/office/drawing/2014/chart" uri="{C3380CC4-5D6E-409C-BE32-E72D297353CC}">
              <c16:uniqueId val="{00000006-7AAB-40EA-A90B-C4338CF32D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389</c:v>
                </c:pt>
                <c:pt idx="3">
                  <c:v>564</c:v>
                </c:pt>
                <c:pt idx="6">
                  <c:v>413</c:v>
                </c:pt>
                <c:pt idx="9">
                  <c:v>422</c:v>
                </c:pt>
                <c:pt idx="12">
                  <c:v>451</c:v>
                </c:pt>
              </c:numCache>
            </c:numRef>
          </c:val>
          <c:extLst>
            <c:ext xmlns:c16="http://schemas.microsoft.com/office/drawing/2014/chart" uri="{C3380CC4-5D6E-409C-BE32-E72D297353CC}">
              <c16:uniqueId val="{00000007-7AAB-40EA-A90B-C4338CF32D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3609</c:v>
                </c:pt>
                <c:pt idx="3">
                  <c:v>3498</c:v>
                </c:pt>
                <c:pt idx="6">
                  <c:v>3384</c:v>
                </c:pt>
                <c:pt idx="9">
                  <c:v>3146</c:v>
                </c:pt>
                <c:pt idx="12">
                  <c:v>3298</c:v>
                </c:pt>
              </c:numCache>
            </c:numRef>
          </c:val>
          <c:extLst>
            <c:ext xmlns:c16="http://schemas.microsoft.com/office/drawing/2014/chart" uri="{C3380CC4-5D6E-409C-BE32-E72D297353CC}">
              <c16:uniqueId val="{00000008-7AAB-40EA-A90B-C4338CF32D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AB-40EA-A90B-C4338CF32D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4871</c:v>
                </c:pt>
                <c:pt idx="3">
                  <c:v>4892</c:v>
                </c:pt>
                <c:pt idx="6">
                  <c:v>4652</c:v>
                </c:pt>
                <c:pt idx="9">
                  <c:v>4749</c:v>
                </c:pt>
                <c:pt idx="12">
                  <c:v>4893</c:v>
                </c:pt>
              </c:numCache>
            </c:numRef>
          </c:val>
          <c:extLst>
            <c:ext xmlns:c16="http://schemas.microsoft.com/office/drawing/2014/chart" uri="{C3380CC4-5D6E-409C-BE32-E72D297353CC}">
              <c16:uniqueId val="{0000000A-7AAB-40EA-A90B-C4338CF32D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1473</c:v>
                </c:pt>
                <c:pt idx="2">
                  <c:v>#N/A</c:v>
                </c:pt>
                <c:pt idx="3">
                  <c:v>#N/A</c:v>
                </c:pt>
                <c:pt idx="4">
                  <c:v>1491</c:v>
                </c:pt>
                <c:pt idx="5">
                  <c:v>#N/A</c:v>
                </c:pt>
                <c:pt idx="6">
                  <c:v>#N/A</c:v>
                </c:pt>
                <c:pt idx="7">
                  <c:v>943</c:v>
                </c:pt>
                <c:pt idx="8">
                  <c:v>#N/A</c:v>
                </c:pt>
                <c:pt idx="9">
                  <c:v>#N/A</c:v>
                </c:pt>
                <c:pt idx="10">
                  <c:v>1187</c:v>
                </c:pt>
                <c:pt idx="11">
                  <c:v>#N/A</c:v>
                </c:pt>
                <c:pt idx="12">
                  <c:v>#N/A</c:v>
                </c:pt>
                <c:pt idx="13">
                  <c:v>2105</c:v>
                </c:pt>
                <c:pt idx="14">
                  <c:v>#N/A</c:v>
                </c:pt>
              </c:numCache>
            </c:numRef>
          </c:val>
          <c:smooth val="0"/>
          <c:extLst>
            <c:ext xmlns:c16="http://schemas.microsoft.com/office/drawing/2014/chart" uri="{C3380CC4-5D6E-409C-BE32-E72D297353CC}">
              <c16:uniqueId val="{0000000B-7AAB-40EA-A90B-C4338CF32D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970</c:v>
                </c:pt>
                <c:pt idx="1">
                  <c:v>908</c:v>
                </c:pt>
                <c:pt idx="2">
                  <c:v>819</c:v>
                </c:pt>
              </c:numCache>
            </c:numRef>
          </c:val>
          <c:extLst>
            <c:ext xmlns:c16="http://schemas.microsoft.com/office/drawing/2014/chart" uri="{C3380CC4-5D6E-409C-BE32-E72D297353CC}">
              <c16:uniqueId val="{00000000-67BB-4EEB-B7B6-9EFFF110DF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190</c:v>
                </c:pt>
                <c:pt idx="1">
                  <c:v>140</c:v>
                </c:pt>
                <c:pt idx="2">
                  <c:v>164</c:v>
                </c:pt>
              </c:numCache>
            </c:numRef>
          </c:val>
          <c:extLst>
            <c:ext xmlns:c16="http://schemas.microsoft.com/office/drawing/2014/chart" uri="{C3380CC4-5D6E-409C-BE32-E72D297353CC}">
              <c16:uniqueId val="{00000001-67BB-4EEB-B7B6-9EFFF110DF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1324</c:v>
                </c:pt>
                <c:pt idx="1">
                  <c:v>1162</c:v>
                </c:pt>
                <c:pt idx="2">
                  <c:v>876</c:v>
                </c:pt>
              </c:numCache>
            </c:numRef>
          </c:val>
          <c:extLst>
            <c:ext xmlns:c16="http://schemas.microsoft.com/office/drawing/2014/chart" uri="{C3380CC4-5D6E-409C-BE32-E72D297353CC}">
              <c16:uniqueId val="{00000002-67BB-4EEB-B7B6-9EFFF110DF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今後、公共施設等適正管理推進事業債などを活用した大規模改修事業が見込まれますが、基金の計画的な取崩しと積み立てのバランスを維持することで、実質公債費比率の急激な変動を抑制し、中長期的な財政負担の軽減に努めてまいります。</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満期一括型市場公募債の発行は行っていない。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t>将来負担額（分子）は、計画的な地方債の発行抑制と基金の積み立てにより、健全な水準で推移しています。</a:t>
          </a:r>
          <a:endParaRPr lang="en-US" altLang="ja-JP" sz="1400"/>
        </a:p>
        <a:p>
          <a:r>
            <a:rPr kumimoji="1" lang="ja-JP" altLang="en-US" sz="1400">
              <a:latin typeface="ＭＳ ゴシック" pitchFamily="49" charset="-128"/>
              <a:ea typeface="ＭＳ ゴシック" pitchFamily="49" charset="-128"/>
            </a:rPr>
            <a:t>・</a:t>
          </a:r>
          <a:r>
            <a:rPr lang="ja-JP" altLang="en-US" sz="1400"/>
            <a:t>地方債現在高の動向：</a:t>
          </a:r>
          <a:endParaRPr lang="en-US" altLang="ja-JP" sz="1400"/>
        </a:p>
        <a:p>
          <a:r>
            <a:rPr lang="ja-JP" altLang="en-US" sz="1400"/>
            <a:t>分子の主要な要素である地方債現在高については、後年度に交付税措置がなされる有利な起債を優先的に活用しています。大規模プロジェクトの完了に伴い元金の償還が進んでおり、住民一人当たりの将来負担額は類似団体と比較しても適正な範囲内にあります。</a:t>
          </a:r>
          <a:endParaRPr lang="en-US" altLang="ja-JP" sz="1400"/>
        </a:p>
        <a:p>
          <a:r>
            <a:rPr kumimoji="1" lang="ja-JP" altLang="en-US" sz="1400">
              <a:latin typeface="ＭＳ ゴシック" pitchFamily="49" charset="-128"/>
              <a:ea typeface="ＭＳ ゴシック" pitchFamily="49" charset="-128"/>
            </a:rPr>
            <a:t>・</a:t>
          </a:r>
          <a:r>
            <a:rPr lang="ja-JP" altLang="en-US" sz="1400"/>
            <a:t>退職手当等引当金の状況：</a:t>
          </a:r>
          <a:endParaRPr lang="en-US" altLang="ja-JP" sz="1400"/>
        </a:p>
        <a:p>
          <a:r>
            <a:rPr lang="ja-JP" altLang="en-US" sz="1400"/>
            <a:t>職員の年齢構成の変化に伴う将来の退職手当負担についても、適切に引当額を計上しています。</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年度末の基金残高は、普通会計で約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18</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5,800</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万円となっており、前年度から約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5,000</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万円減額となっている。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・これは、財政調整基金で約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8,900</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a:t>
          </a:r>
          <a:r>
            <a:rPr kumimoji="1" lang="ja-JP" altLang="ja-JP" sz="1100" b="0" i="0" baseline="0">
              <a:solidFill>
                <a:schemeClr val="dk1"/>
              </a:solidFill>
              <a:effectLst/>
              <a:latin typeface="+mn-lt"/>
              <a:ea typeface="+mn-ea"/>
              <a:cs typeface="+mn-cs"/>
            </a:rPr>
            <a:t>ふるさと応援基金で</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7,900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教育施設整備基金で約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800</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万円減額したことが主な要因である。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・財政調整基金については、不足する財源の補填のため、取崩しによる減額が見込まれるが、決算剰余金の１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２以上の積立てを引き続き行うことにより、相応の残高維持を図っていく方針である。</a:t>
          </a:r>
          <a:endParaRPr lang="ja-JP" altLang="ja-JP" sz="1400">
            <a:effectLst/>
          </a:endParaRPr>
        </a:p>
        <a:p>
          <a:r>
            <a:rPr kumimoji="1" lang="ja-JP" altLang="ja-JP" sz="1100">
              <a:solidFill>
                <a:schemeClr val="dk1"/>
              </a:solidFill>
              <a:effectLst/>
              <a:latin typeface="+mn-lt"/>
              <a:ea typeface="+mn-ea"/>
              <a:cs typeface="+mn-cs"/>
            </a:rPr>
            <a:t>・特定目的基金については、各基金の目的に沿って積立・取崩しをしていくことから、各施設の計画・整備進捗に応じて増減していくことが見込まれる。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・ふるさと応援基金：総合計画に掲げる各施策（福祉、教育、環境、産業）に係る事業費</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・教育施設整備基金：学校及び社会教育施設の建設・改修費用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・八積駅周辺環境整備基金：駅周辺環境整備に係る事業費</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・地域福祉基金：福祉活動の促進、快適な生活環境の形成等に係る事業費</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・奨学基金：高校・大学への修学上必要な学資に係る貸付けに要する資金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・森林環境整備基金：森林の整備、森林の整備を担うべき人材の育成、木材の利用促進等に係る事業費</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・ふるさと応援基金：総合計画に掲げる各施策（福祉、教育、環境、産業）に係る事業費の財源として</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万円の取崩を行った一方、寄附金に対する積立を約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4,100</a:t>
          </a:r>
          <a:r>
            <a:rPr kumimoji="1" lang="ja-JP" altLang="ja-JP" sz="1100" b="0" i="0" baseline="0">
              <a:solidFill>
                <a:schemeClr val="dk1"/>
              </a:solidFill>
              <a:effectLst/>
              <a:latin typeface="+mn-lt"/>
              <a:ea typeface="+mn-ea"/>
              <a:cs typeface="+mn-cs"/>
            </a:rPr>
            <a:t>万円行ったことにより、約</a:t>
          </a:r>
          <a:r>
            <a:rPr kumimoji="1" lang="en-US" altLang="ja-JP" sz="1100" b="0" i="0" baseline="0">
              <a:solidFill>
                <a:schemeClr val="dk1"/>
              </a:solidFill>
              <a:effectLst/>
              <a:latin typeface="+mn-lt"/>
              <a:ea typeface="+mn-ea"/>
              <a:cs typeface="+mn-cs"/>
            </a:rPr>
            <a:t>7,900</a:t>
          </a:r>
          <a:r>
            <a:rPr kumimoji="1" lang="ja-JP" altLang="ja-JP" sz="1100" b="0" i="0" baseline="0">
              <a:solidFill>
                <a:schemeClr val="dk1"/>
              </a:solidFill>
              <a:effectLst/>
              <a:latin typeface="+mn-lt"/>
              <a:ea typeface="+mn-ea"/>
              <a:cs typeface="+mn-cs"/>
            </a:rPr>
            <a:t>万円減額となった。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・教育施設整備基金：給食施設整備事業に係る事業費の財源として</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800</a:t>
          </a:r>
          <a:r>
            <a:rPr kumimoji="1" lang="ja-JP" altLang="ja-JP" sz="1100" b="0" i="0" baseline="0">
              <a:solidFill>
                <a:schemeClr val="dk1"/>
              </a:solidFill>
              <a:effectLst/>
              <a:latin typeface="+mn-lt"/>
              <a:ea typeface="+mn-ea"/>
              <a:cs typeface="+mn-cs"/>
            </a:rPr>
            <a:t>万円の取崩を行ったことにより減額となった。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・施設整備に係る基金は、事業計画と財政状況の見合いで取崩し・積立を行っていくほか、その他の基金については、継続的な活用を行っていく方針である。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1,900</a:t>
          </a:r>
          <a:r>
            <a:rPr kumimoji="1" lang="ja-JP" altLang="ja-JP" sz="1100">
              <a:solidFill>
                <a:schemeClr val="dk1"/>
              </a:solidFill>
              <a:effectLst/>
              <a:latin typeface="+mn-lt"/>
              <a:ea typeface="+mn-ea"/>
              <a:cs typeface="+mn-cs"/>
            </a:rPr>
            <a:t>万円となっており、前年度から</a:t>
          </a:r>
          <a:r>
            <a:rPr kumimoji="1" lang="en-US" altLang="ja-JP" sz="1100">
              <a:solidFill>
                <a:schemeClr val="dk1"/>
              </a:solidFill>
              <a:effectLst/>
              <a:latin typeface="+mn-lt"/>
              <a:ea typeface="+mn-ea"/>
              <a:cs typeface="+mn-cs"/>
            </a:rPr>
            <a:t>8,900</a:t>
          </a:r>
          <a:r>
            <a:rPr kumimoji="1" lang="ja-JP" altLang="ja-JP" sz="1100">
              <a:solidFill>
                <a:schemeClr val="dk1"/>
              </a:solidFill>
              <a:effectLst/>
              <a:latin typeface="+mn-lt"/>
              <a:ea typeface="+mn-ea"/>
              <a:cs typeface="+mn-cs"/>
            </a:rPr>
            <a:t>万円減少している。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決算剰余金の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以上の積立</a:t>
          </a:r>
          <a:r>
            <a:rPr kumimoji="1" lang="ja-JP" altLang="ja-JP" sz="1100">
              <a:solidFill>
                <a:schemeClr val="dk1"/>
              </a:solidFill>
              <a:effectLst/>
              <a:latin typeface="+mn-lt"/>
              <a:ea typeface="+mn-ea"/>
              <a:cs typeface="+mn-cs"/>
            </a:rPr>
            <a:t>額が取崩額を下回ったため、財政調整基金は減額となった。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不足する財源の補填のため、取崩しが見込まれるが、相応の基金残高の維持に努める方針である。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将来の財源不足に備えて</a:t>
          </a:r>
          <a:r>
            <a:rPr kumimoji="1" lang="ja-JP" altLang="ja-JP" sz="1100">
              <a:solidFill>
                <a:schemeClr val="dk1"/>
              </a:solidFill>
              <a:effectLst/>
              <a:latin typeface="+mn-lt"/>
              <a:ea typeface="+mn-ea"/>
              <a:cs typeface="+mn-cs"/>
            </a:rPr>
            <a:t>基金に積立を行ったことによる増額である。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・将来の財源不足に備え、適切に積立てと取崩しを行っていく。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13,269
13,128
28.25
7,936,313
6,892,928
383,116
4,089,085
4,892,976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latin typeface="+mn-ea"/>
              <a:ea typeface="+mn-ea"/>
            </a:rPr>
            <a:t>　本村の財政力指数は、過去</a:t>
          </a:r>
          <a:r>
            <a:rPr lang="en-US" altLang="ja-JP" sz="1100">
              <a:latin typeface="+mn-ea"/>
              <a:ea typeface="+mn-ea"/>
            </a:rPr>
            <a:t>5</a:t>
          </a:r>
          <a:r>
            <a:rPr lang="ja-JP" altLang="en-US" sz="1100">
              <a:latin typeface="+mn-ea"/>
              <a:ea typeface="+mn-ea"/>
            </a:rPr>
            <a:t>年間において</a:t>
          </a:r>
          <a:r>
            <a:rPr lang="en-US" altLang="ja-JP" sz="1100">
              <a:latin typeface="+mn-ea"/>
              <a:ea typeface="+mn-ea"/>
            </a:rPr>
            <a:t>0.49</a:t>
          </a:r>
          <a:r>
            <a:rPr lang="ja-JP" altLang="en-US" sz="1100">
              <a:latin typeface="+mn-ea"/>
              <a:ea typeface="+mn-ea"/>
            </a:rPr>
            <a:t>から</a:t>
          </a:r>
          <a:r>
            <a:rPr lang="en-US" altLang="ja-JP" sz="1100">
              <a:latin typeface="+mn-ea"/>
              <a:ea typeface="+mn-ea"/>
            </a:rPr>
            <a:t>0.54</a:t>
          </a:r>
          <a:r>
            <a:rPr lang="ja-JP" altLang="en-US" sz="1100">
              <a:latin typeface="+mn-ea"/>
              <a:ea typeface="+mn-ea"/>
            </a:rPr>
            <a:t>で概ね安定して推移しており、類似団体平均を上回る水準を維持しています。</a:t>
          </a:r>
          <a:endParaRPr lang="en-US" altLang="ja-JP" sz="1100">
            <a:latin typeface="+mn-ea"/>
            <a:ea typeface="+mn-ea"/>
          </a:endParaRPr>
        </a:p>
        <a:p>
          <a:r>
            <a:rPr lang="ja-JP" altLang="en-US" sz="1100">
              <a:latin typeface="+mn-ea"/>
              <a:ea typeface="+mn-ea"/>
            </a:rPr>
            <a:t>　類似団体に比べ個人住民税、法人住民税、固定資産税が底堅く推移しているため財政力指数が類似団体を上回っていると分析しています。</a:t>
          </a:r>
          <a:endParaRPr lang="en-US" altLang="ja-JP" sz="11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24871</xdr:rowOff>
    </xdr:from>
    <xdr:to>
      <xdr:col>23</xdr:col>
      <xdr:colOff>133350</xdr:colOff>
      <xdr:row>43</xdr:row>
      <xdr:rowOff>24871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972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24871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145521</xdr:rowOff>
    </xdr:from>
    <xdr:to>
      <xdr:col>23</xdr:col>
      <xdr:colOff>184150</xdr:colOff>
      <xdr:row>43</xdr:row>
      <xdr:rowOff>75671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162048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145521</xdr:rowOff>
    </xdr:from>
    <xdr:to>
      <xdr:col>19</xdr:col>
      <xdr:colOff>184150</xdr:colOff>
      <xdr:row>43</xdr:row>
      <xdr:rowOff>75671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85848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1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本村の経常収支比率は、</a:t>
          </a:r>
          <a:r>
            <a:rPr kumimoji="1" lang="en-US" altLang="ja-JP" sz="1000">
              <a:latin typeface="+mn-ea"/>
              <a:ea typeface="+mn-ea"/>
            </a:rPr>
            <a:t>88.0</a:t>
          </a:r>
          <a:r>
            <a:rPr kumimoji="1" lang="ja-JP" altLang="en-US" sz="1000">
              <a:latin typeface="+mn-ea"/>
              <a:ea typeface="+mn-ea"/>
            </a:rPr>
            <a:t>％（前年度比</a:t>
          </a:r>
          <a:r>
            <a:rPr kumimoji="1" lang="en-US" altLang="ja-JP" sz="1000">
              <a:latin typeface="+mn-ea"/>
              <a:ea typeface="+mn-ea"/>
            </a:rPr>
            <a:t>0.5</a:t>
          </a:r>
          <a:r>
            <a:rPr kumimoji="1" lang="ja-JP" altLang="en-US" sz="1000">
              <a:latin typeface="+mn-ea"/>
              <a:ea typeface="+mn-ea"/>
            </a:rPr>
            <a:t>ポイント増）となっており、類似団体平均と比較して概ね同水準で推移しています。</a:t>
          </a:r>
        </a:p>
        <a:p>
          <a:r>
            <a:rPr kumimoji="1" lang="ja-JP" altLang="en-US" sz="1000">
              <a:latin typeface="+mn-ea"/>
              <a:ea typeface="+mn-ea"/>
            </a:rPr>
            <a:t>・歳入面の動向：</a:t>
          </a:r>
          <a:endParaRPr kumimoji="1" lang="en-US" altLang="ja-JP" sz="1000">
            <a:latin typeface="+mn-ea"/>
            <a:ea typeface="+mn-ea"/>
          </a:endParaRPr>
        </a:p>
        <a:p>
          <a:r>
            <a:rPr kumimoji="1" lang="ja-JP" altLang="en-US" sz="1000">
              <a:latin typeface="+mn-ea"/>
              <a:ea typeface="+mn-ea"/>
            </a:rPr>
            <a:t>　経常一般財源の根幹である地方税や普通交付税が安定的に確保されており、分母となる一般財源総額が微増傾向にあります。</a:t>
          </a:r>
          <a:endParaRPr kumimoji="1" lang="en-US" altLang="ja-JP" sz="1000">
            <a:latin typeface="+mn-ea"/>
            <a:ea typeface="+mn-ea"/>
          </a:endParaRPr>
        </a:p>
        <a:p>
          <a:r>
            <a:rPr kumimoji="1" lang="ja-JP" altLang="en-US" sz="1000">
              <a:latin typeface="+mn-ea"/>
              <a:ea typeface="+mn-ea"/>
            </a:rPr>
            <a:t>・歳出面の要因：</a:t>
          </a:r>
          <a:endParaRPr kumimoji="1" lang="en-US" altLang="ja-JP" sz="1000">
            <a:latin typeface="+mn-ea"/>
            <a:ea typeface="+mn-ea"/>
          </a:endParaRPr>
        </a:p>
        <a:p>
          <a:r>
            <a:rPr kumimoji="1" lang="ja-JP" altLang="en-US" sz="1000">
              <a:latin typeface="+mn-ea"/>
              <a:ea typeface="+mn-ea"/>
            </a:rPr>
            <a:t>　物件費等： 物価高騰や光熱水費の上昇に加え、</a:t>
          </a:r>
          <a:r>
            <a:rPr kumimoji="1" lang="en-US" altLang="ja-JP" sz="1000">
              <a:latin typeface="+mn-ea"/>
              <a:ea typeface="+mn-ea"/>
            </a:rPr>
            <a:t>DX</a:t>
          </a:r>
          <a:r>
            <a:rPr kumimoji="1" lang="ja-JP" altLang="en-US" sz="1000">
              <a:latin typeface="+mn-ea"/>
              <a:ea typeface="+mn-ea"/>
            </a:rPr>
            <a:t>推進に伴うシステム保守料の増加などにより、物件費が微増傾向にあります。</a:t>
          </a:r>
          <a:endParaRPr kumimoji="1" lang="en-US" altLang="ja-JP" sz="1000">
            <a:latin typeface="+mn-ea"/>
            <a:ea typeface="+mn-ea"/>
          </a:endParaRPr>
        </a:p>
        <a:p>
          <a:r>
            <a:rPr kumimoji="1" lang="ja-JP" altLang="en-US" sz="1000">
              <a:latin typeface="+mn-ea"/>
              <a:ea typeface="+mn-ea"/>
            </a:rPr>
            <a:t>　人件費：近年は手当や基本給の増加により人件費は増加傾向にある。</a:t>
          </a:r>
          <a:endParaRPr kumimoji="1" lang="en-US" altLang="ja-JP" sz="10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9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123825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2825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0706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63</xdr:row>
      <xdr:rowOff>166581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0706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13352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56108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人件費の状況：</a:t>
          </a:r>
          <a:endParaRPr kumimoji="1" lang="en-US" altLang="ja-JP" sz="1100">
            <a:latin typeface="+mn-ea"/>
            <a:ea typeface="+mn-ea"/>
          </a:endParaRPr>
        </a:p>
        <a:p>
          <a:r>
            <a:rPr kumimoji="1" lang="ja-JP" altLang="en-US" sz="1100">
              <a:latin typeface="+mn-ea"/>
              <a:ea typeface="+mn-ea"/>
            </a:rPr>
            <a:t>近年は、人事院勧告に伴うベースアップや期末・勤勉手当の増額により増加傾向にあります。</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物件費の状況：</a:t>
          </a:r>
          <a:endParaRPr kumimoji="1" lang="en-US" altLang="ja-JP" sz="1100">
            <a:latin typeface="+mn-ea"/>
            <a:ea typeface="+mn-ea"/>
          </a:endParaRPr>
        </a:p>
        <a:p>
          <a:r>
            <a:rPr kumimoji="1" lang="ja-JP" altLang="en-US" sz="1100">
              <a:latin typeface="+mn-ea"/>
              <a:ea typeface="+mn-ea"/>
            </a:rPr>
            <a:t>光熱水費の高騰や、業務委託料（システム保守、</a:t>
          </a:r>
          <a:r>
            <a:rPr kumimoji="1" lang="en-US" altLang="ja-JP" sz="1100">
              <a:latin typeface="+mn-ea"/>
              <a:ea typeface="+mn-ea"/>
            </a:rPr>
            <a:t>DX</a:t>
          </a:r>
          <a:r>
            <a:rPr kumimoji="1" lang="ja-JP" altLang="en-US" sz="1100">
              <a:latin typeface="+mn-ea"/>
              <a:ea typeface="+mn-ea"/>
            </a:rPr>
            <a:t>推進関連等）の増加により、一人当たりコストは上昇傾向にあります。</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109448</xdr:rowOff>
    </xdr:from>
    <xdr:to>
      <xdr:col>23</xdr:col>
      <xdr:colOff>133350</xdr:colOff>
      <xdr:row>82</xdr:row>
      <xdr:rowOff>151461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8348"/>
          <a:ext cx="8382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92297</xdr:rowOff>
    </xdr:from>
    <xdr:to>
      <xdr:col>19</xdr:col>
      <xdr:colOff>133350</xdr:colOff>
      <xdr:row>82</xdr:row>
      <xdr:rowOff>109448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51197"/>
          <a:ext cx="889000" cy="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92297</xdr:rowOff>
    </xdr:from>
    <xdr:to>
      <xdr:col>15</xdr:col>
      <xdr:colOff>82550</xdr:colOff>
      <xdr:row>82</xdr:row>
      <xdr:rowOff>94520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51197"/>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94520</xdr:rowOff>
    </xdr:from>
    <xdr:to>
      <xdr:col>11</xdr:col>
      <xdr:colOff>31750</xdr:colOff>
      <xdr:row>82</xdr:row>
      <xdr:rowOff>150076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53420"/>
          <a:ext cx="889000" cy="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100661</xdr:rowOff>
    </xdr:from>
    <xdr:to>
      <xdr:col>23</xdr:col>
      <xdr:colOff>184150</xdr:colOff>
      <xdr:row>83</xdr:row>
      <xdr:rowOff>30811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117188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58648</xdr:rowOff>
    </xdr:from>
    <xdr:to>
      <xdr:col>19</xdr:col>
      <xdr:colOff>184150</xdr:colOff>
      <xdr:row>82</xdr:row>
      <xdr:rowOff>160248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170425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41497</xdr:rowOff>
    </xdr:from>
    <xdr:to>
      <xdr:col>15</xdr:col>
      <xdr:colOff>133350</xdr:colOff>
      <xdr:row>82</xdr:row>
      <xdr:rowOff>143097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153274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43720</xdr:rowOff>
    </xdr:from>
    <xdr:to>
      <xdr:col>11</xdr:col>
      <xdr:colOff>82550</xdr:colOff>
      <xdr:row>82</xdr:row>
      <xdr:rowOff>145320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155497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99276</xdr:rowOff>
    </xdr:from>
    <xdr:to>
      <xdr:col>7</xdr:col>
      <xdr:colOff>31750</xdr:colOff>
      <xdr:row>83</xdr:row>
      <xdr:rowOff>29426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国家公務員では高卒職員が管理職になる割合が低いが、本村においては高卒職員の管理職割合が高く、経験年数２５年以上の高卒職員に係る指数が国の水準に比べ高くなっている。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89</xdr:row>
      <xdr:rowOff>123472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3020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123472</xdr:rowOff>
    </xdr:from>
    <xdr:to>
      <xdr:col>77</xdr:col>
      <xdr:colOff>44450</xdr:colOff>
      <xdr:row>89</xdr:row>
      <xdr:rowOff>136878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38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136878</xdr:rowOff>
    </xdr:from>
    <xdr:to>
      <xdr:col>72</xdr:col>
      <xdr:colOff>203200</xdr:colOff>
      <xdr:row>89</xdr:row>
      <xdr:rowOff>136878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39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89</xdr:row>
      <xdr:rowOff>136878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8143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59566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4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72672</xdr:rowOff>
    </xdr:from>
    <xdr:to>
      <xdr:col>77</xdr:col>
      <xdr:colOff>95250</xdr:colOff>
      <xdr:row>90</xdr:row>
      <xdr:rowOff>2822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159049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41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86078</xdr:rowOff>
    </xdr:from>
    <xdr:to>
      <xdr:col>68</xdr:col>
      <xdr:colOff>203200</xdr:colOff>
      <xdr:row>90</xdr:row>
      <xdr:rowOff>16228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職員数の減少に伴い人口</a:t>
          </a:r>
          <a:r>
            <a:rPr kumimoji="1" lang="en-US" altLang="ja-JP" sz="1100">
              <a:latin typeface="+mn-ea"/>
              <a:ea typeface="+mn-ea"/>
            </a:rPr>
            <a:t>1,000</a:t>
          </a:r>
          <a:r>
            <a:rPr kumimoji="1" lang="ja-JP" altLang="en-US" sz="1100">
              <a:latin typeface="+mn-ea"/>
              <a:ea typeface="+mn-ea"/>
            </a:rPr>
            <a:t>人当たり職員数が減少している。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63881</xdr:rowOff>
    </xdr:from>
    <xdr:to>
      <xdr:col>81</xdr:col>
      <xdr:colOff>44450</xdr:colOff>
      <xdr:row>61</xdr:row>
      <xdr:rowOff>69672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2233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58572</xdr:rowOff>
    </xdr:from>
    <xdr:to>
      <xdr:col>77</xdr:col>
      <xdr:colOff>44450</xdr:colOff>
      <xdr:row>61</xdr:row>
      <xdr:rowOff>69672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1702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58089</xdr:rowOff>
    </xdr:from>
    <xdr:to>
      <xdr:col>72</xdr:col>
      <xdr:colOff>203200</xdr:colOff>
      <xdr:row>61</xdr:row>
      <xdr:rowOff>58572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653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52781</xdr:rowOff>
    </xdr:from>
    <xdr:to>
      <xdr:col>68</xdr:col>
      <xdr:colOff>152400</xdr:colOff>
      <xdr:row>61</xdr:row>
      <xdr:rowOff>58089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123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29608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1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18872</xdr:rowOff>
    </xdr:from>
    <xdr:to>
      <xdr:col>77</xdr:col>
      <xdr:colOff>95250</xdr:colOff>
      <xdr:row>61</xdr:row>
      <xdr:rowOff>120472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130649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7772</xdr:rowOff>
    </xdr:from>
    <xdr:to>
      <xdr:col>73</xdr:col>
      <xdr:colOff>44450</xdr:colOff>
      <xdr:row>61</xdr:row>
      <xdr:rowOff>109372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119549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3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7289</xdr:rowOff>
    </xdr:from>
    <xdr:to>
      <xdr:col>68</xdr:col>
      <xdr:colOff>203200</xdr:colOff>
      <xdr:row>61</xdr:row>
      <xdr:rowOff>108889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年度に実施した文化会館空調改修工事で</a:t>
          </a:r>
          <a:r>
            <a:rPr kumimoji="1" lang="en-US" altLang="ja-JP" sz="1100">
              <a:latin typeface="+mn-ea"/>
              <a:ea typeface="+mn-ea"/>
            </a:rPr>
            <a:t>497,200</a:t>
          </a:r>
          <a:r>
            <a:rPr kumimoji="1" lang="ja-JP" altLang="en-US" sz="1100">
              <a:latin typeface="+mn-ea"/>
              <a:ea typeface="+mn-ea"/>
            </a:rPr>
            <a:t>千円の村債の借入を行ない令和</a:t>
          </a:r>
          <a:r>
            <a:rPr kumimoji="1" lang="en-US" altLang="ja-JP" sz="1100">
              <a:latin typeface="+mn-ea"/>
              <a:ea typeface="+mn-ea"/>
            </a:rPr>
            <a:t>6</a:t>
          </a:r>
          <a:r>
            <a:rPr kumimoji="1" lang="ja-JP" altLang="en-US" sz="1100">
              <a:latin typeface="+mn-ea"/>
              <a:ea typeface="+mn-ea"/>
            </a:rPr>
            <a:t>年度から償還を行っていることが数値の悪化の要因である。</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73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167894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4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119634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109982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2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将来負担額の増加要因：</a:t>
          </a:r>
          <a:endParaRPr kumimoji="1" lang="en-US" altLang="ja-JP" sz="1100">
            <a:latin typeface="+mn-ea"/>
            <a:ea typeface="+mn-ea"/>
          </a:endParaRPr>
        </a:p>
        <a:p>
          <a:r>
            <a:rPr kumimoji="1" lang="ja-JP" altLang="en-US" sz="1100">
              <a:latin typeface="+mn-ea"/>
              <a:ea typeface="+mn-ea"/>
            </a:rPr>
            <a:t>　</a:t>
          </a:r>
          <a:r>
            <a:rPr kumimoji="1" lang="ja-JP" altLang="ja-JP" sz="1100">
              <a:solidFill>
                <a:schemeClr val="dk1"/>
              </a:solidFill>
              <a:effectLst/>
              <a:latin typeface="+mn-ea"/>
              <a:ea typeface="+mn-ea"/>
              <a:cs typeface="+mn-cs"/>
            </a:rPr>
            <a:t>教育施設整備などの大型事業に伴う起債の発行により</a:t>
          </a:r>
          <a:r>
            <a:rPr kumimoji="1" lang="ja-JP" altLang="en-US" sz="1100">
              <a:solidFill>
                <a:schemeClr val="dk1"/>
              </a:solidFill>
              <a:effectLst/>
              <a:latin typeface="+mn-ea"/>
              <a:ea typeface="+mn-ea"/>
              <a:cs typeface="+mn-cs"/>
            </a:rPr>
            <a:t>、</a:t>
          </a:r>
          <a:r>
            <a:rPr kumimoji="1" lang="ja-JP" altLang="en-US" sz="1100">
              <a:latin typeface="+mn-ea"/>
              <a:ea typeface="+mn-ea"/>
            </a:rPr>
            <a:t>一般会計等に係る地方債現在高が増加したことによる。</a:t>
          </a:r>
          <a:endParaRPr kumimoji="1" lang="en-US" altLang="ja-JP" sz="1100">
            <a:latin typeface="+mn-ea"/>
            <a:ea typeface="+mn-ea"/>
          </a:endParaRPr>
        </a:p>
        <a:p>
          <a:r>
            <a:rPr kumimoji="1" lang="ja-JP" altLang="en-US" sz="1100">
              <a:latin typeface="+mn-ea"/>
              <a:ea typeface="+mn-ea"/>
            </a:rPr>
            <a:t>充当可能財源の変動：</a:t>
          </a:r>
          <a:endParaRPr kumimoji="1" lang="en-US" altLang="ja-JP" sz="1100">
            <a:latin typeface="+mn-ea"/>
            <a:ea typeface="+mn-ea"/>
          </a:endParaRPr>
        </a:p>
        <a:p>
          <a:r>
            <a:rPr kumimoji="1" lang="ja-JP" altLang="en-US" sz="1100">
              <a:latin typeface="+mn-ea"/>
              <a:ea typeface="+mn-ea"/>
            </a:rPr>
            <a:t>　数値上昇の要因として、将来負担額から差し引くことができる「充当可能財源（基金等）」の減少があげられます。給食センター建設に教育施設整備基金の取り崩しを行ったことにより、分子の圧縮効果が前年度より悪化した。</a:t>
          </a:r>
          <a:endParaRPr kumimoji="1" lang="en-US" altLang="ja-JP" sz="1100">
            <a:latin typeface="+mn-ea"/>
            <a:ea typeface="+mn-ea"/>
          </a:endParaRPr>
        </a:p>
        <a:p>
          <a:endParaRPr kumimoji="1" lang="ja-JP" altLang="en-US"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36068</xdr:rowOff>
    </xdr:from>
    <xdr:to>
      <xdr:col>81</xdr:col>
      <xdr:colOff>44450</xdr:colOff>
      <xdr:row>17</xdr:row>
      <xdr:rowOff>96266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79268"/>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144780</xdr:rowOff>
    </xdr:from>
    <xdr:to>
      <xdr:col>77</xdr:col>
      <xdr:colOff>44450</xdr:colOff>
      <xdr:row>16</xdr:row>
      <xdr:rowOff>36068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165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144780</xdr:rowOff>
    </xdr:from>
    <xdr:to>
      <xdr:col>72</xdr:col>
      <xdr:colOff>203200</xdr:colOff>
      <xdr:row>16</xdr:row>
      <xdr:rowOff>115214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16530"/>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115214</xdr:rowOff>
    </xdr:from>
    <xdr:to>
      <xdr:col>68</xdr:col>
      <xdr:colOff>152400</xdr:colOff>
      <xdr:row>16</xdr:row>
      <xdr:rowOff>140310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58414"/>
          <a:ext cx="8890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45466</xdr:rowOff>
    </xdr:from>
    <xdr:to>
      <xdr:col>81</xdr:col>
      <xdr:colOff>95250</xdr:colOff>
      <xdr:row>17</xdr:row>
      <xdr:rowOff>147066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17543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3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156718</xdr:rowOff>
    </xdr:from>
    <xdr:to>
      <xdr:col>77</xdr:col>
      <xdr:colOff>95250</xdr:colOff>
      <xdr:row>16</xdr:row>
      <xdr:rowOff>86868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71645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1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93980</xdr:rowOff>
    </xdr:from>
    <xdr:to>
      <xdr:col>73</xdr:col>
      <xdr:colOff>44450</xdr:colOff>
      <xdr:row>16</xdr:row>
      <xdr:rowOff>24130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64414</xdr:rowOff>
    </xdr:from>
    <xdr:to>
      <xdr:col>68</xdr:col>
      <xdr:colOff>203200</xdr:colOff>
      <xdr:row>16</xdr:row>
      <xdr:rowOff>166014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150791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9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89510</xdr:rowOff>
    </xdr:from>
    <xdr:to>
      <xdr:col>64</xdr:col>
      <xdr:colOff>152400</xdr:colOff>
      <xdr:row>17</xdr:row>
      <xdr:rowOff>19660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13,269
13,128
28.25
7,936,313
6,892,928
383,116
4,089,085
4,892,976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人口１人当たり人件費決算額及び人口千人当たり職員数は類似団体に比べ低いものの、人件費の構成比が類似団体に比べ高い理由は</a:t>
          </a:r>
          <a:r>
            <a:rPr kumimoji="1" lang="ja-JP" altLang="ja-JP" sz="1100" b="0" i="0" baseline="0">
              <a:solidFill>
                <a:schemeClr val="dk1"/>
              </a:solidFill>
              <a:effectLst/>
              <a:latin typeface="+mn-ea"/>
              <a:ea typeface="+mn-ea"/>
              <a:cs typeface="+mn-cs"/>
            </a:rPr>
            <a:t>、子ども園及び小中学校に会計年度任用職員を基準以上に配置していることがあげられる。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168910</xdr:rowOff>
    </xdr:from>
    <xdr:to>
      <xdr:col>15</xdr:col>
      <xdr:colOff>98425</xdr:colOff>
      <xdr:row>37</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1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168910</xdr:rowOff>
    </xdr:from>
    <xdr:to>
      <xdr:col>11</xdr:col>
      <xdr:colOff>9525</xdr:colOff>
      <xdr:row>37</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11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118110</xdr:rowOff>
    </xdr:from>
    <xdr:to>
      <xdr:col>11</xdr:col>
      <xdr:colOff>60325</xdr:colOff>
      <xdr:row>37</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30480</xdr:rowOff>
    </xdr:from>
    <xdr:to>
      <xdr:col>6</xdr:col>
      <xdr:colOff>171450</xdr:colOff>
      <xdr:row>37</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ea"/>
              <a:ea typeface="+mn-ea"/>
              <a:cs typeface="+mn-cs"/>
            </a:rPr>
            <a:t>　物件費における経常的経費充当一般財源等の総額は、</a:t>
          </a:r>
          <a:r>
            <a:rPr kumimoji="1" lang="ja-JP" altLang="en-US" sz="1100" b="0" i="0" baseline="0">
              <a:solidFill>
                <a:schemeClr val="dk1"/>
              </a:solidFill>
              <a:effectLst/>
              <a:latin typeface="+mn-ea"/>
              <a:ea typeface="+mn-ea"/>
              <a:cs typeface="+mn-cs"/>
            </a:rPr>
            <a:t>物価高騰に伴う光熱水費の増加や人件費の高騰に伴う委託料の増加により増加したことにより</a:t>
          </a:r>
          <a:r>
            <a:rPr kumimoji="1" lang="ja-JP" altLang="ja-JP" sz="1100" b="0" i="0" baseline="0">
              <a:solidFill>
                <a:schemeClr val="dk1"/>
              </a:solidFill>
              <a:effectLst/>
              <a:latin typeface="+mn-ea"/>
              <a:ea typeface="+mn-ea"/>
              <a:cs typeface="+mn-cs"/>
            </a:rPr>
            <a:t>、経常収支比率の数値も</a:t>
          </a:r>
          <a:r>
            <a:rPr kumimoji="1" lang="ja-JP" altLang="en-US" sz="1100" b="0" i="0" baseline="0">
              <a:solidFill>
                <a:schemeClr val="dk1"/>
              </a:solidFill>
              <a:effectLst/>
              <a:latin typeface="+mn-ea"/>
              <a:ea typeface="+mn-ea"/>
              <a:cs typeface="+mn-cs"/>
            </a:rPr>
            <a:t>悪化している</a:t>
          </a:r>
          <a:r>
            <a:rPr kumimoji="1" lang="ja-JP" altLang="ja-JP" sz="1100" b="0" i="0" baseline="0">
              <a:solidFill>
                <a:schemeClr val="dk1"/>
              </a:solidFill>
              <a:effectLst/>
              <a:latin typeface="+mn-ea"/>
              <a:ea typeface="+mn-ea"/>
              <a:cs typeface="+mn-cs"/>
            </a:rPr>
            <a:t>。</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22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22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16</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130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79375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13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28575</xdr:rowOff>
    </xdr:from>
    <xdr:to>
      <xdr:col>65</xdr:col>
      <xdr:colOff>53975</xdr:colOff>
      <xdr:row>15</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子ども医療費助成事業</a:t>
          </a:r>
          <a:r>
            <a:rPr kumimoji="1" lang="ja-JP" altLang="ja-JP" sz="1100">
              <a:solidFill>
                <a:schemeClr val="dk1"/>
              </a:solidFill>
              <a:effectLst/>
              <a:latin typeface="+mn-ea"/>
              <a:ea typeface="+mn-ea"/>
              <a:cs typeface="+mn-cs"/>
            </a:rPr>
            <a:t>、予防接種事業等において、経常的経費充当一般財源等の額が増加しているため、経常収支比率が悪化した。</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55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154215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92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162378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その他</a:t>
          </a:r>
          <a:r>
            <a:rPr kumimoji="1" lang="ja-JP" altLang="ja-JP" sz="1100">
              <a:solidFill>
                <a:schemeClr val="dk1"/>
              </a:solidFill>
              <a:effectLst/>
              <a:latin typeface="+mn-lt"/>
              <a:ea typeface="+mn-ea"/>
              <a:cs typeface="+mn-cs"/>
            </a:rPr>
            <a:t>に係る経常収支比率は、</a:t>
          </a:r>
          <a:r>
            <a:rPr kumimoji="1" lang="ja-JP" altLang="en-US" sz="1100">
              <a:solidFill>
                <a:schemeClr val="dk1"/>
              </a:solidFill>
              <a:effectLst/>
              <a:latin typeface="+mn-lt"/>
              <a:ea typeface="+mn-ea"/>
              <a:cs typeface="+mn-cs"/>
            </a:rPr>
            <a:t>維持補修費が</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減少していること等から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微減で</a:t>
          </a:r>
          <a:r>
            <a:rPr kumimoji="1" lang="ja-JP" altLang="ja-JP" sz="1100">
              <a:solidFill>
                <a:schemeClr val="dk1"/>
              </a:solidFill>
              <a:effectLst/>
              <a:latin typeface="+mn-lt"/>
              <a:ea typeface="+mn-ea"/>
              <a:cs typeface="+mn-cs"/>
            </a:rPr>
            <a:t>推移している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16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60</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0384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34472</xdr:rowOff>
    </xdr:from>
    <xdr:to>
      <xdr:col>73</xdr:col>
      <xdr:colOff>180975</xdr:colOff>
      <xdr:row>60</xdr:row>
      <xdr:rowOff>121557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321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60</xdr:row>
      <xdr:rowOff>34472</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004800" y="10245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155320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5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補助費等に係る経常収支比率は、下水道事業会計への繰出金が前年度と比較して増加していること等から、微増で推移している。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77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489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76708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16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公債費における経常的経費充当一般財源等の総額は、</a:t>
          </a:r>
          <a:r>
            <a:rPr kumimoji="1" lang="ja-JP" altLang="en-US" sz="1100" b="0" i="0" baseline="0">
              <a:solidFill>
                <a:schemeClr val="dk1"/>
              </a:solidFill>
              <a:effectLst/>
              <a:latin typeface="+mn-ea"/>
              <a:ea typeface="+mn-ea"/>
              <a:cs typeface="+mn-cs"/>
            </a:rPr>
            <a:t>平成</a:t>
          </a:r>
          <a:r>
            <a:rPr kumimoji="1" lang="en-US" altLang="ja-JP" sz="1100" b="0" i="0" baseline="0">
              <a:solidFill>
                <a:schemeClr val="dk1"/>
              </a:solidFill>
              <a:effectLst/>
              <a:latin typeface="+mn-ea"/>
              <a:ea typeface="+mn-ea"/>
              <a:cs typeface="+mn-cs"/>
            </a:rPr>
            <a:t>15</a:t>
          </a:r>
          <a:r>
            <a:rPr kumimoji="1" lang="ja-JP" altLang="en-US" sz="1100" b="0" i="0" baseline="0">
              <a:solidFill>
                <a:schemeClr val="dk1"/>
              </a:solidFill>
              <a:effectLst/>
              <a:latin typeface="+mn-ea"/>
              <a:ea typeface="+mn-ea"/>
              <a:cs typeface="+mn-cs"/>
            </a:rPr>
            <a:t>年度に借入をした高根こども園に係る社会福祉施設整備事業債の償還が完了したことにより、</a:t>
          </a:r>
          <a:r>
            <a:rPr kumimoji="1" lang="ja-JP" altLang="ja-JP" sz="1100" b="0" i="0" baseline="0">
              <a:solidFill>
                <a:schemeClr val="dk1"/>
              </a:solidFill>
              <a:effectLst/>
              <a:latin typeface="+mn-ea"/>
              <a:ea typeface="+mn-ea"/>
              <a:cs typeface="+mn-cs"/>
            </a:rPr>
            <a:t>償還額が</a:t>
          </a:r>
          <a:r>
            <a:rPr kumimoji="1" lang="ja-JP" altLang="en-US" sz="1100" b="0" i="0" baseline="0">
              <a:solidFill>
                <a:schemeClr val="dk1"/>
              </a:solidFill>
              <a:effectLst/>
              <a:latin typeface="+mn-ea"/>
              <a:ea typeface="+mn-ea"/>
              <a:cs typeface="+mn-cs"/>
            </a:rPr>
            <a:t>減少したため</a:t>
          </a:r>
          <a:r>
            <a:rPr kumimoji="1" lang="ja-JP" altLang="ja-JP" sz="1100" b="0" i="0" baseline="0">
              <a:solidFill>
                <a:schemeClr val="dk1"/>
              </a:solidFill>
              <a:effectLst/>
              <a:latin typeface="+mn-ea"/>
              <a:ea typeface="+mn-ea"/>
              <a:cs typeface="+mn-cs"/>
            </a:rPr>
            <a:t>経常収支比率が</a:t>
          </a:r>
          <a:r>
            <a:rPr kumimoji="1" lang="ja-JP" altLang="en-US" sz="1100" b="0" i="0" baseline="0">
              <a:solidFill>
                <a:schemeClr val="dk1"/>
              </a:solidFill>
              <a:effectLst/>
              <a:latin typeface="+mn-ea"/>
              <a:ea typeface="+mn-ea"/>
              <a:cs typeface="+mn-cs"/>
            </a:rPr>
            <a:t>改善</a:t>
          </a:r>
          <a:r>
            <a:rPr kumimoji="1" lang="ja-JP" altLang="ja-JP" sz="1100" b="0" i="0" baseline="0">
              <a:solidFill>
                <a:schemeClr val="dk1"/>
              </a:solidFill>
              <a:effectLst/>
              <a:latin typeface="+mn-ea"/>
              <a:ea typeface="+mn-ea"/>
              <a:cs typeface="+mn-cs"/>
            </a:rPr>
            <a:t>した。</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79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76708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85852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公債費以外の経常収支比率は、類似団体と比べ、人件費</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一般財源等を経常経費</a:t>
          </a:r>
          <a:r>
            <a:rPr kumimoji="1" lang="ja-JP" altLang="en-US" sz="1100" b="0" i="0" baseline="0">
              <a:solidFill>
                <a:schemeClr val="dk1"/>
              </a:solidFill>
              <a:effectLst/>
              <a:latin typeface="+mn-lt"/>
              <a:ea typeface="+mn-ea"/>
              <a:cs typeface="+mn-cs"/>
            </a:rPr>
            <a:t>を多く</a:t>
          </a:r>
          <a:r>
            <a:rPr kumimoji="1" lang="ja-JP" altLang="ja-JP" sz="1100" b="0" i="0" baseline="0">
              <a:solidFill>
                <a:schemeClr val="dk1"/>
              </a:solidFill>
              <a:effectLst/>
              <a:latin typeface="+mn-lt"/>
              <a:ea typeface="+mn-ea"/>
              <a:cs typeface="+mn-cs"/>
            </a:rPr>
            <a:t>充当しているため、数値の悪化の要因となっている。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7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44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20039"/>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20039"/>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164347</xdr:rowOff>
    </xdr:from>
    <xdr:to>
      <xdr:col>29</xdr:col>
      <xdr:colOff>127000</xdr:colOff>
      <xdr:row>17</xdr:row>
      <xdr:rowOff>19758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55172"/>
          <a:ext cx="647700" cy="2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19758</xdr:rowOff>
    </xdr:from>
    <xdr:to>
      <xdr:col>26</xdr:col>
      <xdr:colOff>50800</xdr:colOff>
      <xdr:row>17</xdr:row>
      <xdr:rowOff>46230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82033"/>
          <a:ext cx="698500" cy="2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45782</xdr:rowOff>
    </xdr:from>
    <xdr:to>
      <xdr:col>22</xdr:col>
      <xdr:colOff>114300</xdr:colOff>
      <xdr:row>17</xdr:row>
      <xdr:rowOff>46230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08057"/>
          <a:ext cx="698500" cy="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45782</xdr:rowOff>
    </xdr:from>
    <xdr:to>
      <xdr:col>18</xdr:col>
      <xdr:colOff>177800</xdr:colOff>
      <xdr:row>17</xdr:row>
      <xdr:rowOff>59580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8057"/>
          <a:ext cx="698500" cy="13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113547</xdr:rowOff>
    </xdr:from>
    <xdr:to>
      <xdr:col>29</xdr:col>
      <xdr:colOff>177800</xdr:colOff>
      <xdr:row>17</xdr:row>
      <xdr:rowOff>43697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0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85624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140408</xdr:rowOff>
    </xdr:from>
    <xdr:to>
      <xdr:col>26</xdr:col>
      <xdr:colOff>101600</xdr:colOff>
      <xdr:row>17</xdr:row>
      <xdr:rowOff>70558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3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55335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17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166880</xdr:rowOff>
    </xdr:from>
    <xdr:to>
      <xdr:col>22</xdr:col>
      <xdr:colOff>165100</xdr:colOff>
      <xdr:row>17</xdr:row>
      <xdr:rowOff>97030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5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81807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4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166432</xdr:rowOff>
    </xdr:from>
    <xdr:to>
      <xdr:col>19</xdr:col>
      <xdr:colOff>38100</xdr:colOff>
      <xdr:row>17</xdr:row>
      <xdr:rowOff>96582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81359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8780</xdr:rowOff>
    </xdr:from>
    <xdr:to>
      <xdr:col>15</xdr:col>
      <xdr:colOff>101600</xdr:colOff>
      <xdr:row>17</xdr:row>
      <xdr:rowOff>110380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95157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85490</xdr:rowOff>
    </xdr:from>
    <xdr:to>
      <xdr:col>29</xdr:col>
      <xdr:colOff>127000</xdr:colOff>
      <xdr:row>36</xdr:row>
      <xdr:rowOff>91757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8740"/>
          <a:ext cx="647700" cy="6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70267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2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91757</xdr:rowOff>
    </xdr:from>
    <xdr:to>
      <xdr:col>26</xdr:col>
      <xdr:colOff>50800</xdr:colOff>
      <xdr:row>36</xdr:row>
      <xdr:rowOff>128829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45007"/>
          <a:ext cx="698500" cy="3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128829</xdr:rowOff>
    </xdr:from>
    <xdr:to>
      <xdr:col>22</xdr:col>
      <xdr:colOff>114300</xdr:colOff>
      <xdr:row>37</xdr:row>
      <xdr:rowOff>6166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82079"/>
          <a:ext cx="698500" cy="4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6166</xdr:rowOff>
    </xdr:from>
    <xdr:to>
      <xdr:col>18</xdr:col>
      <xdr:colOff>177800</xdr:colOff>
      <xdr:row>37</xdr:row>
      <xdr:rowOff>32931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30866"/>
          <a:ext cx="698500" cy="2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34690</xdr:rowOff>
    </xdr:from>
    <xdr:to>
      <xdr:col>29</xdr:col>
      <xdr:colOff>177800</xdr:colOff>
      <xdr:row>36</xdr:row>
      <xdr:rowOff>136290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7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222667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40957</xdr:rowOff>
    </xdr:from>
    <xdr:to>
      <xdr:col>26</xdr:col>
      <xdr:colOff>101600</xdr:colOff>
      <xdr:row>36</xdr:row>
      <xdr:rowOff>142557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9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127334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8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78029</xdr:rowOff>
    </xdr:from>
    <xdr:to>
      <xdr:col>22</xdr:col>
      <xdr:colOff>165100</xdr:colOff>
      <xdr:row>37</xdr:row>
      <xdr:rowOff>8179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3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164406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1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126816</xdr:rowOff>
    </xdr:from>
    <xdr:to>
      <xdr:col>19</xdr:col>
      <xdr:colOff>38100</xdr:colOff>
      <xdr:row>37</xdr:row>
      <xdr:rowOff>56966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41743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6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153581</xdr:rowOff>
    </xdr:from>
    <xdr:to>
      <xdr:col>15</xdr:col>
      <xdr:colOff>101600</xdr:colOff>
      <xdr:row>37</xdr:row>
      <xdr:rowOff>83731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0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68508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9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13,269
13,128
28.25
7,936,313
6,892,928
383,116
4,089,085
4,892,976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31805</xdr:rowOff>
    </xdr:from>
    <xdr:to>
      <xdr:col>24</xdr:col>
      <xdr:colOff>63500</xdr:colOff>
      <xdr:row>36</xdr:row>
      <xdr:rowOff>60582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4005"/>
          <a:ext cx="8382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60582</xdr:rowOff>
    </xdr:from>
    <xdr:to>
      <xdr:col>19</xdr:col>
      <xdr:colOff>177800</xdr:colOff>
      <xdr:row>36</xdr:row>
      <xdr:rowOff>76007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2782"/>
          <a:ext cx="889000" cy="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76007</xdr:rowOff>
    </xdr:from>
    <xdr:to>
      <xdr:col>15</xdr:col>
      <xdr:colOff>50800</xdr:colOff>
      <xdr:row>36</xdr:row>
      <xdr:rowOff>79167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8207"/>
          <a:ext cx="889000" cy="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79167</xdr:rowOff>
    </xdr:from>
    <xdr:to>
      <xdr:col>10</xdr:col>
      <xdr:colOff>114300</xdr:colOff>
      <xdr:row>36</xdr:row>
      <xdr:rowOff>87104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1367"/>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152455</xdr:rowOff>
    </xdr:from>
    <xdr:to>
      <xdr:col>24</xdr:col>
      <xdr:colOff>114300</xdr:colOff>
      <xdr:row>36</xdr:row>
      <xdr:rowOff>82605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130882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9782</xdr:rowOff>
    </xdr:from>
    <xdr:to>
      <xdr:col>20</xdr:col>
      <xdr:colOff>38100</xdr:colOff>
      <xdr:row>36</xdr:row>
      <xdr:rowOff>111382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102509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25207</xdr:rowOff>
    </xdr:from>
    <xdr:to>
      <xdr:col>15</xdr:col>
      <xdr:colOff>101600</xdr:colOff>
      <xdr:row>36</xdr:row>
      <xdr:rowOff>126807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117934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28367</xdr:rowOff>
    </xdr:from>
    <xdr:to>
      <xdr:col>10</xdr:col>
      <xdr:colOff>165100</xdr:colOff>
      <xdr:row>36</xdr:row>
      <xdr:rowOff>129967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121094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36304</xdr:rowOff>
    </xdr:from>
    <xdr:to>
      <xdr:col>6</xdr:col>
      <xdr:colOff>38100</xdr:colOff>
      <xdr:row>36</xdr:row>
      <xdr:rowOff>137904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129031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99806</xdr:rowOff>
    </xdr:from>
    <xdr:to>
      <xdr:col>24</xdr:col>
      <xdr:colOff>63500</xdr:colOff>
      <xdr:row>57</xdr:row>
      <xdr:rowOff>140053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2456"/>
          <a:ext cx="8382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140053</xdr:rowOff>
    </xdr:from>
    <xdr:to>
      <xdr:col>19</xdr:col>
      <xdr:colOff>177800</xdr:colOff>
      <xdr:row>57</xdr:row>
      <xdr:rowOff>153331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2703"/>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151313</xdr:rowOff>
    </xdr:from>
    <xdr:to>
      <xdr:col>15</xdr:col>
      <xdr:colOff>50800</xdr:colOff>
      <xdr:row>57</xdr:row>
      <xdr:rowOff>153331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3963"/>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52319</xdr:rowOff>
    </xdr:from>
    <xdr:to>
      <xdr:col>10</xdr:col>
      <xdr:colOff>114300</xdr:colOff>
      <xdr:row>57</xdr:row>
      <xdr:rowOff>151313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24969"/>
          <a:ext cx="889000" cy="9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49006</xdr:rowOff>
    </xdr:from>
    <xdr:to>
      <xdr:col>24</xdr:col>
      <xdr:colOff>114300</xdr:colOff>
      <xdr:row>57</xdr:row>
      <xdr:rowOff>150606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27433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89253</xdr:rowOff>
    </xdr:from>
    <xdr:to>
      <xdr:col>20</xdr:col>
      <xdr:colOff>38100</xdr:colOff>
      <xdr:row>58</xdr:row>
      <xdr:rowOff>19403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10530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102531</xdr:rowOff>
    </xdr:from>
    <xdr:to>
      <xdr:col>15</xdr:col>
      <xdr:colOff>101600</xdr:colOff>
      <xdr:row>58</xdr:row>
      <xdr:rowOff>32681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23808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100513</xdr:rowOff>
    </xdr:from>
    <xdr:to>
      <xdr:col>10</xdr:col>
      <xdr:colOff>165100</xdr:colOff>
      <xdr:row>58</xdr:row>
      <xdr:rowOff>30663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21790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xdr:rowOff>
    </xdr:from>
    <xdr:to>
      <xdr:col>6</xdr:col>
      <xdr:colOff>38100</xdr:colOff>
      <xdr:row>57</xdr:row>
      <xdr:rowOff>103119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119646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4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10702</xdr:rowOff>
    </xdr:from>
    <xdr:to>
      <xdr:col>24</xdr:col>
      <xdr:colOff>63500</xdr:colOff>
      <xdr:row>78</xdr:row>
      <xdr:rowOff>34407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3802"/>
          <a:ext cx="8382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34407</xdr:rowOff>
    </xdr:from>
    <xdr:to>
      <xdr:col>19</xdr:col>
      <xdr:colOff>177800</xdr:colOff>
      <xdr:row>78</xdr:row>
      <xdr:rowOff>55964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7507"/>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37288</xdr:rowOff>
    </xdr:from>
    <xdr:to>
      <xdr:col>15</xdr:col>
      <xdr:colOff>50800</xdr:colOff>
      <xdr:row>78</xdr:row>
      <xdr:rowOff>55964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0388"/>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37288</xdr:rowOff>
    </xdr:from>
    <xdr:to>
      <xdr:col>10</xdr:col>
      <xdr:colOff>114300</xdr:colOff>
      <xdr:row>78</xdr:row>
      <xdr:rowOff>57747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0388"/>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131352</xdr:rowOff>
    </xdr:from>
    <xdr:to>
      <xdr:col>24</xdr:col>
      <xdr:colOff>114300</xdr:colOff>
      <xdr:row>78</xdr:row>
      <xdr:rowOff>61502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155057</xdr:rowOff>
    </xdr:from>
    <xdr:to>
      <xdr:col>20</xdr:col>
      <xdr:colOff>38100</xdr:colOff>
      <xdr:row>78</xdr:row>
      <xdr:rowOff>85207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76334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5164</xdr:rowOff>
    </xdr:from>
    <xdr:to>
      <xdr:col>15</xdr:col>
      <xdr:colOff>101600</xdr:colOff>
      <xdr:row>78</xdr:row>
      <xdr:rowOff>106764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97891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157938</xdr:rowOff>
    </xdr:from>
    <xdr:to>
      <xdr:col>10</xdr:col>
      <xdr:colOff>165100</xdr:colOff>
      <xdr:row>78</xdr:row>
      <xdr:rowOff>88088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79215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6947</xdr:rowOff>
    </xdr:from>
    <xdr:to>
      <xdr:col>6</xdr:col>
      <xdr:colOff>38100</xdr:colOff>
      <xdr:row>78</xdr:row>
      <xdr:rowOff>108547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99674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100185</xdr:rowOff>
    </xdr:from>
    <xdr:to>
      <xdr:col>24</xdr:col>
      <xdr:colOff>63500</xdr:colOff>
      <xdr:row>97</xdr:row>
      <xdr:rowOff>35599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59385"/>
          <a:ext cx="838200" cy="10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35599</xdr:rowOff>
    </xdr:from>
    <xdr:to>
      <xdr:col>19</xdr:col>
      <xdr:colOff>177800</xdr:colOff>
      <xdr:row>97</xdr:row>
      <xdr:rowOff>110275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6624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154777</xdr:rowOff>
    </xdr:from>
    <xdr:to>
      <xdr:col>15</xdr:col>
      <xdr:colOff>50800</xdr:colOff>
      <xdr:row>97</xdr:row>
      <xdr:rowOff>110275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13977"/>
          <a:ext cx="889000" cy="12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154777</xdr:rowOff>
    </xdr:from>
    <xdr:to>
      <xdr:col>10</xdr:col>
      <xdr:colOff>114300</xdr:colOff>
      <xdr:row>98</xdr:row>
      <xdr:rowOff>70369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13977"/>
          <a:ext cx="889000" cy="25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49385</xdr:rowOff>
    </xdr:from>
    <xdr:to>
      <xdr:col>24</xdr:col>
      <xdr:colOff>114300</xdr:colOff>
      <xdr:row>96</xdr:row>
      <xdr:rowOff>150985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27812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156249</xdr:rowOff>
    </xdr:from>
    <xdr:to>
      <xdr:col>20</xdr:col>
      <xdr:colOff>38100</xdr:colOff>
      <xdr:row>97</xdr:row>
      <xdr:rowOff>86399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77526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59475</xdr:rowOff>
    </xdr:from>
    <xdr:to>
      <xdr:col>15</xdr:col>
      <xdr:colOff>101600</xdr:colOff>
      <xdr:row>97</xdr:row>
      <xdr:rowOff>161075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152202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103977</xdr:rowOff>
    </xdr:from>
    <xdr:to>
      <xdr:col>10</xdr:col>
      <xdr:colOff>165100</xdr:colOff>
      <xdr:row>97</xdr:row>
      <xdr:rowOff>34127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5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19569</xdr:rowOff>
    </xdr:from>
    <xdr:to>
      <xdr:col>6</xdr:col>
      <xdr:colOff>38100</xdr:colOff>
      <xdr:row>98</xdr:row>
      <xdr:rowOff>121169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112296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120485</xdr:rowOff>
    </xdr:from>
    <xdr:to>
      <xdr:col>55</xdr:col>
      <xdr:colOff>0</xdr:colOff>
      <xdr:row>37</xdr:row>
      <xdr:rowOff>130563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64135"/>
          <a:ext cx="8382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130563</xdr:rowOff>
    </xdr:from>
    <xdr:to>
      <xdr:col>50</xdr:col>
      <xdr:colOff>114300</xdr:colOff>
      <xdr:row>38</xdr:row>
      <xdr:rowOff>70196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74213"/>
          <a:ext cx="889000" cy="1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70196</xdr:rowOff>
    </xdr:from>
    <xdr:to>
      <xdr:col>45</xdr:col>
      <xdr:colOff>177800</xdr:colOff>
      <xdr:row>38</xdr:row>
      <xdr:rowOff>98447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5296"/>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107392</xdr:rowOff>
    </xdr:from>
    <xdr:to>
      <xdr:col>41</xdr:col>
      <xdr:colOff>50800</xdr:colOff>
      <xdr:row>38</xdr:row>
      <xdr:rowOff>98447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79592"/>
          <a:ext cx="889000" cy="3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69685</xdr:rowOff>
    </xdr:from>
    <xdr:to>
      <xdr:col>55</xdr:col>
      <xdr:colOff>50800</xdr:colOff>
      <xdr:row>37</xdr:row>
      <xdr:rowOff>171284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3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48112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79763</xdr:rowOff>
    </xdr:from>
    <xdr:to>
      <xdr:col>50</xdr:col>
      <xdr:colOff>165100</xdr:colOff>
      <xdr:row>38</xdr:row>
      <xdr:rowOff>9913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19396</xdr:rowOff>
    </xdr:from>
    <xdr:to>
      <xdr:col>46</xdr:col>
      <xdr:colOff>38100</xdr:colOff>
      <xdr:row>38</xdr:row>
      <xdr:rowOff>120996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112123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47647</xdr:rowOff>
    </xdr:from>
    <xdr:to>
      <xdr:col>41</xdr:col>
      <xdr:colOff>101600</xdr:colOff>
      <xdr:row>38</xdr:row>
      <xdr:rowOff>149247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140374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56592</xdr:rowOff>
    </xdr:from>
    <xdr:to>
      <xdr:col>36</xdr:col>
      <xdr:colOff>165100</xdr:colOff>
      <xdr:row>36</xdr:row>
      <xdr:rowOff>158192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149319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159666</xdr:rowOff>
    </xdr:from>
    <xdr:to>
      <xdr:col>55</xdr:col>
      <xdr:colOff>0</xdr:colOff>
      <xdr:row>58</xdr:row>
      <xdr:rowOff>66797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32316"/>
          <a:ext cx="838200" cy="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159666</xdr:rowOff>
    </xdr:from>
    <xdr:to>
      <xdr:col>50</xdr:col>
      <xdr:colOff>114300</xdr:colOff>
      <xdr:row>58</xdr:row>
      <xdr:rowOff>60275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32316"/>
          <a:ext cx="889000" cy="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5821</xdr:rowOff>
    </xdr:from>
    <xdr:to>
      <xdr:col>45</xdr:col>
      <xdr:colOff>177800</xdr:colOff>
      <xdr:row>58</xdr:row>
      <xdr:rowOff>60275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9921"/>
          <a:ext cx="889000" cy="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40198</xdr:rowOff>
    </xdr:from>
    <xdr:to>
      <xdr:col>41</xdr:col>
      <xdr:colOff>50800</xdr:colOff>
      <xdr:row>58</xdr:row>
      <xdr:rowOff>5821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12848"/>
          <a:ext cx="889000" cy="1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15997</xdr:rowOff>
    </xdr:from>
    <xdr:to>
      <xdr:col>55</xdr:col>
      <xdr:colOff>50800</xdr:colOff>
      <xdr:row>58</xdr:row>
      <xdr:rowOff>117597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102374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108866</xdr:rowOff>
    </xdr:from>
    <xdr:to>
      <xdr:col>50</xdr:col>
      <xdr:colOff>165100</xdr:colOff>
      <xdr:row>58</xdr:row>
      <xdr:rowOff>39016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30143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9475</xdr:rowOff>
    </xdr:from>
    <xdr:to>
      <xdr:col>46</xdr:col>
      <xdr:colOff>38100</xdr:colOff>
      <xdr:row>58</xdr:row>
      <xdr:rowOff>111075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102202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126471</xdr:rowOff>
    </xdr:from>
    <xdr:to>
      <xdr:col>41</xdr:col>
      <xdr:colOff>101600</xdr:colOff>
      <xdr:row>58</xdr:row>
      <xdr:rowOff>56621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47748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160848</xdr:rowOff>
    </xdr:from>
    <xdr:to>
      <xdr:col>36</xdr:col>
      <xdr:colOff>165100</xdr:colOff>
      <xdr:row>57</xdr:row>
      <xdr:rowOff>90998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107525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165354</xdr:rowOff>
    </xdr:from>
    <xdr:to>
      <xdr:col>55</xdr:col>
      <xdr:colOff>0</xdr:colOff>
      <xdr:row>77</xdr:row>
      <xdr:rowOff>170349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67004"/>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170349</xdr:rowOff>
    </xdr:from>
    <xdr:to>
      <xdr:col>50</xdr:col>
      <xdr:colOff>114300</xdr:colOff>
      <xdr:row>78</xdr:row>
      <xdr:rowOff>21582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1999"/>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151445</xdr:rowOff>
    </xdr:from>
    <xdr:to>
      <xdr:col>45</xdr:col>
      <xdr:colOff>177800</xdr:colOff>
      <xdr:row>78</xdr:row>
      <xdr:rowOff>21582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53095"/>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51620</xdr:rowOff>
    </xdr:from>
    <xdr:to>
      <xdr:col>41</xdr:col>
      <xdr:colOff>50800</xdr:colOff>
      <xdr:row>77</xdr:row>
      <xdr:rowOff>151445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10370"/>
          <a:ext cx="889000" cy="4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114554</xdr:rowOff>
    </xdr:from>
    <xdr:to>
      <xdr:col>55</xdr:col>
      <xdr:colOff>50800</xdr:colOff>
      <xdr:row>78</xdr:row>
      <xdr:rowOff>44704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29481</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3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119549</xdr:rowOff>
    </xdr:from>
    <xdr:to>
      <xdr:col>50</xdr:col>
      <xdr:colOff>165100</xdr:colOff>
      <xdr:row>78</xdr:row>
      <xdr:rowOff>49699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40826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142232</xdr:rowOff>
    </xdr:from>
    <xdr:to>
      <xdr:col>46</xdr:col>
      <xdr:colOff>38100</xdr:colOff>
      <xdr:row>78</xdr:row>
      <xdr:rowOff>72382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63509</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6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100645</xdr:rowOff>
    </xdr:from>
    <xdr:to>
      <xdr:col>41</xdr:col>
      <xdr:colOff>101600</xdr:colOff>
      <xdr:row>78</xdr:row>
      <xdr:rowOff>30795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21922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820</xdr:rowOff>
    </xdr:from>
    <xdr:to>
      <xdr:col>36</xdr:col>
      <xdr:colOff>165100</xdr:colOff>
      <xdr:row>75</xdr:row>
      <xdr:rowOff>102420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118947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11334</xdr:rowOff>
    </xdr:from>
    <xdr:to>
      <xdr:col>55</xdr:col>
      <xdr:colOff>0</xdr:colOff>
      <xdr:row>98</xdr:row>
      <xdr:rowOff>85820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13434"/>
          <a:ext cx="8382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11334</xdr:rowOff>
    </xdr:from>
    <xdr:to>
      <xdr:col>50</xdr:col>
      <xdr:colOff>114300</xdr:colOff>
      <xdr:row>98</xdr:row>
      <xdr:rowOff>73642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13434"/>
          <a:ext cx="889000" cy="6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36362</xdr:rowOff>
    </xdr:from>
    <xdr:to>
      <xdr:col>45</xdr:col>
      <xdr:colOff>177800</xdr:colOff>
      <xdr:row>98</xdr:row>
      <xdr:rowOff>73642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38462"/>
          <a:ext cx="8890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36362</xdr:rowOff>
    </xdr:from>
    <xdr:to>
      <xdr:col>41</xdr:col>
      <xdr:colOff>50800</xdr:colOff>
      <xdr:row>98</xdr:row>
      <xdr:rowOff>94362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38462"/>
          <a:ext cx="8890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35020</xdr:rowOff>
    </xdr:from>
    <xdr:to>
      <xdr:col>55</xdr:col>
      <xdr:colOff>50800</xdr:colOff>
      <xdr:row>98</xdr:row>
      <xdr:rowOff>136620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121397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131984</xdr:rowOff>
    </xdr:from>
    <xdr:to>
      <xdr:col>50</xdr:col>
      <xdr:colOff>165100</xdr:colOff>
      <xdr:row>98</xdr:row>
      <xdr:rowOff>62134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53261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22842</xdr:rowOff>
    </xdr:from>
    <xdr:to>
      <xdr:col>46</xdr:col>
      <xdr:colOff>38100</xdr:colOff>
      <xdr:row>98</xdr:row>
      <xdr:rowOff>124442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115569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157012</xdr:rowOff>
    </xdr:from>
    <xdr:to>
      <xdr:col>41</xdr:col>
      <xdr:colOff>101600</xdr:colOff>
      <xdr:row>98</xdr:row>
      <xdr:rowOff>87162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78289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43562</xdr:rowOff>
    </xdr:from>
    <xdr:to>
      <xdr:col>36</xdr:col>
      <xdr:colOff>165100</xdr:colOff>
      <xdr:row>98</xdr:row>
      <xdr:rowOff>145162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136289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137323</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2423"/>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78892</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93992"/>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86523</xdr:rowOff>
    </xdr:from>
    <xdr:to>
      <xdr:col>85</xdr:col>
      <xdr:colOff>177800</xdr:colOff>
      <xdr:row>39</xdr:row>
      <xdr:rowOff>16673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28092</xdr:rowOff>
    </xdr:from>
    <xdr:to>
      <xdr:col>67</xdr:col>
      <xdr:colOff>101600</xdr:colOff>
      <xdr:row>38</xdr:row>
      <xdr:rowOff>129692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120819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3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152172</xdr:rowOff>
    </xdr:from>
    <xdr:to>
      <xdr:col>85</xdr:col>
      <xdr:colOff>127000</xdr:colOff>
      <xdr:row>77</xdr:row>
      <xdr:rowOff>155108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53822"/>
          <a:ext cx="8382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152172</xdr:rowOff>
    </xdr:from>
    <xdr:to>
      <xdr:col>81</xdr:col>
      <xdr:colOff>50800</xdr:colOff>
      <xdr:row>77</xdr:row>
      <xdr:rowOff>157947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3822"/>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157947</xdr:rowOff>
    </xdr:from>
    <xdr:to>
      <xdr:col>76</xdr:col>
      <xdr:colOff>114300</xdr:colOff>
      <xdr:row>77</xdr:row>
      <xdr:rowOff>162181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959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162181</xdr:rowOff>
    </xdr:from>
    <xdr:to>
      <xdr:col>71</xdr:col>
      <xdr:colOff>177800</xdr:colOff>
      <xdr:row>77</xdr:row>
      <xdr:rowOff>168097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63831"/>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104308</xdr:rowOff>
    </xdr:from>
    <xdr:to>
      <xdr:col>85</xdr:col>
      <xdr:colOff>177800</xdr:colOff>
      <xdr:row>78</xdr:row>
      <xdr:rowOff>34458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19235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101372</xdr:rowOff>
    </xdr:from>
    <xdr:to>
      <xdr:col>81</xdr:col>
      <xdr:colOff>101600</xdr:colOff>
      <xdr:row>78</xdr:row>
      <xdr:rowOff>31522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22649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107147</xdr:rowOff>
    </xdr:from>
    <xdr:to>
      <xdr:col>76</xdr:col>
      <xdr:colOff>165100</xdr:colOff>
      <xdr:row>78</xdr:row>
      <xdr:rowOff>37297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28424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111381</xdr:rowOff>
    </xdr:from>
    <xdr:to>
      <xdr:col>72</xdr:col>
      <xdr:colOff>38100</xdr:colOff>
      <xdr:row>78</xdr:row>
      <xdr:rowOff>41531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32658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117297</xdr:rowOff>
    </xdr:from>
    <xdr:to>
      <xdr:col>67</xdr:col>
      <xdr:colOff>101600</xdr:colOff>
      <xdr:row>78</xdr:row>
      <xdr:rowOff>47447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38574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116185</xdr:rowOff>
    </xdr:from>
    <xdr:to>
      <xdr:col>85</xdr:col>
      <xdr:colOff>127000</xdr:colOff>
      <xdr:row>98</xdr:row>
      <xdr:rowOff>130408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18285"/>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98147</xdr:rowOff>
    </xdr:from>
    <xdr:to>
      <xdr:col>81</xdr:col>
      <xdr:colOff>50800</xdr:colOff>
      <xdr:row>98</xdr:row>
      <xdr:rowOff>130408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00247"/>
          <a:ext cx="889000" cy="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39593</xdr:rowOff>
    </xdr:from>
    <xdr:to>
      <xdr:col>76</xdr:col>
      <xdr:colOff>114300</xdr:colOff>
      <xdr:row>98</xdr:row>
      <xdr:rowOff>98147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41693"/>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39593</xdr:rowOff>
    </xdr:from>
    <xdr:to>
      <xdr:col>71</xdr:col>
      <xdr:colOff>177800</xdr:colOff>
      <xdr:row>98</xdr:row>
      <xdr:rowOff>48599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1693"/>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65385</xdr:rowOff>
    </xdr:from>
    <xdr:to>
      <xdr:col>85</xdr:col>
      <xdr:colOff>177800</xdr:colOff>
      <xdr:row>98</xdr:row>
      <xdr:rowOff>166985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151762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79608</xdr:rowOff>
    </xdr:from>
    <xdr:to>
      <xdr:col>81</xdr:col>
      <xdr:colOff>101600</xdr:colOff>
      <xdr:row>99</xdr:row>
      <xdr:rowOff>9758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47347</xdr:rowOff>
    </xdr:from>
    <xdr:to>
      <xdr:col>76</xdr:col>
      <xdr:colOff>165100</xdr:colOff>
      <xdr:row>98</xdr:row>
      <xdr:rowOff>148947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140074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160243</xdr:rowOff>
    </xdr:from>
    <xdr:to>
      <xdr:col>72</xdr:col>
      <xdr:colOff>38100</xdr:colOff>
      <xdr:row>98</xdr:row>
      <xdr:rowOff>90393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106920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169249</xdr:rowOff>
    </xdr:from>
    <xdr:to>
      <xdr:col>67</xdr:col>
      <xdr:colOff>101600</xdr:colOff>
      <xdr:row>98</xdr:row>
      <xdr:rowOff>99399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115926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88132</xdr:rowOff>
    </xdr:from>
    <xdr:to>
      <xdr:col>116</xdr:col>
      <xdr:colOff>63500</xdr:colOff>
      <xdr:row>74</xdr:row>
      <xdr:rowOff>118249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75432"/>
          <a:ext cx="8382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36202</xdr:rowOff>
    </xdr:from>
    <xdr:to>
      <xdr:col>111</xdr:col>
      <xdr:colOff>177800</xdr:colOff>
      <xdr:row>74</xdr:row>
      <xdr:rowOff>118249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209152"/>
          <a:ext cx="889000" cy="59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36202</xdr:rowOff>
    </xdr:from>
    <xdr:to>
      <xdr:col>107</xdr:col>
      <xdr:colOff>50800</xdr:colOff>
      <xdr:row>71</xdr:row>
      <xdr:rowOff>119088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09152"/>
          <a:ext cx="889000" cy="8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119088</xdr:rowOff>
    </xdr:from>
    <xdr:to>
      <xdr:col>102</xdr:col>
      <xdr:colOff>114300</xdr:colOff>
      <xdr:row>72</xdr:row>
      <xdr:rowOff>14656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92038"/>
          <a:ext cx="8890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37332</xdr:rowOff>
    </xdr:from>
    <xdr:to>
      <xdr:col>116</xdr:col>
      <xdr:colOff>114300</xdr:colOff>
      <xdr:row>74</xdr:row>
      <xdr:rowOff>138932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15759</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0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67449</xdr:rowOff>
    </xdr:from>
    <xdr:to>
      <xdr:col>112</xdr:col>
      <xdr:colOff>38100</xdr:colOff>
      <xdr:row>74</xdr:row>
      <xdr:rowOff>169049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160176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156852</xdr:rowOff>
    </xdr:from>
    <xdr:to>
      <xdr:col>107</xdr:col>
      <xdr:colOff>101600</xdr:colOff>
      <xdr:row>71</xdr:row>
      <xdr:rowOff>87002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1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103529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68288</xdr:rowOff>
    </xdr:from>
    <xdr:to>
      <xdr:col>102</xdr:col>
      <xdr:colOff>165100</xdr:colOff>
      <xdr:row>71</xdr:row>
      <xdr:rowOff>169888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14965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135306</xdr:rowOff>
    </xdr:from>
    <xdr:to>
      <xdr:col>98</xdr:col>
      <xdr:colOff>38100</xdr:colOff>
      <xdr:row>72</xdr:row>
      <xdr:rowOff>65456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81983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游ゴシック 本文"/>
              <a:ea typeface="+mn-ea"/>
              <a:cs typeface="+mn-cs"/>
            </a:rPr>
            <a:t>・</a:t>
          </a:r>
          <a:r>
            <a:rPr kumimoji="1" lang="ja-JP" altLang="ja-JP" sz="1100" b="0" i="0" baseline="0">
              <a:solidFill>
                <a:schemeClr val="dk1"/>
              </a:solidFill>
              <a:effectLst/>
              <a:latin typeface="游ゴシック 本文"/>
              <a:ea typeface="+mn-ea"/>
              <a:cs typeface="+mn-cs"/>
            </a:rPr>
            <a:t>類似団体内の人口が多い部類であるため、</a:t>
          </a:r>
          <a:r>
            <a:rPr kumimoji="1" lang="ja-JP" altLang="ja-JP" sz="1100">
              <a:solidFill>
                <a:schemeClr val="dk1"/>
              </a:solidFill>
              <a:effectLst/>
              <a:latin typeface="游ゴシック 本文"/>
              <a:ea typeface="+mn-ea"/>
              <a:cs typeface="+mn-cs"/>
            </a:rPr>
            <a:t>多くの項目で住民１人当たりの決算額が類似団体を下回っている。</a:t>
          </a:r>
          <a:endParaRPr lang="ja-JP" altLang="ja-JP" sz="1400">
            <a:effectLst/>
            <a:latin typeface="游ゴシック 本文"/>
          </a:endParaRPr>
        </a:p>
        <a:p>
          <a:r>
            <a:rPr kumimoji="1" lang="ja-JP" altLang="en-US" sz="1100">
              <a:latin typeface="+mn-ea"/>
              <a:ea typeface="+mn-ea"/>
            </a:rPr>
            <a:t>・人件費は、人事院勧告に伴うベースアップや期末・勤勉手当の増額により増加傾向にある。</a:t>
          </a:r>
          <a:endParaRPr kumimoji="1" lang="en-US" altLang="ja-JP" sz="1100">
            <a:latin typeface="+mn-ea"/>
            <a:ea typeface="+mn-ea"/>
          </a:endParaRPr>
        </a:p>
        <a:p>
          <a:r>
            <a:rPr kumimoji="1" lang="ja-JP" altLang="en-US" sz="1100">
              <a:latin typeface="+mn-ea"/>
              <a:ea typeface="+mn-ea"/>
            </a:rPr>
            <a:t>・物件費は、業務の効率化を目的としたシステム標準化等に伴う委託料の増加やふるさと納税返礼品の増加により増加傾向にある。</a:t>
          </a:r>
          <a:endParaRPr kumimoji="1" lang="en-US" altLang="ja-JP" sz="1100">
            <a:latin typeface="+mn-ea"/>
            <a:ea typeface="+mn-ea"/>
          </a:endParaRPr>
        </a:p>
        <a:p>
          <a:r>
            <a:rPr kumimoji="1" lang="ja-JP" altLang="en-US" sz="1100">
              <a:latin typeface="+mn-ea"/>
              <a:ea typeface="+mn-ea"/>
            </a:rPr>
            <a:t>・普通建設事業は、道路・橋りょうの維持補修、公共施設等総合管理計画に基づく改修工事、給食施設整備工事等を行っている。</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13,269
13,128
28.25
7,936,313
6,892,928
383,116
4,089,085
4,892,976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11493</xdr:rowOff>
    </xdr:from>
    <xdr:to>
      <xdr:col>24</xdr:col>
      <xdr:colOff>63500</xdr:colOff>
      <xdr:row>36</xdr:row>
      <xdr:rowOff>54737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3693"/>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54737</xdr:rowOff>
    </xdr:from>
    <xdr:to>
      <xdr:col>19</xdr:col>
      <xdr:colOff>177800</xdr:colOff>
      <xdr:row>36</xdr:row>
      <xdr:rowOff>61023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93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52070</xdr:rowOff>
    </xdr:from>
    <xdr:to>
      <xdr:col>15</xdr:col>
      <xdr:colOff>50800</xdr:colOff>
      <xdr:row>36</xdr:row>
      <xdr:rowOff>61023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427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52070</xdr:rowOff>
    </xdr:from>
    <xdr:to>
      <xdr:col>10</xdr:col>
      <xdr:colOff>114300</xdr:colOff>
      <xdr:row>36</xdr:row>
      <xdr:rowOff>102553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4270"/>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132143</xdr:rowOff>
    </xdr:from>
    <xdr:to>
      <xdr:col>24</xdr:col>
      <xdr:colOff>114300</xdr:colOff>
      <xdr:row>36</xdr:row>
      <xdr:rowOff>62293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110570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3937</xdr:rowOff>
    </xdr:from>
    <xdr:to>
      <xdr:col>20</xdr:col>
      <xdr:colOff>38100</xdr:colOff>
      <xdr:row>36</xdr:row>
      <xdr:rowOff>105537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96664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10223</xdr:rowOff>
    </xdr:from>
    <xdr:to>
      <xdr:col>15</xdr:col>
      <xdr:colOff>101600</xdr:colOff>
      <xdr:row>36</xdr:row>
      <xdr:rowOff>111823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102950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xdr:rowOff>
    </xdr:from>
    <xdr:to>
      <xdr:col>10</xdr:col>
      <xdr:colOff>165100</xdr:colOff>
      <xdr:row>36</xdr:row>
      <xdr:rowOff>102870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119397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51753</xdr:rowOff>
    </xdr:from>
    <xdr:to>
      <xdr:col>6</xdr:col>
      <xdr:colOff>38100</xdr:colOff>
      <xdr:row>36</xdr:row>
      <xdr:rowOff>153353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108814</xdr:rowOff>
    </xdr:from>
    <xdr:to>
      <xdr:col>24</xdr:col>
      <xdr:colOff>63500</xdr:colOff>
      <xdr:row>57</xdr:row>
      <xdr:rowOff>144504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1464"/>
          <a:ext cx="838200" cy="3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108814</xdr:rowOff>
    </xdr:from>
    <xdr:to>
      <xdr:col>19</xdr:col>
      <xdr:colOff>177800</xdr:colOff>
      <xdr:row>58</xdr:row>
      <xdr:rowOff>2898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1464"/>
          <a:ext cx="889000" cy="6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166728</xdr:rowOff>
    </xdr:from>
    <xdr:to>
      <xdr:col>15</xdr:col>
      <xdr:colOff>50800</xdr:colOff>
      <xdr:row>58</xdr:row>
      <xdr:rowOff>2898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937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79239</xdr:rowOff>
    </xdr:from>
    <xdr:to>
      <xdr:col>10</xdr:col>
      <xdr:colOff>114300</xdr:colOff>
      <xdr:row>57</xdr:row>
      <xdr:rowOff>166728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80439"/>
          <a:ext cx="889000" cy="25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93704</xdr:rowOff>
    </xdr:from>
    <xdr:to>
      <xdr:col>24</xdr:col>
      <xdr:colOff>114300</xdr:colOff>
      <xdr:row>58</xdr:row>
      <xdr:rowOff>23854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72131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58014</xdr:rowOff>
    </xdr:from>
    <xdr:to>
      <xdr:col>20</xdr:col>
      <xdr:colOff>38100</xdr:colOff>
      <xdr:row>57</xdr:row>
      <xdr:rowOff>159614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123548</xdr:rowOff>
    </xdr:from>
    <xdr:to>
      <xdr:col>15</xdr:col>
      <xdr:colOff>101600</xdr:colOff>
      <xdr:row>58</xdr:row>
      <xdr:rowOff>53698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115928</xdr:rowOff>
    </xdr:from>
    <xdr:to>
      <xdr:col>10</xdr:col>
      <xdr:colOff>165100</xdr:colOff>
      <xdr:row>58</xdr:row>
      <xdr:rowOff>46078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37205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28439</xdr:rowOff>
    </xdr:from>
    <xdr:to>
      <xdr:col>6</xdr:col>
      <xdr:colOff>38100</xdr:colOff>
      <xdr:row>56</xdr:row>
      <xdr:rowOff>130039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146566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55282</xdr:rowOff>
    </xdr:from>
    <xdr:to>
      <xdr:col>24</xdr:col>
      <xdr:colOff>63500</xdr:colOff>
      <xdr:row>77</xdr:row>
      <xdr:rowOff>116757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6932"/>
          <a:ext cx="8382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116757</xdr:rowOff>
    </xdr:from>
    <xdr:to>
      <xdr:col>19</xdr:col>
      <xdr:colOff>177800</xdr:colOff>
      <xdr:row>77</xdr:row>
      <xdr:rowOff>167063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8407"/>
          <a:ext cx="889000" cy="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133550</xdr:rowOff>
    </xdr:from>
    <xdr:to>
      <xdr:col>15</xdr:col>
      <xdr:colOff>50800</xdr:colOff>
      <xdr:row>77</xdr:row>
      <xdr:rowOff>167063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35200"/>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133550</xdr:rowOff>
    </xdr:from>
    <xdr:to>
      <xdr:col>10</xdr:col>
      <xdr:colOff>114300</xdr:colOff>
      <xdr:row>78</xdr:row>
      <xdr:rowOff>63041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5200"/>
          <a:ext cx="889000" cy="10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4482</xdr:rowOff>
    </xdr:from>
    <xdr:to>
      <xdr:col>24</xdr:col>
      <xdr:colOff>114300</xdr:colOff>
      <xdr:row>77</xdr:row>
      <xdr:rowOff>106082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90859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65957</xdr:rowOff>
    </xdr:from>
    <xdr:to>
      <xdr:col>20</xdr:col>
      <xdr:colOff>38100</xdr:colOff>
      <xdr:row>77</xdr:row>
      <xdr:rowOff>167557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158684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116263</xdr:rowOff>
    </xdr:from>
    <xdr:to>
      <xdr:col>15</xdr:col>
      <xdr:colOff>101600</xdr:colOff>
      <xdr:row>78</xdr:row>
      <xdr:rowOff>46413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82750</xdr:rowOff>
    </xdr:from>
    <xdr:to>
      <xdr:col>10</xdr:col>
      <xdr:colOff>165100</xdr:colOff>
      <xdr:row>78</xdr:row>
      <xdr:rowOff>12900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12241</xdr:rowOff>
    </xdr:from>
    <xdr:to>
      <xdr:col>6</xdr:col>
      <xdr:colOff>38100</xdr:colOff>
      <xdr:row>78</xdr:row>
      <xdr:rowOff>113841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104968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117100</xdr:rowOff>
    </xdr:from>
    <xdr:to>
      <xdr:col>24</xdr:col>
      <xdr:colOff>63500</xdr:colOff>
      <xdr:row>97</xdr:row>
      <xdr:rowOff>127429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7750"/>
          <a:ext cx="8382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117100</xdr:rowOff>
    </xdr:from>
    <xdr:to>
      <xdr:col>19</xdr:col>
      <xdr:colOff>177800</xdr:colOff>
      <xdr:row>97</xdr:row>
      <xdr:rowOff>117242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7750"/>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117242</xdr:rowOff>
    </xdr:from>
    <xdr:to>
      <xdr:col>15</xdr:col>
      <xdr:colOff>50800</xdr:colOff>
      <xdr:row>97</xdr:row>
      <xdr:rowOff>117545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7892"/>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117545</xdr:rowOff>
    </xdr:from>
    <xdr:to>
      <xdr:col>10</xdr:col>
      <xdr:colOff>114300</xdr:colOff>
      <xdr:row>97</xdr:row>
      <xdr:rowOff>159249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8195"/>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76629</xdr:rowOff>
    </xdr:from>
    <xdr:to>
      <xdr:col>24</xdr:col>
      <xdr:colOff>114300</xdr:colOff>
      <xdr:row>98</xdr:row>
      <xdr:rowOff>6779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163006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66300</xdr:rowOff>
    </xdr:from>
    <xdr:to>
      <xdr:col>20</xdr:col>
      <xdr:colOff>38100</xdr:colOff>
      <xdr:row>97</xdr:row>
      <xdr:rowOff>167900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159027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66442</xdr:rowOff>
    </xdr:from>
    <xdr:to>
      <xdr:col>15</xdr:col>
      <xdr:colOff>101600</xdr:colOff>
      <xdr:row>97</xdr:row>
      <xdr:rowOff>168042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66745</xdr:rowOff>
    </xdr:from>
    <xdr:to>
      <xdr:col>10</xdr:col>
      <xdr:colOff>165100</xdr:colOff>
      <xdr:row>97</xdr:row>
      <xdr:rowOff>168345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108449</xdr:rowOff>
    </xdr:from>
    <xdr:to>
      <xdr:col>6</xdr:col>
      <xdr:colOff>38100</xdr:colOff>
      <xdr:row>98</xdr:row>
      <xdr:rowOff>38599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29726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164656</xdr:rowOff>
    </xdr:from>
    <xdr:to>
      <xdr:col>55</xdr:col>
      <xdr:colOff>0</xdr:colOff>
      <xdr:row>57</xdr:row>
      <xdr:rowOff>168224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37306"/>
          <a:ext cx="838200" cy="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168224</xdr:rowOff>
    </xdr:from>
    <xdr:to>
      <xdr:col>50</xdr:col>
      <xdr:colOff>114300</xdr:colOff>
      <xdr:row>58</xdr:row>
      <xdr:rowOff>5423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087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5423</xdr:rowOff>
    </xdr:from>
    <xdr:to>
      <xdr:col>45</xdr:col>
      <xdr:colOff>177800</xdr:colOff>
      <xdr:row>58</xdr:row>
      <xdr:rowOff>22682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9523"/>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161137</xdr:rowOff>
    </xdr:from>
    <xdr:to>
      <xdr:col>41</xdr:col>
      <xdr:colOff>50800</xdr:colOff>
      <xdr:row>58</xdr:row>
      <xdr:rowOff>22682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33787"/>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113856</xdr:rowOff>
    </xdr:from>
    <xdr:to>
      <xdr:col>55</xdr:col>
      <xdr:colOff>50800</xdr:colOff>
      <xdr:row>58</xdr:row>
      <xdr:rowOff>44006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92283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117424</xdr:rowOff>
    </xdr:from>
    <xdr:to>
      <xdr:col>50</xdr:col>
      <xdr:colOff>165100</xdr:colOff>
      <xdr:row>58</xdr:row>
      <xdr:rowOff>47574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38701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126073</xdr:rowOff>
    </xdr:from>
    <xdr:to>
      <xdr:col>46</xdr:col>
      <xdr:colOff>38100</xdr:colOff>
      <xdr:row>58</xdr:row>
      <xdr:rowOff>56223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47350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143332</xdr:rowOff>
    </xdr:from>
    <xdr:to>
      <xdr:col>41</xdr:col>
      <xdr:colOff>101600</xdr:colOff>
      <xdr:row>58</xdr:row>
      <xdr:rowOff>73482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64609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110337</xdr:rowOff>
    </xdr:from>
    <xdr:to>
      <xdr:col>36</xdr:col>
      <xdr:colOff>165100</xdr:colOff>
      <xdr:row>58</xdr:row>
      <xdr:rowOff>40487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26215</xdr:rowOff>
    </xdr:from>
    <xdr:to>
      <xdr:col>55</xdr:col>
      <xdr:colOff>0</xdr:colOff>
      <xdr:row>79</xdr:row>
      <xdr:rowOff>28440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0765"/>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28440</xdr:rowOff>
    </xdr:from>
    <xdr:to>
      <xdr:col>50</xdr:col>
      <xdr:colOff>114300</xdr:colOff>
      <xdr:row>79</xdr:row>
      <xdr:rowOff>32719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2990"/>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32719</xdr:rowOff>
    </xdr:from>
    <xdr:to>
      <xdr:col>45</xdr:col>
      <xdr:colOff>177800</xdr:colOff>
      <xdr:row>79</xdr:row>
      <xdr:rowOff>33130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726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23907</xdr:rowOff>
    </xdr:from>
    <xdr:to>
      <xdr:col>41</xdr:col>
      <xdr:colOff>50800</xdr:colOff>
      <xdr:row>79</xdr:row>
      <xdr:rowOff>33130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8457"/>
          <a:ext cx="889000" cy="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146865</xdr:rowOff>
    </xdr:from>
    <xdr:to>
      <xdr:col>55</xdr:col>
      <xdr:colOff>50800</xdr:colOff>
      <xdr:row>79</xdr:row>
      <xdr:rowOff>77015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149090</xdr:rowOff>
    </xdr:from>
    <xdr:to>
      <xdr:col>50</xdr:col>
      <xdr:colOff>165100</xdr:colOff>
      <xdr:row>79</xdr:row>
      <xdr:rowOff>79240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70367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1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153369</xdr:rowOff>
    </xdr:from>
    <xdr:to>
      <xdr:col>46</xdr:col>
      <xdr:colOff>38100</xdr:colOff>
      <xdr:row>79</xdr:row>
      <xdr:rowOff>83519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74646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153780</xdr:rowOff>
    </xdr:from>
    <xdr:to>
      <xdr:col>41</xdr:col>
      <xdr:colOff>101600</xdr:colOff>
      <xdr:row>79</xdr:row>
      <xdr:rowOff>83930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75057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144557</xdr:rowOff>
    </xdr:from>
    <xdr:to>
      <xdr:col>36</xdr:col>
      <xdr:colOff>165100</xdr:colOff>
      <xdr:row>79</xdr:row>
      <xdr:rowOff>74707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65834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1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80062</xdr:rowOff>
    </xdr:from>
    <xdr:to>
      <xdr:col>55</xdr:col>
      <xdr:colOff>0</xdr:colOff>
      <xdr:row>98</xdr:row>
      <xdr:rowOff>90300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2162"/>
          <a:ext cx="8382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80062</xdr:rowOff>
    </xdr:from>
    <xdr:to>
      <xdr:col>50</xdr:col>
      <xdr:colOff>114300</xdr:colOff>
      <xdr:row>98</xdr:row>
      <xdr:rowOff>84209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82162"/>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84209</xdr:rowOff>
    </xdr:from>
    <xdr:to>
      <xdr:col>45</xdr:col>
      <xdr:colOff>177800</xdr:colOff>
      <xdr:row>98</xdr:row>
      <xdr:rowOff>91449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86309"/>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83111</xdr:rowOff>
    </xdr:from>
    <xdr:to>
      <xdr:col>41</xdr:col>
      <xdr:colOff>50800</xdr:colOff>
      <xdr:row>98</xdr:row>
      <xdr:rowOff>91449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85211"/>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39500</xdr:rowOff>
    </xdr:from>
    <xdr:to>
      <xdr:col>55</xdr:col>
      <xdr:colOff>50800</xdr:colOff>
      <xdr:row>98</xdr:row>
      <xdr:rowOff>141100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131522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29262</xdr:rowOff>
    </xdr:from>
    <xdr:to>
      <xdr:col>50</xdr:col>
      <xdr:colOff>165100</xdr:colOff>
      <xdr:row>98</xdr:row>
      <xdr:rowOff>130862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121989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33409</xdr:rowOff>
    </xdr:from>
    <xdr:to>
      <xdr:col>46</xdr:col>
      <xdr:colOff>38100</xdr:colOff>
      <xdr:row>98</xdr:row>
      <xdr:rowOff>135009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40649</xdr:rowOff>
    </xdr:from>
    <xdr:to>
      <xdr:col>41</xdr:col>
      <xdr:colOff>101600</xdr:colOff>
      <xdr:row>98</xdr:row>
      <xdr:rowOff>142249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133376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32311</xdr:rowOff>
    </xdr:from>
    <xdr:to>
      <xdr:col>36</xdr:col>
      <xdr:colOff>165100</xdr:colOff>
      <xdr:row>98</xdr:row>
      <xdr:rowOff>133911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125038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153204</xdr:rowOff>
    </xdr:from>
    <xdr:to>
      <xdr:col>85</xdr:col>
      <xdr:colOff>127000</xdr:colOff>
      <xdr:row>37</xdr:row>
      <xdr:rowOff>61372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25404"/>
          <a:ext cx="838200" cy="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61372</xdr:rowOff>
    </xdr:from>
    <xdr:to>
      <xdr:col>81</xdr:col>
      <xdr:colOff>50800</xdr:colOff>
      <xdr:row>37</xdr:row>
      <xdr:rowOff>74778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05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151326</xdr:rowOff>
    </xdr:from>
    <xdr:to>
      <xdr:col>76</xdr:col>
      <xdr:colOff>114300</xdr:colOff>
      <xdr:row>37</xdr:row>
      <xdr:rowOff>74778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23526"/>
          <a:ext cx="889000" cy="9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151326</xdr:rowOff>
    </xdr:from>
    <xdr:to>
      <xdr:col>71</xdr:col>
      <xdr:colOff>177800</xdr:colOff>
      <xdr:row>37</xdr:row>
      <xdr:rowOff>98127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23526"/>
          <a:ext cx="889000" cy="1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102404</xdr:rowOff>
    </xdr:from>
    <xdr:to>
      <xdr:col>85</xdr:col>
      <xdr:colOff>177800</xdr:colOff>
      <xdr:row>37</xdr:row>
      <xdr:rowOff>32554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80831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5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10572</xdr:rowOff>
    </xdr:from>
    <xdr:to>
      <xdr:col>81</xdr:col>
      <xdr:colOff>101600</xdr:colOff>
      <xdr:row>37</xdr:row>
      <xdr:rowOff>112172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103299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23978</xdr:rowOff>
    </xdr:from>
    <xdr:to>
      <xdr:col>76</xdr:col>
      <xdr:colOff>165100</xdr:colOff>
      <xdr:row>37</xdr:row>
      <xdr:rowOff>125578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116705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100526</xdr:rowOff>
    </xdr:from>
    <xdr:to>
      <xdr:col>72</xdr:col>
      <xdr:colOff>38100</xdr:colOff>
      <xdr:row>37</xdr:row>
      <xdr:rowOff>30676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21803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47327</xdr:rowOff>
    </xdr:from>
    <xdr:to>
      <xdr:col>67</xdr:col>
      <xdr:colOff>101600</xdr:colOff>
      <xdr:row>37</xdr:row>
      <xdr:rowOff>148927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140054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86564</xdr:rowOff>
    </xdr:from>
    <xdr:to>
      <xdr:col>85</xdr:col>
      <xdr:colOff>127000</xdr:colOff>
      <xdr:row>57</xdr:row>
      <xdr:rowOff>124105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9214"/>
          <a:ext cx="8382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85897</xdr:rowOff>
    </xdr:from>
    <xdr:to>
      <xdr:col>81</xdr:col>
      <xdr:colOff>50800</xdr:colOff>
      <xdr:row>57</xdr:row>
      <xdr:rowOff>124105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58547"/>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142342</xdr:rowOff>
    </xdr:from>
    <xdr:to>
      <xdr:col>76</xdr:col>
      <xdr:colOff>114300</xdr:colOff>
      <xdr:row>57</xdr:row>
      <xdr:rowOff>85897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43542"/>
          <a:ext cx="889000" cy="11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60106</xdr:rowOff>
    </xdr:from>
    <xdr:to>
      <xdr:col>71</xdr:col>
      <xdr:colOff>177800</xdr:colOff>
      <xdr:row>56</xdr:row>
      <xdr:rowOff>142342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489856"/>
          <a:ext cx="889000" cy="25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35764</xdr:rowOff>
    </xdr:from>
    <xdr:to>
      <xdr:col>85</xdr:col>
      <xdr:colOff>177800</xdr:colOff>
      <xdr:row>57</xdr:row>
      <xdr:rowOff>137364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122141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73305</xdr:rowOff>
    </xdr:from>
    <xdr:to>
      <xdr:col>81</xdr:col>
      <xdr:colOff>101600</xdr:colOff>
      <xdr:row>58</xdr:row>
      <xdr:rowOff>3455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166032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35097</xdr:rowOff>
    </xdr:from>
    <xdr:to>
      <xdr:col>76</xdr:col>
      <xdr:colOff>165100</xdr:colOff>
      <xdr:row>57</xdr:row>
      <xdr:rowOff>136697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127824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91542</xdr:rowOff>
    </xdr:from>
    <xdr:to>
      <xdr:col>72</xdr:col>
      <xdr:colOff>38100</xdr:colOff>
      <xdr:row>57</xdr:row>
      <xdr:rowOff>21692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38219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9306</xdr:rowOff>
    </xdr:from>
    <xdr:to>
      <xdr:col>67</xdr:col>
      <xdr:colOff>101600</xdr:colOff>
      <xdr:row>55</xdr:row>
      <xdr:rowOff>110906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127433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21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137322</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10422"/>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78893</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5199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86522</xdr:rowOff>
    </xdr:from>
    <xdr:to>
      <xdr:col>85</xdr:col>
      <xdr:colOff>177800</xdr:colOff>
      <xdr:row>79</xdr:row>
      <xdr:rowOff>16672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28093</xdr:rowOff>
    </xdr:from>
    <xdr:to>
      <xdr:col>67</xdr:col>
      <xdr:colOff>101600</xdr:colOff>
      <xdr:row>78</xdr:row>
      <xdr:rowOff>129693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120820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9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152172</xdr:rowOff>
    </xdr:from>
    <xdr:to>
      <xdr:col>85</xdr:col>
      <xdr:colOff>127000</xdr:colOff>
      <xdr:row>97</xdr:row>
      <xdr:rowOff>155108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82822"/>
          <a:ext cx="8382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152172</xdr:rowOff>
    </xdr:from>
    <xdr:to>
      <xdr:col>81</xdr:col>
      <xdr:colOff>50800</xdr:colOff>
      <xdr:row>97</xdr:row>
      <xdr:rowOff>157947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82822"/>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157947</xdr:rowOff>
    </xdr:from>
    <xdr:to>
      <xdr:col>76</xdr:col>
      <xdr:colOff>114300</xdr:colOff>
      <xdr:row>97</xdr:row>
      <xdr:rowOff>162181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859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162181</xdr:rowOff>
    </xdr:from>
    <xdr:to>
      <xdr:col>71</xdr:col>
      <xdr:colOff>177800</xdr:colOff>
      <xdr:row>97</xdr:row>
      <xdr:rowOff>168097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92831"/>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104308</xdr:rowOff>
    </xdr:from>
    <xdr:to>
      <xdr:col>85</xdr:col>
      <xdr:colOff>177800</xdr:colOff>
      <xdr:row>98</xdr:row>
      <xdr:rowOff>34458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19235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101372</xdr:rowOff>
    </xdr:from>
    <xdr:to>
      <xdr:col>81</xdr:col>
      <xdr:colOff>101600</xdr:colOff>
      <xdr:row>98</xdr:row>
      <xdr:rowOff>31522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22649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107147</xdr:rowOff>
    </xdr:from>
    <xdr:to>
      <xdr:col>76</xdr:col>
      <xdr:colOff>165100</xdr:colOff>
      <xdr:row>98</xdr:row>
      <xdr:rowOff>37297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28424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111381</xdr:rowOff>
    </xdr:from>
    <xdr:to>
      <xdr:col>72</xdr:col>
      <xdr:colOff>38100</xdr:colOff>
      <xdr:row>98</xdr:row>
      <xdr:rowOff>41531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32658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117297</xdr:rowOff>
    </xdr:from>
    <xdr:to>
      <xdr:col>67</xdr:col>
      <xdr:colOff>101600</xdr:colOff>
      <xdr:row>98</xdr:row>
      <xdr:rowOff>47447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38574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4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・類似団体内の人口が多い部類であるため、多くの項目で住民１人当たりの決算額が類似団体を下回っている。</a:t>
          </a:r>
          <a:endParaRPr lang="ja-JP" altLang="ja-JP" sz="1100">
            <a:effectLst/>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・民生費は、高齢化率の上昇に伴う介護保険事業特別会計への繰出金や、障害福祉サービス利用者の増加が主な要因です。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・教育費は、給食センター建設工事費や小学校施設改修工事による増加が主な要因です。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財政調整基金は、物価高騰等の影響により残高が</a:t>
          </a:r>
          <a:r>
            <a:rPr kumimoji="1" lang="en-US" altLang="ja-JP" sz="1100">
              <a:solidFill>
                <a:schemeClr val="dk1"/>
              </a:solidFill>
              <a:effectLst/>
              <a:latin typeface="+mn-ea"/>
              <a:ea typeface="+mn-ea"/>
              <a:cs typeface="+mn-cs"/>
            </a:rPr>
            <a:t>8,871</a:t>
          </a:r>
          <a:r>
            <a:rPr kumimoji="1" lang="ja-JP" altLang="ja-JP"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千円減少となった。</a:t>
          </a:r>
          <a:endParaRPr lang="ja-JP" altLang="ja-JP" sz="1100">
            <a:effectLst/>
            <a:latin typeface="+mn-ea"/>
            <a:ea typeface="+mn-ea"/>
          </a:endParaRPr>
        </a:p>
        <a:p>
          <a:r>
            <a:rPr kumimoji="1" lang="ja-JP" altLang="en-US" sz="1100">
              <a:latin typeface="+mn-ea"/>
              <a:ea typeface="+mn-ea"/>
            </a:rPr>
            <a:t>　実質収支は、歳入を保守的に見込み、歳出において不用額を精査した結果黒字となった。</a:t>
          </a:r>
          <a:endParaRPr kumimoji="1" lang="en-US" altLang="ja-JP" sz="1100">
            <a:latin typeface="+mn-ea"/>
            <a:ea typeface="+mn-ea"/>
          </a:endParaRPr>
        </a:p>
        <a:p>
          <a:r>
            <a:rPr kumimoji="1" lang="ja-JP" altLang="en-US" sz="1100">
              <a:latin typeface="+mn-ea"/>
              <a:ea typeface="+mn-ea"/>
            </a:rPr>
            <a:t>　</a:t>
          </a:r>
          <a:r>
            <a:rPr lang="ja-JP" altLang="en-US">
              <a:latin typeface="+mn-ea"/>
              <a:ea typeface="+mn-ea"/>
            </a:rPr>
            <a:t>実質単年度収支は</a:t>
          </a:r>
          <a:r>
            <a:rPr lang="en-US" altLang="ja-JP">
              <a:latin typeface="+mn-ea"/>
              <a:ea typeface="+mn-ea"/>
            </a:rPr>
            <a:t>5,118</a:t>
          </a:r>
          <a:r>
            <a:rPr lang="ja-JP" altLang="en-US">
              <a:latin typeface="+mn-ea"/>
              <a:ea typeface="+mn-ea"/>
            </a:rPr>
            <a:t>万</a:t>
          </a:r>
          <a:r>
            <a:rPr lang="en-US" altLang="ja-JP">
              <a:latin typeface="+mn-ea"/>
              <a:ea typeface="+mn-ea"/>
            </a:rPr>
            <a:t>5</a:t>
          </a:r>
          <a:r>
            <a:rPr lang="ja-JP" altLang="en-US">
              <a:latin typeface="+mn-ea"/>
              <a:ea typeface="+mn-ea"/>
            </a:rPr>
            <a:t>千円の赤字となった。これは、基金への積み立てよりも、取り崩しが上回ったことによるものであるが、実質収支額は十分に確保されており、直ちに財政運営に支障をきたすものではない。</a:t>
          </a:r>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全ての会計において実質赤字はない状況で運営されており、今後も健全な財政運営に努めることとする。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7936313</v>
      </c>
      <c r="BO4" s="358"/>
      <c r="BP4" s="358"/>
      <c r="BQ4" s="358"/>
      <c r="BR4" s="358"/>
      <c r="BS4" s="358"/>
      <c r="BT4" s="358"/>
      <c r="BU4" s="359"/>
      <c r="BV4" s="357">
        <v>7376850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9.4</v>
      </c>
      <c r="CU4" s="364"/>
      <c r="CV4" s="364"/>
      <c r="CW4" s="364"/>
      <c r="CX4" s="364"/>
      <c r="CY4" s="364"/>
      <c r="CZ4" s="364"/>
      <c r="DA4" s="365"/>
      <c r="DB4" s="363">
        <v>8.6999999999999993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6892928</v>
      </c>
      <c r="BO5" s="395"/>
      <c r="BP5" s="395"/>
      <c r="BQ5" s="395"/>
      <c r="BR5" s="395"/>
      <c r="BS5" s="395"/>
      <c r="BT5" s="395"/>
      <c r="BU5" s="396"/>
      <c r="BV5" s="394">
        <v>6980740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v>
      </c>
      <c r="CU5" s="392"/>
      <c r="CV5" s="392"/>
      <c r="CW5" s="392"/>
      <c r="CX5" s="392"/>
      <c r="CY5" s="392"/>
      <c r="CZ5" s="392"/>
      <c r="DA5" s="393"/>
      <c r="DB5" s="391">
        <v>87.5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1043385</v>
      </c>
      <c r="BO6" s="395"/>
      <c r="BP6" s="395"/>
      <c r="BQ6" s="395"/>
      <c r="BR6" s="395"/>
      <c r="BS6" s="395"/>
      <c r="BT6" s="395"/>
      <c r="BU6" s="396"/>
      <c r="BV6" s="394">
        <v>396110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88.3</v>
      </c>
      <c r="CU6" s="432"/>
      <c r="CV6" s="432"/>
      <c r="CW6" s="432"/>
      <c r="CX6" s="432"/>
      <c r="CY6" s="432"/>
      <c r="CZ6" s="432"/>
      <c r="DA6" s="433"/>
      <c r="DB6" s="431">
        <v>88.1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660269</v>
      </c>
      <c r="BO7" s="395"/>
      <c r="BP7" s="395"/>
      <c r="BQ7" s="395"/>
      <c r="BR7" s="395"/>
      <c r="BS7" s="395"/>
      <c r="BT7" s="395"/>
      <c r="BU7" s="396"/>
      <c r="BV7" s="394">
        <v>50522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4089085</v>
      </c>
      <c r="CU7" s="395"/>
      <c r="CV7" s="395"/>
      <c r="CW7" s="395"/>
      <c r="CX7" s="395"/>
      <c r="CY7" s="395"/>
      <c r="CZ7" s="395"/>
      <c r="DA7" s="396"/>
      <c r="DB7" s="394">
        <v>3967775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383116</v>
      </c>
      <c r="BO8" s="395"/>
      <c r="BP8" s="395"/>
      <c r="BQ8" s="395"/>
      <c r="BR8" s="395"/>
      <c r="BS8" s="395"/>
      <c r="BT8" s="395"/>
      <c r="BU8" s="396"/>
      <c r="BV8" s="394">
        <v>345588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13803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37528</v>
      </c>
      <c r="BO9" s="395"/>
      <c r="BP9" s="395"/>
      <c r="BQ9" s="395"/>
      <c r="BR9" s="395"/>
      <c r="BS9" s="395"/>
      <c r="BT9" s="395"/>
      <c r="BU9" s="396"/>
      <c r="BV9" s="394">
        <v>51356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6.9</v>
      </c>
      <c r="CU9" s="392"/>
      <c r="CV9" s="392"/>
      <c r="CW9" s="392"/>
      <c r="CX9" s="392"/>
      <c r="CY9" s="392"/>
      <c r="CZ9" s="392"/>
      <c r="DA9" s="393"/>
      <c r="DB9" s="391">
        <v>8.3000000000000007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14359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172795</v>
      </c>
      <c r="BO10" s="395"/>
      <c r="BP10" s="395"/>
      <c r="BQ10" s="395"/>
      <c r="BR10" s="395"/>
      <c r="BS10" s="395"/>
      <c r="BT10" s="395"/>
      <c r="BU10" s="396"/>
      <c r="BV10" s="394">
        <v>147117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13269</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261508</v>
      </c>
      <c r="BO12" s="395"/>
      <c r="BP12" s="395"/>
      <c r="BQ12" s="395"/>
      <c r="BR12" s="395"/>
      <c r="BS12" s="395"/>
      <c r="BT12" s="395"/>
      <c r="BU12" s="396"/>
      <c r="BV12" s="394">
        <v>208968</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13128</v>
      </c>
      <c r="S13" s="479"/>
      <c r="T13" s="479"/>
      <c r="U13" s="479"/>
      <c r="V13" s="480"/>
      <c r="W13" s="410" t="s">
        <v>130</v>
      </c>
      <c r="X13" s="411"/>
      <c r="Y13" s="411"/>
      <c r="Z13" s="411"/>
      <c r="AA13" s="411"/>
      <c r="AB13" s="401"/>
      <c r="AC13" s="445">
        <v>345</v>
      </c>
      <c r="AD13" s="446"/>
      <c r="AE13" s="446"/>
      <c r="AF13" s="446"/>
      <c r="AG13" s="488"/>
      <c r="AH13" s="445">
        <v>432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-51185</v>
      </c>
      <c r="BO13" s="395"/>
      <c r="BP13" s="395"/>
      <c r="BQ13" s="395"/>
      <c r="BR13" s="395"/>
      <c r="BS13" s="395"/>
      <c r="BT13" s="395"/>
      <c r="BU13" s="396"/>
      <c r="BV13" s="394">
        <v>-10495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v>
      </c>
      <c r="CU13" s="392"/>
      <c r="CV13" s="392"/>
      <c r="CW13" s="392"/>
      <c r="CX13" s="392"/>
      <c r="CY13" s="392"/>
      <c r="CZ13" s="392"/>
      <c r="DA13" s="393"/>
      <c r="DB13" s="391">
        <v>9.6999999999999993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13515</v>
      </c>
      <c r="S14" s="479"/>
      <c r="T14" s="479"/>
      <c r="U14" s="479"/>
      <c r="V14" s="480"/>
      <c r="W14" s="384"/>
      <c r="X14" s="385"/>
      <c r="Y14" s="385"/>
      <c r="Z14" s="385"/>
      <c r="AA14" s="385"/>
      <c r="AB14" s="374"/>
      <c r="AC14" s="481">
        <v>5.6</v>
      </c>
      <c r="AD14" s="482"/>
      <c r="AE14" s="482"/>
      <c r="AF14" s="482"/>
      <c r="AG14" s="483"/>
      <c r="AH14" s="481">
        <v>6.7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58</v>
      </c>
      <c r="CU14" s="493"/>
      <c r="CV14" s="493"/>
      <c r="CW14" s="493"/>
      <c r="CX14" s="493"/>
      <c r="CY14" s="493"/>
      <c r="CZ14" s="493"/>
      <c r="DA14" s="494"/>
      <c r="DB14" s="492">
        <v>34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13369</v>
      </c>
      <c r="S15" s="479"/>
      <c r="T15" s="479"/>
      <c r="U15" s="479"/>
      <c r="V15" s="480"/>
      <c r="W15" s="410" t="s">
        <v>137</v>
      </c>
      <c r="X15" s="411"/>
      <c r="Y15" s="411"/>
      <c r="Z15" s="411"/>
      <c r="AA15" s="411"/>
      <c r="AB15" s="401"/>
      <c r="AC15" s="445">
        <v>1588</v>
      </c>
      <c r="AD15" s="446"/>
      <c r="AE15" s="446"/>
      <c r="AF15" s="446"/>
      <c r="AG15" s="488"/>
      <c r="AH15" s="445">
        <v>1726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1783035</v>
      </c>
      <c r="BO15" s="358"/>
      <c r="BP15" s="358"/>
      <c r="BQ15" s="358"/>
      <c r="BR15" s="358"/>
      <c r="BS15" s="358"/>
      <c r="BT15" s="358"/>
      <c r="BU15" s="359"/>
      <c r="BV15" s="357">
        <v>1752424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26.7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3617387</v>
      </c>
      <c r="BO16" s="395"/>
      <c r="BP16" s="395"/>
      <c r="BQ16" s="395"/>
      <c r="BR16" s="395"/>
      <c r="BS16" s="395"/>
      <c r="BT16" s="395"/>
      <c r="BU16" s="396"/>
      <c r="BV16" s="394">
        <v>3493077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4239</v>
      </c>
      <c r="AD17" s="446"/>
      <c r="AE17" s="446"/>
      <c r="AF17" s="446"/>
      <c r="AG17" s="488"/>
      <c r="AH17" s="445">
        <v>4317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2240735</v>
      </c>
      <c r="BO17" s="395"/>
      <c r="BP17" s="395"/>
      <c r="BQ17" s="395"/>
      <c r="BR17" s="395"/>
      <c r="BS17" s="395"/>
      <c r="BT17" s="395"/>
      <c r="BU17" s="396"/>
      <c r="BV17" s="394">
        <v>2198007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28.25</v>
      </c>
      <c r="M18" s="518"/>
      <c r="N18" s="518"/>
      <c r="O18" s="518"/>
      <c r="P18" s="518"/>
      <c r="Q18" s="518"/>
      <c r="R18" s="519"/>
      <c r="S18" s="519"/>
      <c r="T18" s="519"/>
      <c r="U18" s="519"/>
      <c r="V18" s="520"/>
      <c r="W18" s="412"/>
      <c r="X18" s="413"/>
      <c r="Y18" s="413"/>
      <c r="Z18" s="413"/>
      <c r="AA18" s="413"/>
      <c r="AB18" s="404"/>
      <c r="AC18" s="521">
        <v>68.7</v>
      </c>
      <c r="AD18" s="522"/>
      <c r="AE18" s="522"/>
      <c r="AF18" s="522"/>
      <c r="AG18" s="523"/>
      <c r="AH18" s="521">
        <v>66.7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3676142</v>
      </c>
      <c r="BO18" s="395"/>
      <c r="BP18" s="395"/>
      <c r="BQ18" s="395"/>
      <c r="BR18" s="395"/>
      <c r="BS18" s="395"/>
      <c r="BT18" s="395"/>
      <c r="BU18" s="396"/>
      <c r="BV18" s="394">
        <v>3579644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489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6551004</v>
      </c>
      <c r="BO19" s="395"/>
      <c r="BP19" s="395"/>
      <c r="BQ19" s="395"/>
      <c r="BR19" s="395"/>
      <c r="BS19" s="395"/>
      <c r="BT19" s="395"/>
      <c r="BU19" s="396"/>
      <c r="BV19" s="394">
        <v>5649721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5613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4892976</v>
      </c>
      <c r="BO22" s="358"/>
      <c r="BP22" s="358"/>
      <c r="BQ22" s="358"/>
      <c r="BR22" s="358"/>
      <c r="BS22" s="358"/>
      <c r="BT22" s="358"/>
      <c r="BU22" s="359"/>
      <c r="BV22" s="357">
        <v>4748880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4254805</v>
      </c>
      <c r="BO23" s="395"/>
      <c r="BP23" s="395"/>
      <c r="BQ23" s="395"/>
      <c r="BR23" s="395"/>
      <c r="BS23" s="395"/>
      <c r="BT23" s="395"/>
      <c r="BU23" s="396"/>
      <c r="BV23" s="394">
        <v>4113071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7880</v>
      </c>
      <c r="R24" s="446"/>
      <c r="S24" s="446"/>
      <c r="T24" s="446"/>
      <c r="U24" s="446"/>
      <c r="V24" s="488"/>
      <c r="W24" s="540"/>
      <c r="X24" s="541"/>
      <c r="Y24" s="542"/>
      <c r="Z24" s="444" t="s">
        <v>161</v>
      </c>
      <c r="AA24" s="424"/>
      <c r="AB24" s="424"/>
      <c r="AC24" s="424"/>
      <c r="AD24" s="424"/>
      <c r="AE24" s="424"/>
      <c r="AF24" s="424"/>
      <c r="AG24" s="425"/>
      <c r="AH24" s="445">
        <v>124</v>
      </c>
      <c r="AI24" s="446"/>
      <c r="AJ24" s="446"/>
      <c r="AK24" s="446"/>
      <c r="AL24" s="488"/>
      <c r="AM24" s="445">
        <v>386012</v>
      </c>
      <c r="AN24" s="446"/>
      <c r="AO24" s="446"/>
      <c r="AP24" s="446"/>
      <c r="AQ24" s="446"/>
      <c r="AR24" s="488"/>
      <c r="AS24" s="445">
        <v>3113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2783385</v>
      </c>
      <c r="BO24" s="395"/>
      <c r="BP24" s="395"/>
      <c r="BQ24" s="395"/>
      <c r="BR24" s="395"/>
      <c r="BS24" s="395"/>
      <c r="BT24" s="395"/>
      <c r="BU24" s="396"/>
      <c r="BV24" s="394">
        <v>2426433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6390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58640</v>
      </c>
      <c r="BO25" s="358"/>
      <c r="BP25" s="358"/>
      <c r="BQ25" s="358"/>
      <c r="BR25" s="358"/>
      <c r="BS25" s="358"/>
      <c r="BT25" s="358"/>
      <c r="BU25" s="359"/>
      <c r="BV25" s="357">
        <v>65203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5770</v>
      </c>
      <c r="R26" s="446"/>
      <c r="S26" s="446"/>
      <c r="T26" s="446"/>
      <c r="U26" s="446"/>
      <c r="V26" s="488"/>
      <c r="W26" s="540"/>
      <c r="X26" s="541"/>
      <c r="Y26" s="542"/>
      <c r="Z26" s="444" t="s">
        <v>167</v>
      </c>
      <c r="AA26" s="546"/>
      <c r="AB26" s="546"/>
      <c r="AC26" s="546"/>
      <c r="AD26" s="546"/>
      <c r="AE26" s="546"/>
      <c r="AF26" s="546"/>
      <c r="AG26" s="547"/>
      <c r="AH26" s="445">
        <v>3</v>
      </c>
      <c r="AI26" s="446"/>
      <c r="AJ26" s="446"/>
      <c r="AK26" s="446"/>
      <c r="AL26" s="488"/>
      <c r="AM26" s="445">
        <v>7557</v>
      </c>
      <c r="AN26" s="446"/>
      <c r="AO26" s="446"/>
      <c r="AP26" s="446"/>
      <c r="AQ26" s="446"/>
      <c r="AR26" s="488"/>
      <c r="AS26" s="445">
        <v>2519</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2850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61474</v>
      </c>
      <c r="BO27" s="514"/>
      <c r="BP27" s="514"/>
      <c r="BQ27" s="514"/>
      <c r="BR27" s="514"/>
      <c r="BS27" s="514"/>
      <c r="BT27" s="514"/>
      <c r="BU27" s="515"/>
      <c r="BV27" s="513">
        <v>61464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2370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819006</v>
      </c>
      <c r="BO28" s="358"/>
      <c r="BP28" s="358"/>
      <c r="BQ28" s="358"/>
      <c r="BR28" s="358"/>
      <c r="BS28" s="358"/>
      <c r="BT28" s="358"/>
      <c r="BU28" s="359"/>
      <c r="BV28" s="357">
        <v>907719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14</v>
      </c>
      <c r="M29" s="446"/>
      <c r="N29" s="446"/>
      <c r="O29" s="446"/>
      <c r="P29" s="488"/>
      <c r="Q29" s="445">
        <v>2140</v>
      </c>
      <c r="R29" s="446"/>
      <c r="S29" s="446"/>
      <c r="T29" s="446"/>
      <c r="U29" s="446"/>
      <c r="V29" s="488"/>
      <c r="W29" s="543"/>
      <c r="X29" s="544"/>
      <c r="Y29" s="545"/>
      <c r="Z29" s="444" t="s">
        <v>176</v>
      </c>
      <c r="AA29" s="424"/>
      <c r="AB29" s="424"/>
      <c r="AC29" s="424"/>
      <c r="AD29" s="424"/>
      <c r="AE29" s="424"/>
      <c r="AF29" s="424"/>
      <c r="AG29" s="425"/>
      <c r="AH29" s="445">
        <v>124</v>
      </c>
      <c r="AI29" s="446"/>
      <c r="AJ29" s="446"/>
      <c r="AK29" s="446"/>
      <c r="AL29" s="488"/>
      <c r="AM29" s="445">
        <v>386012</v>
      </c>
      <c r="AN29" s="446"/>
      <c r="AO29" s="446"/>
      <c r="AP29" s="446"/>
      <c r="AQ29" s="446"/>
      <c r="AR29" s="488"/>
      <c r="AS29" s="445">
        <v>3113</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163963</v>
      </c>
      <c r="BO29" s="395"/>
      <c r="BP29" s="395"/>
      <c r="BQ29" s="395"/>
      <c r="BR29" s="395"/>
      <c r="BS29" s="395"/>
      <c r="BT29" s="395"/>
      <c r="BU29" s="396"/>
      <c r="BV29" s="394">
        <v>140156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101.2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875573</v>
      </c>
      <c r="BO30" s="514"/>
      <c r="BP30" s="514"/>
      <c r="BQ30" s="514"/>
      <c r="BR30" s="514"/>
      <c r="BS30" s="514"/>
      <c r="BT30" s="514"/>
      <c r="BU30" s="515"/>
      <c r="BV30" s="513">
        <v>1161620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一宮聖苑組合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長生郡市広域市町村圏組合（一般会計）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長生郡市広域市町村圏組合（水道事業会計）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長生郡市広域市町村圏組合（病院事業会計）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7hdqC+5qaN+DNg8kulNcUwW+JSIzIy7OSt2xUNadDyOwBCIdPiFFb7AvDKd4Q/HE1nFGBINc74D/18flDQxzVQ==" saltValue="Y58bm8hef/zKVuwHwPDt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6" t="s">
        <v>530</v>
      </c>
      <c r="D34" s="1136"/>
      <c r="E34" s="1137"/>
      <c r="F34" s="32">
        <v>9.5</v>
      </c>
      <c r="G34" s="33">
        <v>9.6</v>
      </c>
      <c r="H34" s="33">
        <v>7.49</v>
      </c>
      <c r="I34" s="33">
        <v>8.6999999999999993</v>
      </c>
      <c r="J34" s="34">
        <v>9.36</v>
      </c>
      <c r="K34" s="22"/>
      <c r="L34" s="22"/>
      <c r="M34" s="22"/>
      <c r="N34" s="22"/>
      <c r="O34" s="22"/>
      <c r="P34" s="22"/>
    </row>
    <row r="35" spans="1:16" ht="39" customHeight="1" x14ac:dyDescent="0.15">
      <c r="A35" s="22"/>
      <c r="B35" s="35"/>
      <c r="C35" s="1132" t="s">
        <v>531</v>
      </c>
      <c r="D35" s="1132"/>
      <c r="E35" s="1133"/>
      <c r="F35" s="36">
        <v>2.91</v>
      </c>
      <c r="G35" s="37">
        <v>3.41</v>
      </c>
      <c r="H35" s="37">
        <v>4.59</v>
      </c>
      <c r="I35" s="37">
        <v>2.63</v>
      </c>
      <c r="J35" s="38">
        <v>1.64</v>
      </c>
      <c r="K35" s="22"/>
      <c r="L35" s="22"/>
      <c r="M35" s="22"/>
      <c r="N35" s="22"/>
      <c r="O35" s="22"/>
      <c r="P35" s="22"/>
    </row>
    <row r="36" spans="1:16" ht="39" customHeight="1" x14ac:dyDescent="0.15">
      <c r="A36" s="22"/>
      <c r="B36" s="35"/>
      <c r="C36" s="1132" t="s">
        <v>532</v>
      </c>
      <c r="D36" s="1132"/>
      <c r="E36" s="1133"/>
      <c r="F36" s="36" t="s">
        <v>484</v>
      </c>
      <c r="G36" s="37" t="s">
        <v>484</v>
      </c>
      <c r="H36" s="37" t="s">
        <v>484</v>
      </c>
      <c r="I36" s="37">
        <v>0.99</v>
      </c>
      <c r="J36" s="38">
        <v>1.44</v>
      </c>
      <c r="K36" s="22"/>
      <c r="L36" s="22"/>
      <c r="M36" s="22"/>
      <c r="N36" s="22"/>
      <c r="O36" s="22"/>
      <c r="P36" s="22"/>
    </row>
    <row r="37" spans="1:16" ht="39" customHeight="1" x14ac:dyDescent="0.15">
      <c r="A37" s="22"/>
      <c r="B37" s="35"/>
      <c r="C37" s="1132" t="s">
        <v>533</v>
      </c>
      <c r="D37" s="1132"/>
      <c r="E37" s="1133"/>
      <c r="F37" s="36">
        <v>1.08</v>
      </c>
      <c r="G37" s="37">
        <v>0.59</v>
      </c>
      <c r="H37" s="37">
        <v>1.33</v>
      </c>
      <c r="I37" s="37">
        <v>1.25</v>
      </c>
      <c r="J37" s="38">
        <v>0.66</v>
      </c>
      <c r="K37" s="22"/>
      <c r="L37" s="22"/>
      <c r="M37" s="22"/>
      <c r="N37" s="22"/>
      <c r="O37" s="22"/>
      <c r="P37" s="22"/>
    </row>
    <row r="38" spans="1:16" ht="39" customHeight="1" x14ac:dyDescent="0.15">
      <c r="A38" s="22"/>
      <c r="B38" s="35"/>
      <c r="C38" s="1132" t="s">
        <v>534</v>
      </c>
      <c r="D38" s="1132"/>
      <c r="E38" s="1133"/>
      <c r="F38" s="36">
        <v>0</v>
      </c>
      <c r="G38" s="37">
        <v>0.02</v>
      </c>
      <c r="H38" s="37">
        <v>0.02</v>
      </c>
      <c r="I38" s="37">
        <v>0.01</v>
      </c>
      <c r="J38" s="38">
        <v>0.06</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536</v>
      </c>
      <c r="D43" s="1134"/>
      <c r="E43" s="1135"/>
      <c r="F43" s="41">
        <v>0.28000000000000003</v>
      </c>
      <c r="G43" s="42">
        <v>0.16</v>
      </c>
      <c r="H43" s="42">
        <v>3.62</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Ha9eyYYU4+aJ54gQZcKEox7qk7efOzQ/w1KzRE3d+imISz/NXjluNk4VNaHhxXMlCMs2ZJQJNTnqXHNz0RiQ==" saltValue="QSufE4m2NUboUUSfO8um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439</v>
      </c>
      <c r="L45" s="58">
        <v>452</v>
      </c>
      <c r="M45" s="58">
        <v>460</v>
      </c>
      <c r="N45" s="58">
        <v>470</v>
      </c>
      <c r="O45" s="59">
        <v>453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v>299</v>
      </c>
      <c r="L48" s="62">
        <v>309</v>
      </c>
      <c r="M48" s="62">
        <v>337</v>
      </c>
      <c r="N48" s="62">
        <v>321</v>
      </c>
      <c r="O48" s="63">
        <v>319</v>
      </c>
      <c r="P48" s="46"/>
      <c r="Q48" s="46"/>
      <c r="R48" s="46"/>
      <c r="S48" s="46"/>
      <c r="T48" s="46"/>
      <c r="U48" s="46"/>
    </row>
    <row r="49" spans="1:21" ht="30.75" customHeight="1" x14ac:dyDescent="0.15">
      <c r="A49" s="46"/>
      <c r="B49" s="1140"/>
      <c r="C49" s="1141"/>
      <c r="D49" s="60"/>
      <c r="E49" s="1146" t="s">
        <v>14</v>
      </c>
      <c r="F49" s="1146"/>
      <c r="G49" s="1146"/>
      <c r="H49" s="1146"/>
      <c r="I49" s="1146"/>
      <c r="J49" s="1147"/>
      <c r="K49" s="61">
        <v>45</v>
      </c>
      <c r="L49" s="62">
        <v>44</v>
      </c>
      <c r="M49" s="62">
        <v>43</v>
      </c>
      <c r="N49" s="62">
        <v>57</v>
      </c>
      <c r="O49" s="63">
        <v>50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484</v>
      </c>
      <c r="L50" s="62" t="s">
        <v>484</v>
      </c>
      <c r="M50" s="62" t="s">
        <v>484</v>
      </c>
      <c r="N50" s="62" t="s">
        <v>484</v>
      </c>
      <c r="O50" s="63" t="s">
        <v>484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488</v>
      </c>
      <c r="L52" s="62">
        <v>495</v>
      </c>
      <c r="M52" s="62">
        <v>497</v>
      </c>
      <c r="N52" s="62">
        <v>485</v>
      </c>
      <c r="O52" s="63">
        <v>461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295</v>
      </c>
      <c r="L53" s="67">
        <v>310</v>
      </c>
      <c r="M53" s="67">
        <v>343</v>
      </c>
      <c r="N53" s="67">
        <v>363</v>
      </c>
      <c r="O53" s="68">
        <v>361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484</v>
      </c>
      <c r="L58" s="82" t="s">
        <v>484</v>
      </c>
      <c r="M58" s="82" t="s">
        <v>484</v>
      </c>
      <c r="N58" s="82" t="s">
        <v>484</v>
      </c>
      <c r="O58" s="83" t="s">
        <v>484</v>
      </c>
    </row>
    <row r="59" spans="1:21" ht="31.5" customHeight="1" x14ac:dyDescent="0.15">
      <c r="B59" s="1156"/>
      <c r="C59" s="1157"/>
      <c r="D59" s="1163" t="s">
        <v>26</v>
      </c>
      <c r="E59" s="1164"/>
      <c r="F59" s="1164"/>
      <c r="G59" s="1164"/>
      <c r="H59" s="1164"/>
      <c r="I59" s="1164"/>
      <c r="J59" s="1165"/>
      <c r="K59" s="84" t="s">
        <v>484</v>
      </c>
      <c r="L59" s="85" t="s">
        <v>484</v>
      </c>
      <c r="M59" s="85" t="s">
        <v>484</v>
      </c>
      <c r="N59" s="85" t="s">
        <v>484</v>
      </c>
      <c r="O59" s="86" t="s">
        <v>484</v>
      </c>
    </row>
    <row r="60" spans="1:21" ht="31.5" customHeight="1" thickBot="1" x14ac:dyDescent="0.2">
      <c r="B60" s="1158"/>
      <c r="C60" s="1159"/>
      <c r="D60" s="1166" t="s">
        <v>27</v>
      </c>
      <c r="E60" s="1167"/>
      <c r="F60" s="1167"/>
      <c r="G60" s="1167"/>
      <c r="H60" s="1167"/>
      <c r="I60" s="1167"/>
      <c r="J60" s="1168"/>
      <c r="K60" s="87" t="s">
        <v>484</v>
      </c>
      <c r="L60" s="88" t="s">
        <v>484</v>
      </c>
      <c r="M60" s="88" t="s">
        <v>484</v>
      </c>
      <c r="N60" s="88" t="s">
        <v>484</v>
      </c>
      <c r="O60" s="89" t="s">
        <v>484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8D/01e5HuXyK6IzKK88v4UQDxFa6G+bRxzVh6httniejR/oLqy/8toi/2/k2zFmdXun+cyHuHV7jyFQg65yKQ==" saltValue="6RIEv+qpwQ7jfAAbgGTD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69" t="s">
        <v>30</v>
      </c>
      <c r="C41" s="1170"/>
      <c r="D41" s="103"/>
      <c r="E41" s="1175" t="s">
        <v>31</v>
      </c>
      <c r="F41" s="1175"/>
      <c r="G41" s="1175"/>
      <c r="H41" s="1176"/>
      <c r="I41" s="330">
        <v>4871</v>
      </c>
      <c r="J41" s="331">
        <v>4892</v>
      </c>
      <c r="K41" s="331">
        <v>4652</v>
      </c>
      <c r="L41" s="331">
        <v>4749</v>
      </c>
      <c r="M41" s="332">
        <v>4893</v>
      </c>
    </row>
    <row r="42" spans="2:13" ht="27.75" customHeight="1" x14ac:dyDescent="0.15">
      <c r="B42" s="1171"/>
      <c r="C42" s="1172"/>
      <c r="D42" s="104"/>
      <c r="E42" s="1177" t="s">
        <v>32</v>
      </c>
      <c r="F42" s="1177"/>
      <c r="G42" s="1177"/>
      <c r="H42" s="1178"/>
      <c r="I42" s="333" t="s">
        <v>484</v>
      </c>
      <c r="J42" s="334" t="s">
        <v>484</v>
      </c>
      <c r="K42" s="334" t="s">
        <v>484</v>
      </c>
      <c r="L42" s="334" t="s">
        <v>484</v>
      </c>
      <c r="M42" s="335" t="s">
        <v>484</v>
      </c>
    </row>
    <row r="43" spans="2:13" ht="27.75" customHeight="1" x14ac:dyDescent="0.15">
      <c r="B43" s="1171"/>
      <c r="C43" s="1172"/>
      <c r="D43" s="104"/>
      <c r="E43" s="1177" t="s">
        <v>33</v>
      </c>
      <c r="F43" s="1177"/>
      <c r="G43" s="1177"/>
      <c r="H43" s="1178"/>
      <c r="I43" s="333">
        <v>3609</v>
      </c>
      <c r="J43" s="334">
        <v>3498</v>
      </c>
      <c r="K43" s="334">
        <v>3384</v>
      </c>
      <c r="L43" s="334">
        <v>3146</v>
      </c>
      <c r="M43" s="335">
        <v>3298</v>
      </c>
    </row>
    <row r="44" spans="2:13" ht="27.75" customHeight="1" x14ac:dyDescent="0.15">
      <c r="B44" s="1171"/>
      <c r="C44" s="1172"/>
      <c r="D44" s="104"/>
      <c r="E44" s="1177" t="s">
        <v>34</v>
      </c>
      <c r="F44" s="1177"/>
      <c r="G44" s="1177"/>
      <c r="H44" s="1178"/>
      <c r="I44" s="333">
        <v>389</v>
      </c>
      <c r="J44" s="334">
        <v>564</v>
      </c>
      <c r="K44" s="334">
        <v>413</v>
      </c>
      <c r="L44" s="334">
        <v>422</v>
      </c>
      <c r="M44" s="335">
        <v>451</v>
      </c>
    </row>
    <row r="45" spans="2:13" ht="27.75" customHeight="1" x14ac:dyDescent="0.15">
      <c r="B45" s="1171"/>
      <c r="C45" s="1172"/>
      <c r="D45" s="104"/>
      <c r="E45" s="1177" t="s">
        <v>35</v>
      </c>
      <c r="F45" s="1177"/>
      <c r="G45" s="1177"/>
      <c r="H45" s="1178"/>
      <c r="I45" s="333">
        <v>892</v>
      </c>
      <c r="J45" s="334">
        <v>862</v>
      </c>
      <c r="K45" s="334">
        <v>864</v>
      </c>
      <c r="L45" s="334">
        <v>792</v>
      </c>
      <c r="M45" s="335">
        <v>788</v>
      </c>
    </row>
    <row r="46" spans="2:13" ht="27.75" customHeight="1" x14ac:dyDescent="0.15">
      <c r="B46" s="1171"/>
      <c r="C46" s="1172"/>
      <c r="D46" s="105"/>
      <c r="E46" s="1177" t="s">
        <v>36</v>
      </c>
      <c r="F46" s="1177"/>
      <c r="G46" s="1177"/>
      <c r="H46" s="1178"/>
      <c r="I46" s="333" t="s">
        <v>484</v>
      </c>
      <c r="J46" s="334" t="s">
        <v>484</v>
      </c>
      <c r="K46" s="334" t="s">
        <v>484</v>
      </c>
      <c r="L46" s="334" t="s">
        <v>484</v>
      </c>
      <c r="M46" s="335" t="s">
        <v>484</v>
      </c>
    </row>
    <row r="47" spans="2:13" ht="27.75" customHeight="1" x14ac:dyDescent="0.15">
      <c r="B47" s="1171"/>
      <c r="C47" s="1172"/>
      <c r="D47" s="106"/>
      <c r="E47" s="1179" t="s">
        <v>37</v>
      </c>
      <c r="F47" s="1180"/>
      <c r="G47" s="1180"/>
      <c r="H47" s="1181"/>
      <c r="I47" s="333" t="s">
        <v>484</v>
      </c>
      <c r="J47" s="334" t="s">
        <v>484</v>
      </c>
      <c r="K47" s="334" t="s">
        <v>484</v>
      </c>
      <c r="L47" s="334" t="s">
        <v>484</v>
      </c>
      <c r="M47" s="335" t="s">
        <v>484</v>
      </c>
    </row>
    <row r="48" spans="2:13" ht="27.75" customHeight="1" x14ac:dyDescent="0.15">
      <c r="B48" s="1171"/>
      <c r="C48" s="1172"/>
      <c r="D48" s="104"/>
      <c r="E48" s="1177" t="s">
        <v>38</v>
      </c>
      <c r="F48" s="1177"/>
      <c r="G48" s="1177"/>
      <c r="H48" s="1178"/>
      <c r="I48" s="333" t="s">
        <v>484</v>
      </c>
      <c r="J48" s="334" t="s">
        <v>484</v>
      </c>
      <c r="K48" s="334" t="s">
        <v>484</v>
      </c>
      <c r="L48" s="334" t="s">
        <v>484</v>
      </c>
      <c r="M48" s="335" t="s">
        <v>484</v>
      </c>
    </row>
    <row r="49" spans="2:13" ht="27.75" customHeight="1" x14ac:dyDescent="0.15">
      <c r="B49" s="1173"/>
      <c r="C49" s="1174"/>
      <c r="D49" s="104"/>
      <c r="E49" s="1177" t="s">
        <v>39</v>
      </c>
      <c r="F49" s="1177"/>
      <c r="G49" s="1177"/>
      <c r="H49" s="1178"/>
      <c r="I49" s="333" t="s">
        <v>484</v>
      </c>
      <c r="J49" s="334" t="s">
        <v>484</v>
      </c>
      <c r="K49" s="334" t="s">
        <v>484</v>
      </c>
      <c r="L49" s="334" t="s">
        <v>484</v>
      </c>
      <c r="M49" s="335" t="s">
        <v>484</v>
      </c>
    </row>
    <row r="50" spans="2:13" ht="27.75" customHeight="1" x14ac:dyDescent="0.15">
      <c r="B50" s="1182" t="s">
        <v>40</v>
      </c>
      <c r="C50" s="1183"/>
      <c r="D50" s="107"/>
      <c r="E50" s="1177" t="s">
        <v>41</v>
      </c>
      <c r="F50" s="1177"/>
      <c r="G50" s="1177"/>
      <c r="H50" s="1178"/>
      <c r="I50" s="333">
        <v>2563</v>
      </c>
      <c r="J50" s="334">
        <v>2658</v>
      </c>
      <c r="K50" s="334">
        <v>2635</v>
      </c>
      <c r="L50" s="334">
        <v>2388</v>
      </c>
      <c r="M50" s="335">
        <v>2010</v>
      </c>
    </row>
    <row r="51" spans="2:13" ht="27.75" customHeight="1" x14ac:dyDescent="0.15">
      <c r="B51" s="1171"/>
      <c r="C51" s="1172"/>
      <c r="D51" s="104"/>
      <c r="E51" s="1177" t="s">
        <v>42</v>
      </c>
      <c r="F51" s="1177"/>
      <c r="G51" s="1177"/>
      <c r="H51" s="1178"/>
      <c r="I51" s="333" t="s">
        <v>484</v>
      </c>
      <c r="J51" s="334" t="s">
        <v>484</v>
      </c>
      <c r="K51" s="334" t="s">
        <v>484</v>
      </c>
      <c r="L51" s="334" t="s">
        <v>484</v>
      </c>
      <c r="M51" s="335" t="s">
        <v>484</v>
      </c>
    </row>
    <row r="52" spans="2:13" ht="27.75" customHeight="1" x14ac:dyDescent="0.15">
      <c r="B52" s="1173"/>
      <c r="C52" s="1174"/>
      <c r="D52" s="104"/>
      <c r="E52" s="1177" t="s">
        <v>43</v>
      </c>
      <c r="F52" s="1177"/>
      <c r="G52" s="1177"/>
      <c r="H52" s="1178"/>
      <c r="I52" s="333">
        <v>5724</v>
      </c>
      <c r="J52" s="334">
        <v>5668</v>
      </c>
      <c r="K52" s="334">
        <v>5735</v>
      </c>
      <c r="L52" s="334">
        <v>5533</v>
      </c>
      <c r="M52" s="335">
        <v>5315</v>
      </c>
    </row>
    <row r="53" spans="2:13" ht="27.75" customHeight="1" thickBot="1" x14ac:dyDescent="0.2">
      <c r="B53" s="1184" t="s">
        <v>19</v>
      </c>
      <c r="C53" s="1185"/>
      <c r="D53" s="108"/>
      <c r="E53" s="1186" t="s">
        <v>44</v>
      </c>
      <c r="F53" s="1186"/>
      <c r="G53" s="1186"/>
      <c r="H53" s="1187"/>
      <c r="I53" s="336">
        <v>1473</v>
      </c>
      <c r="J53" s="337">
        <v>1491</v>
      </c>
      <c r="K53" s="337">
        <v>943</v>
      </c>
      <c r="L53" s="337">
        <v>1187</v>
      </c>
      <c r="M53" s="338">
        <v>2105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I5+Gw+yaJ9fVkV2JXJ9R4E3lvogrHxNzNcGfKZSIIwKXNxaCpcSMDFVlMJNHXWsF5GNi9h/pRutfqlNfPhKtw==" saltValue="q4azDoTHEql/qzj/g+zF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6" t="s">
        <v>46</v>
      </c>
      <c r="D55" s="1196"/>
      <c r="E55" s="1197"/>
      <c r="F55" s="339">
        <v>970</v>
      </c>
      <c r="G55" s="339">
        <v>908</v>
      </c>
      <c r="H55" s="340">
        <v>819</v>
      </c>
    </row>
    <row r="56" spans="2:8" ht="52.5" customHeight="1" x14ac:dyDescent="0.15">
      <c r="B56" s="120"/>
      <c r="C56" s="1198" t="s">
        <v>47</v>
      </c>
      <c r="D56" s="1198"/>
      <c r="E56" s="1199"/>
      <c r="F56" s="341">
        <v>190</v>
      </c>
      <c r="G56" s="341">
        <v>140</v>
      </c>
      <c r="H56" s="342">
        <v>164</v>
      </c>
    </row>
    <row r="57" spans="2:8" ht="53.25" customHeight="1" x14ac:dyDescent="0.15">
      <c r="B57" s="120"/>
      <c r="C57" s="1200" t="s">
        <v>48</v>
      </c>
      <c r="D57" s="1200"/>
      <c r="E57" s="1201"/>
      <c r="F57" s="343">
        <v>1324</v>
      </c>
      <c r="G57" s="343">
        <v>1162</v>
      </c>
      <c r="H57" s="344">
        <v>876</v>
      </c>
    </row>
    <row r="58" spans="2:8" ht="45.75" customHeight="1" x14ac:dyDescent="0.15">
      <c r="B58" s="121"/>
      <c r="C58" s="1188" t="s">
        <v>542</v>
      </c>
      <c r="D58" s="1189"/>
      <c r="E58" s="1190"/>
      <c r="F58" s="345">
        <v>407</v>
      </c>
      <c r="G58" s="345">
        <v>373</v>
      </c>
      <c r="H58" s="346">
        <v>295</v>
      </c>
    </row>
    <row r="59" spans="2:8" ht="45.75" customHeight="1" x14ac:dyDescent="0.15">
      <c r="B59" s="121"/>
      <c r="C59" s="1188" t="s">
        <v>543</v>
      </c>
      <c r="D59" s="1189"/>
      <c r="E59" s="1190"/>
      <c r="F59" s="345">
        <v>541</v>
      </c>
      <c r="G59" s="345">
        <v>437</v>
      </c>
      <c r="H59" s="346">
        <v>229</v>
      </c>
    </row>
    <row r="60" spans="2:8" ht="45.75" customHeight="1" x14ac:dyDescent="0.15">
      <c r="B60" s="121"/>
      <c r="C60" s="1188" t="s">
        <v>544</v>
      </c>
      <c r="D60" s="1189"/>
      <c r="E60" s="1190"/>
      <c r="F60" s="345">
        <v>212</v>
      </c>
      <c r="G60" s="345">
        <v>177</v>
      </c>
      <c r="H60" s="346">
        <v>168</v>
      </c>
    </row>
    <row r="61" spans="2:8" ht="45.75" customHeight="1" x14ac:dyDescent="0.15">
      <c r="B61" s="121"/>
      <c r="C61" s="1188" t="s">
        <v>545</v>
      </c>
      <c r="D61" s="1189"/>
      <c r="E61" s="1190"/>
      <c r="F61" s="345">
        <v>131</v>
      </c>
      <c r="G61" s="345">
        <v>131</v>
      </c>
      <c r="H61" s="346">
        <v>131</v>
      </c>
    </row>
    <row r="62" spans="2:8" ht="45.75" customHeight="1" thickBot="1" x14ac:dyDescent="0.2">
      <c r="B62" s="122"/>
      <c r="C62" s="1191" t="s">
        <v>546</v>
      </c>
      <c r="D62" s="1192"/>
      <c r="E62" s="1193"/>
      <c r="F62" s="347">
        <v>31</v>
      </c>
      <c r="G62" s="347">
        <v>39</v>
      </c>
      <c r="H62" s="348">
        <v>47</v>
      </c>
    </row>
    <row r="63" spans="2:8" ht="52.5" customHeight="1" thickBot="1" x14ac:dyDescent="0.2">
      <c r="B63" s="123"/>
      <c r="C63" s="1194" t="s">
        <v>49</v>
      </c>
      <c r="D63" s="1194"/>
      <c r="E63" s="1195"/>
      <c r="F63" s="349">
        <v>2484</v>
      </c>
      <c r="G63" s="349">
        <v>2209</v>
      </c>
      <c r="H63" s="350">
        <v>1859</v>
      </c>
    </row>
    <row r="64" spans="2:8" x14ac:dyDescent="0.15"/>
  </sheetData>
  <sheetProtection algorithmName="SHA-512" hashValue="f5jZkxX9Cu6n/QKAAyLuEgmurhk89n6UKQs1MaxE+KwYOdsgyZjSuzBtmfMO+5FCoS4jLMwR4KKSpoOnhqwqWQ==" saltValue="3qZwC0pdGdX99vf3OzT6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118527</v>
      </c>
      <c r="E3" s="142"/>
      <c r="F3" s="143">
        <v>117234</v>
      </c>
      <c r="G3" s="144"/>
      <c r="H3" s="145"/>
    </row>
    <row r="4" spans="1:8" x14ac:dyDescent="0.15">
      <c r="A4" s="146"/>
      <c r="B4" s="147"/>
      <c r="C4" s="148"/>
      <c r="D4" s="149">
        <v>19191</v>
      </c>
      <c r="E4" s="150"/>
      <c r="F4" s="151">
        <v>59796</v>
      </c>
      <c r="G4" s="152"/>
      <c r="H4" s="153"/>
    </row>
    <row r="5" spans="1:8" x14ac:dyDescent="0.15">
      <c r="A5" s="134" t="s">
        <v>516</v>
      </c>
      <c r="B5" s="139"/>
      <c r="C5" s="140"/>
      <c r="D5" s="141">
        <v>58565</v>
      </c>
      <c r="E5" s="142"/>
      <c r="F5" s="143">
        <v>97758</v>
      </c>
      <c r="G5" s="144"/>
      <c r="H5" s="145"/>
    </row>
    <row r="6" spans="1:8" x14ac:dyDescent="0.15">
      <c r="A6" s="146"/>
      <c r="B6" s="147"/>
      <c r="C6" s="148"/>
      <c r="D6" s="149">
        <v>31176</v>
      </c>
      <c r="E6" s="150"/>
      <c r="F6" s="151">
        <v>45946</v>
      </c>
      <c r="G6" s="152"/>
      <c r="H6" s="153"/>
    </row>
    <row r="7" spans="1:8" x14ac:dyDescent="0.15">
      <c r="A7" s="134" t="s">
        <v>517</v>
      </c>
      <c r="B7" s="139"/>
      <c r="C7" s="140"/>
      <c r="D7" s="141">
        <v>34744</v>
      </c>
      <c r="E7" s="142"/>
      <c r="F7" s="143">
        <v>91338</v>
      </c>
      <c r="G7" s="144"/>
      <c r="H7" s="145"/>
    </row>
    <row r="8" spans="1:8" x14ac:dyDescent="0.15">
      <c r="A8" s="146"/>
      <c r="B8" s="147"/>
      <c r="C8" s="148"/>
      <c r="D8" s="149">
        <v>28510</v>
      </c>
      <c r="E8" s="150"/>
      <c r="F8" s="151">
        <v>43989</v>
      </c>
      <c r="G8" s="152"/>
      <c r="H8" s="153"/>
    </row>
    <row r="9" spans="1:8" x14ac:dyDescent="0.15">
      <c r="A9" s="134" t="s">
        <v>518</v>
      </c>
      <c r="B9" s="139"/>
      <c r="C9" s="140"/>
      <c r="D9" s="141">
        <v>66266</v>
      </c>
      <c r="E9" s="142"/>
      <c r="F9" s="143">
        <v>103975</v>
      </c>
      <c r="G9" s="144"/>
      <c r="H9" s="145"/>
    </row>
    <row r="10" spans="1:8" x14ac:dyDescent="0.15">
      <c r="A10" s="146"/>
      <c r="B10" s="147"/>
      <c r="C10" s="148"/>
      <c r="D10" s="149">
        <v>62448</v>
      </c>
      <c r="E10" s="150"/>
      <c r="F10" s="151">
        <v>52698</v>
      </c>
      <c r="G10" s="152"/>
      <c r="H10" s="153"/>
    </row>
    <row r="11" spans="1:8" x14ac:dyDescent="0.15">
      <c r="A11" s="134" t="s">
        <v>519</v>
      </c>
      <c r="B11" s="139"/>
      <c r="C11" s="140"/>
      <c r="D11" s="141">
        <v>31891</v>
      </c>
      <c r="E11" s="142"/>
      <c r="F11" s="143">
        <v>112678</v>
      </c>
      <c r="G11" s="144"/>
      <c r="H11" s="145"/>
    </row>
    <row r="12" spans="1:8" x14ac:dyDescent="0.15">
      <c r="A12" s="146"/>
      <c r="B12" s="147"/>
      <c r="C12" s="154"/>
      <c r="D12" s="149">
        <v>22926</v>
      </c>
      <c r="E12" s="150"/>
      <c r="F12" s="151">
        <v>55165</v>
      </c>
      <c r="G12" s="152"/>
      <c r="H12" s="153"/>
    </row>
    <row r="13" spans="1:8" x14ac:dyDescent="0.15">
      <c r="A13" s="134"/>
      <c r="B13" s="139"/>
      <c r="C13" s="140"/>
      <c r="D13" s="141">
        <v>61999</v>
      </c>
      <c r="E13" s="142"/>
      <c r="F13" s="143">
        <v>104597</v>
      </c>
      <c r="G13" s="155"/>
      <c r="H13" s="145"/>
    </row>
    <row r="14" spans="1:8" x14ac:dyDescent="0.15">
      <c r="A14" s="146"/>
      <c r="B14" s="147"/>
      <c r="C14" s="148"/>
      <c r="D14" s="149">
        <v>32850</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9.5</v>
      </c>
      <c r="C19" s="156">
        <f>ROUND(VALUE(SUBSTITUTE(実質収支比率等に係る経年分析!G$48,"▲","-")),2)</f>
        <v>9.6</v>
      </c>
      <c r="D19" s="156">
        <f>ROUND(VALUE(SUBSTITUTE(実質収支比率等に係る経年分析!H$48,"▲","-")),2)</f>
        <v>7.49</v>
      </c>
      <c r="E19" s="156">
        <f>ROUND(VALUE(SUBSTITUTE(実質収支比率等に係る経年分析!I$48,"▲","-")),2)</f>
        <v>8.7100000000000009</v>
      </c>
      <c r="F19" s="156">
        <f>ROUND(VALUE(SUBSTITUTE(実質収支比率等に係る経年分析!J$48,"▲","-")),2)</f>
        <v>9.3699999999999992</v>
      </c>
    </row>
    <row r="20" spans="1:11" x14ac:dyDescent="0.15">
      <c r="A20" s="156" t="s">
        <v>53</v>
      </c>
      <c r="B20" s="156">
        <f>ROUND(VALUE(SUBSTITUTE(実質収支比率等に係る経年分析!F$47,"▲","-")),2)</f>
        <v>23.8</v>
      </c>
      <c r="C20" s="156">
        <f>ROUND(VALUE(SUBSTITUTE(実質収支比率等に係る経年分析!G$47,"▲","-")),2)</f>
        <v>24.71</v>
      </c>
      <c r="D20" s="156">
        <f>ROUND(VALUE(SUBSTITUTE(実質収支比率等に係る経年分析!H$47,"▲","-")),2)</f>
        <v>24.7</v>
      </c>
      <c r="E20" s="156">
        <f>ROUND(VALUE(SUBSTITUTE(実質収支比率等に係る経年分析!I$47,"▲","-")),2)</f>
        <v>22.88</v>
      </c>
      <c r="F20" s="156">
        <f>ROUND(VALUE(SUBSTITUTE(実質収支比率等に係る経年分析!J$47,"▲","-")),2)</f>
        <v>20.03</v>
      </c>
    </row>
    <row r="21" spans="1:11" x14ac:dyDescent="0.15">
      <c r="A21" s="156" t="s">
        <v>54</v>
      </c>
      <c r="B21" s="156">
        <f>IF(ISNUMBER(VALUE(SUBSTITUTE(実質収支比率等に係る経年分析!F$49,"▲","-"))),ROUND(VALUE(SUBSTITUTE(実質収支比率等に係る経年分析!F$49,"▲","-")),2),NA())</f>
        <v>4.68</v>
      </c>
      <c r="C21" s="156">
        <f>IF(ISNUMBER(VALUE(SUBSTITUTE(実質収支比率等に係る経年分析!G$49,"▲","-"))),ROUND(VALUE(SUBSTITUTE(実質収支比率等に係る経年分析!G$49,"▲","-")),2),NA())</f>
        <v>3.04</v>
      </c>
      <c r="D21" s="156">
        <f>IF(ISNUMBER(VALUE(SUBSTITUTE(実質収支比率等に係る経年分析!H$49,"▲","-"))),ROUND(VALUE(SUBSTITUTE(実質収支比率等に係る経年分析!H$49,"▲","-")),2),NA())</f>
        <v>-2.94</v>
      </c>
      <c r="E21" s="156">
        <f>IF(ISNUMBER(VALUE(SUBSTITUTE(実質収支比率等に係る経年分析!I$49,"▲","-"))),ROUND(VALUE(SUBSTITUTE(実質収支比率等に係る経年分析!I$49,"▲","-")),2),NA())</f>
        <v>-0.26</v>
      </c>
      <c r="F21" s="156">
        <f>IF(ISNUMBER(VALUE(SUBSTITUTE(実質収支比率等に係る経年分析!J$49,"▲","-"))),ROUND(VALUE(SUBSTITUTE(実質収支比率等に係る経年分析!J$49,"▲","-")),2),NA())</f>
        <v>-1.25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3.62</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1.44</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8.6999999999999993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488</v>
      </c>
      <c r="E42" s="158"/>
      <c r="F42" s="158"/>
      <c r="G42" s="158">
        <f>'実質公債費比率（分子）の構造'!L$52</f>
        <v>495</v>
      </c>
      <c r="H42" s="158"/>
      <c r="I42" s="158"/>
      <c r="J42" s="158">
        <f>'実質公債費比率（分子）の構造'!M$52</f>
        <v>497</v>
      </c>
      <c r="K42" s="158"/>
      <c r="L42" s="158"/>
      <c r="M42" s="158">
        <f>'実質公債費比率（分子）の構造'!N$52</f>
        <v>485</v>
      </c>
      <c r="N42" s="158"/>
      <c r="O42" s="158"/>
      <c r="P42" s="158">
        <f>'実質公債費比率（分子）の構造'!O$52</f>
        <v>461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45</v>
      </c>
      <c r="C45" s="158"/>
      <c r="D45" s="158"/>
      <c r="E45" s="158">
        <f>'実質公債費比率（分子）の構造'!L$49</f>
        <v>44</v>
      </c>
      <c r="F45" s="158"/>
      <c r="G45" s="158"/>
      <c r="H45" s="158">
        <f>'実質公債費比率（分子）の構造'!M$49</f>
        <v>43</v>
      </c>
      <c r="I45" s="158"/>
      <c r="J45" s="158"/>
      <c r="K45" s="158">
        <f>'実質公債費比率（分子）の構造'!N$49</f>
        <v>57</v>
      </c>
      <c r="L45" s="158"/>
      <c r="M45" s="158"/>
      <c r="N45" s="158">
        <f>'実質公債費比率（分子）の構造'!O$49</f>
        <v>50</v>
      </c>
      <c r="O45" s="158"/>
      <c r="P45" s="158"/>
    </row>
    <row r="46" spans="1:16" x14ac:dyDescent="0.15">
      <c r="A46" s="158" t="s">
        <v>64</v>
      </c>
      <c r="B46" s="158">
        <f>'実質公債費比率（分子）の構造'!K$48</f>
        <v>299</v>
      </c>
      <c r="C46" s="158"/>
      <c r="D46" s="158"/>
      <c r="E46" s="158">
        <f>'実質公債費比率（分子）の構造'!L$48</f>
        <v>309</v>
      </c>
      <c r="F46" s="158"/>
      <c r="G46" s="158"/>
      <c r="H46" s="158">
        <f>'実質公債費比率（分子）の構造'!M$48</f>
        <v>337</v>
      </c>
      <c r="I46" s="158"/>
      <c r="J46" s="158"/>
      <c r="K46" s="158">
        <f>'実質公債費比率（分子）の構造'!N$48</f>
        <v>321</v>
      </c>
      <c r="L46" s="158"/>
      <c r="M46" s="158"/>
      <c r="N46" s="158">
        <f>'実質公債費比率（分子）の構造'!O$48</f>
        <v>319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439</v>
      </c>
      <c r="C49" s="158"/>
      <c r="D49" s="158"/>
      <c r="E49" s="158">
        <f>'実質公債費比率（分子）の構造'!L$45</f>
        <v>452</v>
      </c>
      <c r="F49" s="158"/>
      <c r="G49" s="158"/>
      <c r="H49" s="158">
        <f>'実質公債費比率（分子）の構造'!M$45</f>
        <v>460</v>
      </c>
      <c r="I49" s="158"/>
      <c r="J49" s="158"/>
      <c r="K49" s="158">
        <f>'実質公債費比率（分子）の構造'!N$45</f>
        <v>470</v>
      </c>
      <c r="L49" s="158"/>
      <c r="M49" s="158"/>
      <c r="N49" s="158">
        <f>'実質公債費比率（分子）の構造'!O$45</f>
        <v>453</v>
      </c>
      <c r="O49" s="158"/>
      <c r="P49" s="158"/>
    </row>
    <row r="50" spans="1:16" x14ac:dyDescent="0.15">
      <c r="A50" s="158" t="s">
        <v>67</v>
      </c>
      <c r="B50" s="158" t="e">
        <f>NA()</f>
        <v>#N/A</v>
      </c>
      <c r="C50" s="158">
        <f>IF(ISNUMBER('実質公債費比率（分子）の構造'!K$53),'実質公債費比率（分子）の構造'!K$53,NA())</f>
        <v>295</v>
      </c>
      <c r="D50" s="158" t="e">
        <f>NA()</f>
        <v>#N/A</v>
      </c>
      <c r="E50" s="158" t="e">
        <f>NA()</f>
        <v>#N/A</v>
      </c>
      <c r="F50" s="158">
        <f>IF(ISNUMBER('実質公債費比率（分子）の構造'!L$53),'実質公債費比率（分子）の構造'!L$53,NA())</f>
        <v>310</v>
      </c>
      <c r="G50" s="158" t="e">
        <f>NA()</f>
        <v>#N/A</v>
      </c>
      <c r="H50" s="158" t="e">
        <f>NA()</f>
        <v>#N/A</v>
      </c>
      <c r="I50" s="158">
        <f>IF(ISNUMBER('実質公債費比率（分子）の構造'!M$53),'実質公債費比率（分子）の構造'!M$53,NA())</f>
        <v>343</v>
      </c>
      <c r="J50" s="158" t="e">
        <f>NA()</f>
        <v>#N/A</v>
      </c>
      <c r="K50" s="158" t="e">
        <f>NA()</f>
        <v>#N/A</v>
      </c>
      <c r="L50" s="158">
        <f>IF(ISNUMBER('実質公債費比率（分子）の構造'!N$53),'実質公債費比率（分子）の構造'!N$53,NA())</f>
        <v>363</v>
      </c>
      <c r="M50" s="158" t="e">
        <f>NA()</f>
        <v>#N/A</v>
      </c>
      <c r="N50" s="158" t="e">
        <f>NA()</f>
        <v>#N/A</v>
      </c>
      <c r="O50" s="158">
        <f>IF(ISNUMBER('実質公債費比率（分子）の構造'!O$53),'実質公債費比率（分子）の構造'!O$53,NA())</f>
        <v>361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5724</v>
      </c>
      <c r="E56" s="157"/>
      <c r="F56" s="157"/>
      <c r="G56" s="157">
        <f>'将来負担比率（分子）の構造'!J$52</f>
        <v>5668</v>
      </c>
      <c r="H56" s="157"/>
      <c r="I56" s="157"/>
      <c r="J56" s="157">
        <f>'将来負担比率（分子）の構造'!K$52</f>
        <v>5735</v>
      </c>
      <c r="K56" s="157"/>
      <c r="L56" s="157"/>
      <c r="M56" s="157">
        <f>'将来負担比率（分子）の構造'!L$52</f>
        <v>5533</v>
      </c>
      <c r="N56" s="157"/>
      <c r="O56" s="157"/>
      <c r="P56" s="157">
        <f>'将来負担比率（分子）の構造'!M$52</f>
        <v>5315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2563</v>
      </c>
      <c r="E58" s="157"/>
      <c r="F58" s="157"/>
      <c r="G58" s="157">
        <f>'将来負担比率（分子）の構造'!J$50</f>
        <v>2658</v>
      </c>
      <c r="H58" s="157"/>
      <c r="I58" s="157"/>
      <c r="J58" s="157">
        <f>'将来負担比率（分子）の構造'!K$50</f>
        <v>2635</v>
      </c>
      <c r="K58" s="157"/>
      <c r="L58" s="157"/>
      <c r="M58" s="157">
        <f>'将来負担比率（分子）の構造'!L$50</f>
        <v>2388</v>
      </c>
      <c r="N58" s="157"/>
      <c r="O58" s="157"/>
      <c r="P58" s="157">
        <f>'将来負担比率（分子）の構造'!M$50</f>
        <v>2010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892</v>
      </c>
      <c r="C62" s="157"/>
      <c r="D62" s="157"/>
      <c r="E62" s="157">
        <f>'将来負担比率（分子）の構造'!J$45</f>
        <v>862</v>
      </c>
      <c r="F62" s="157"/>
      <c r="G62" s="157"/>
      <c r="H62" s="157">
        <f>'将来負担比率（分子）の構造'!K$45</f>
        <v>864</v>
      </c>
      <c r="I62" s="157"/>
      <c r="J62" s="157"/>
      <c r="K62" s="157">
        <f>'将来負担比率（分子）の構造'!L$45</f>
        <v>792</v>
      </c>
      <c r="L62" s="157"/>
      <c r="M62" s="157"/>
      <c r="N62" s="157">
        <f>'将来負担比率（分子）の構造'!M$45</f>
        <v>788</v>
      </c>
      <c r="O62" s="157"/>
      <c r="P62" s="157"/>
    </row>
    <row r="63" spans="1:16" x14ac:dyDescent="0.15">
      <c r="A63" s="157" t="s">
        <v>34</v>
      </c>
      <c r="B63" s="157">
        <f>'将来負担比率（分子）の構造'!I$44</f>
        <v>389</v>
      </c>
      <c r="C63" s="157"/>
      <c r="D63" s="157"/>
      <c r="E63" s="157">
        <f>'将来負担比率（分子）の構造'!J$44</f>
        <v>564</v>
      </c>
      <c r="F63" s="157"/>
      <c r="G63" s="157"/>
      <c r="H63" s="157">
        <f>'将来負担比率（分子）の構造'!K$44</f>
        <v>413</v>
      </c>
      <c r="I63" s="157"/>
      <c r="J63" s="157"/>
      <c r="K63" s="157">
        <f>'将来負担比率（分子）の構造'!L$44</f>
        <v>422</v>
      </c>
      <c r="L63" s="157"/>
      <c r="M63" s="157"/>
      <c r="N63" s="157">
        <f>'将来負担比率（分子）の構造'!M$44</f>
        <v>451</v>
      </c>
      <c r="O63" s="157"/>
      <c r="P63" s="157"/>
    </row>
    <row r="64" spans="1:16" x14ac:dyDescent="0.15">
      <c r="A64" s="157" t="s">
        <v>33</v>
      </c>
      <c r="B64" s="157">
        <f>'将来負担比率（分子）の構造'!I$43</f>
        <v>3609</v>
      </c>
      <c r="C64" s="157"/>
      <c r="D64" s="157"/>
      <c r="E64" s="157">
        <f>'将来負担比率（分子）の構造'!J$43</f>
        <v>3498</v>
      </c>
      <c r="F64" s="157"/>
      <c r="G64" s="157"/>
      <c r="H64" s="157">
        <f>'将来負担比率（分子）の構造'!K$43</f>
        <v>3384</v>
      </c>
      <c r="I64" s="157"/>
      <c r="J64" s="157"/>
      <c r="K64" s="157">
        <f>'将来負担比率（分子）の構造'!L$43</f>
        <v>3146</v>
      </c>
      <c r="L64" s="157"/>
      <c r="M64" s="157"/>
      <c r="N64" s="157">
        <f>'将来負担比率（分子）の構造'!M$43</f>
        <v>3298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4871</v>
      </c>
      <c r="C66" s="157"/>
      <c r="D66" s="157"/>
      <c r="E66" s="157">
        <f>'将来負担比率（分子）の構造'!J$41</f>
        <v>4892</v>
      </c>
      <c r="F66" s="157"/>
      <c r="G66" s="157"/>
      <c r="H66" s="157">
        <f>'将来負担比率（分子）の構造'!K$41</f>
        <v>4652</v>
      </c>
      <c r="I66" s="157"/>
      <c r="J66" s="157"/>
      <c r="K66" s="157">
        <f>'将来負担比率（分子）の構造'!L$41</f>
        <v>4749</v>
      </c>
      <c r="L66" s="157"/>
      <c r="M66" s="157"/>
      <c r="N66" s="157">
        <f>'将来負担比率（分子）の構造'!M$41</f>
        <v>4893</v>
      </c>
      <c r="O66" s="157"/>
      <c r="P66" s="157"/>
    </row>
    <row r="67" spans="1:16" x14ac:dyDescent="0.15">
      <c r="A67" s="157" t="s">
        <v>71</v>
      </c>
      <c r="B67" s="157" t="e">
        <f>NA()</f>
        <v>#N/A</v>
      </c>
      <c r="C67" s="157">
        <f>IF(ISNUMBER('将来負担比率（分子）の構造'!I$53), IF('将来負担比率（分子）の構造'!I$53 &lt; 0, 0, '将来負担比率（分子）の構造'!I$53), NA())</f>
        <v>1473</v>
      </c>
      <c r="D67" s="157" t="e">
        <f>NA()</f>
        <v>#N/A</v>
      </c>
      <c r="E67" s="157" t="e">
        <f>NA()</f>
        <v>#N/A</v>
      </c>
      <c r="F67" s="157">
        <f>IF(ISNUMBER('将来負担比率（分子）の構造'!J$53), IF('将来負担比率（分子）の構造'!J$53 &lt; 0, 0, '将来負担比率（分子）の構造'!J$53), NA())</f>
        <v>1491</v>
      </c>
      <c r="G67" s="157" t="e">
        <f>NA()</f>
        <v>#N/A</v>
      </c>
      <c r="H67" s="157" t="e">
        <f>NA()</f>
        <v>#N/A</v>
      </c>
      <c r="I67" s="157">
        <f>IF(ISNUMBER('将来負担比率（分子）の構造'!K$53), IF('将来負担比率（分子）の構造'!K$53 &lt; 0, 0, '将来負担比率（分子）の構造'!K$53), NA())</f>
        <v>943</v>
      </c>
      <c r="J67" s="157" t="e">
        <f>NA()</f>
        <v>#N/A</v>
      </c>
      <c r="K67" s="157" t="e">
        <f>NA()</f>
        <v>#N/A</v>
      </c>
      <c r="L67" s="157">
        <f>IF(ISNUMBER('将来負担比率（分子）の構造'!L$53), IF('将来負担比率（分子）の構造'!L$53 &lt; 0, 0, '将来負担比率（分子）の構造'!L$53), NA())</f>
        <v>1187</v>
      </c>
      <c r="M67" s="157" t="e">
        <f>NA()</f>
        <v>#N/A</v>
      </c>
      <c r="N67" s="157" t="e">
        <f>NA()</f>
        <v>#N/A</v>
      </c>
      <c r="O67" s="157">
        <f>IF(ISNUMBER('将来負担比率（分子）の構造'!M$53), IF('将来負担比率（分子）の構造'!M$53 &lt; 0, 0, '将来負担比率（分子）の構造'!M$53), NA())</f>
        <v>2105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970</v>
      </c>
      <c r="C72" s="161">
        <f>基金残高に係る経年分析!G55</f>
        <v>908</v>
      </c>
      <c r="D72" s="161">
        <f>基金残高に係る経年分析!H55</f>
        <v>819</v>
      </c>
    </row>
    <row r="73" spans="1:16" x14ac:dyDescent="0.15">
      <c r="A73" s="160" t="s">
        <v>74</v>
      </c>
      <c r="B73" s="161">
        <f>基金残高に係る経年分析!F56</f>
        <v>190</v>
      </c>
      <c r="C73" s="161">
        <f>基金残高に係る経年分析!G56</f>
        <v>140</v>
      </c>
      <c r="D73" s="161">
        <f>基金残高に係る経年分析!H56</f>
        <v>164</v>
      </c>
    </row>
    <row r="74" spans="1:16" x14ac:dyDescent="0.15">
      <c r="A74" s="160" t="s">
        <v>75</v>
      </c>
      <c r="B74" s="161">
        <f>基金残高に係る経年分析!F57</f>
        <v>1324</v>
      </c>
      <c r="C74" s="161">
        <f>基金残高に係る経年分析!G57</f>
        <v>1162</v>
      </c>
      <c r="D74" s="161">
        <f>基金残高に係る経年分析!H57</f>
        <v>876</v>
      </c>
    </row>
  </sheetData>
  <sheetProtection algorithmName="SHA-512" hashValue="f/BRiqo1j1dgf6uznkAC2cieppcMpx8cRXKy8sxAuApvGbPtZGhtjELIqLTAdcBITXdiqLCVeb5gZgmymMBKsA==" saltValue="0rY4jEuBWvdhMy5zLFBI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1716287</v>
      </c>
      <c r="S5" s="600"/>
      <c r="T5" s="600"/>
      <c r="U5" s="600"/>
      <c r="V5" s="600"/>
      <c r="W5" s="600"/>
      <c r="X5" s="600"/>
      <c r="Y5" s="601"/>
      <c r="Z5" s="602">
        <v>21.6</v>
      </c>
      <c r="AA5" s="602"/>
      <c r="AB5" s="602"/>
      <c r="AC5" s="602"/>
      <c r="AD5" s="603">
        <v>1716287</v>
      </c>
      <c r="AE5" s="603"/>
      <c r="AF5" s="603"/>
      <c r="AG5" s="603"/>
      <c r="AH5" s="603"/>
      <c r="AI5" s="603"/>
      <c r="AJ5" s="603"/>
      <c r="AK5" s="603"/>
      <c r="AL5" s="604">
        <v>41.2</v>
      </c>
      <c r="AM5" s="605"/>
      <c r="AN5" s="605"/>
      <c r="AO5" s="606"/>
      <c r="AP5" s="596" t="s">
        <v>215</v>
      </c>
      <c r="AQ5" s="597"/>
      <c r="AR5" s="597"/>
      <c r="AS5" s="597"/>
      <c r="AT5" s="597"/>
      <c r="AU5" s="597"/>
      <c r="AV5" s="597"/>
      <c r="AW5" s="597"/>
      <c r="AX5" s="597"/>
      <c r="AY5" s="597"/>
      <c r="AZ5" s="597"/>
      <c r="BA5" s="597"/>
      <c r="BB5" s="597"/>
      <c r="BC5" s="597"/>
      <c r="BD5" s="597"/>
      <c r="BE5" s="597"/>
      <c r="BF5" s="598"/>
      <c r="BG5" s="610">
        <v>1715065</v>
      </c>
      <c r="BH5" s="611"/>
      <c r="BI5" s="611"/>
      <c r="BJ5" s="611"/>
      <c r="BK5" s="611"/>
      <c r="BL5" s="611"/>
      <c r="BM5" s="611"/>
      <c r="BN5" s="612"/>
      <c r="BO5" s="613">
        <v>99.9</v>
      </c>
      <c r="BP5" s="613"/>
      <c r="BQ5" s="613"/>
      <c r="BR5" s="613"/>
      <c r="BS5" s="614" t="s">
        <v>121</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78689</v>
      </c>
      <c r="S6" s="611"/>
      <c r="T6" s="611"/>
      <c r="U6" s="611"/>
      <c r="V6" s="611"/>
      <c r="W6" s="611"/>
      <c r="X6" s="611"/>
      <c r="Y6" s="612"/>
      <c r="Z6" s="613">
        <v>1</v>
      </c>
      <c r="AA6" s="613"/>
      <c r="AB6" s="613"/>
      <c r="AC6" s="613"/>
      <c r="AD6" s="614">
        <v>78689</v>
      </c>
      <c r="AE6" s="614"/>
      <c r="AF6" s="614"/>
      <c r="AG6" s="614"/>
      <c r="AH6" s="614"/>
      <c r="AI6" s="614"/>
      <c r="AJ6" s="614"/>
      <c r="AK6" s="614"/>
      <c r="AL6" s="615">
        <v>1.9</v>
      </c>
      <c r="AM6" s="616"/>
      <c r="AN6" s="616"/>
      <c r="AO6" s="617"/>
      <c r="AP6" s="607" t="s">
        <v>220</v>
      </c>
      <c r="AQ6" s="608"/>
      <c r="AR6" s="608"/>
      <c r="AS6" s="608"/>
      <c r="AT6" s="608"/>
      <c r="AU6" s="608"/>
      <c r="AV6" s="608"/>
      <c r="AW6" s="608"/>
      <c r="AX6" s="608"/>
      <c r="AY6" s="608"/>
      <c r="AZ6" s="608"/>
      <c r="BA6" s="608"/>
      <c r="BB6" s="608"/>
      <c r="BC6" s="608"/>
      <c r="BD6" s="608"/>
      <c r="BE6" s="608"/>
      <c r="BF6" s="609"/>
      <c r="BG6" s="610">
        <v>1715065</v>
      </c>
      <c r="BH6" s="611"/>
      <c r="BI6" s="611"/>
      <c r="BJ6" s="611"/>
      <c r="BK6" s="611"/>
      <c r="BL6" s="611"/>
      <c r="BM6" s="611"/>
      <c r="BN6" s="612"/>
      <c r="BO6" s="613">
        <v>99.9</v>
      </c>
      <c r="BP6" s="613"/>
      <c r="BQ6" s="613"/>
      <c r="BR6" s="613"/>
      <c r="BS6" s="614" t="s">
        <v>121</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91201</v>
      </c>
      <c r="CS6" s="611"/>
      <c r="CT6" s="611"/>
      <c r="CU6" s="611"/>
      <c r="CV6" s="611"/>
      <c r="CW6" s="611"/>
      <c r="CX6" s="611"/>
      <c r="CY6" s="612"/>
      <c r="CZ6" s="604">
        <v>1.3</v>
      </c>
      <c r="DA6" s="605"/>
      <c r="DB6" s="605"/>
      <c r="DC6" s="621"/>
      <c r="DD6" s="619" t="s">
        <v>121</v>
      </c>
      <c r="DE6" s="611"/>
      <c r="DF6" s="611"/>
      <c r="DG6" s="611"/>
      <c r="DH6" s="611"/>
      <c r="DI6" s="611"/>
      <c r="DJ6" s="611"/>
      <c r="DK6" s="611"/>
      <c r="DL6" s="611"/>
      <c r="DM6" s="611"/>
      <c r="DN6" s="611"/>
      <c r="DO6" s="611"/>
      <c r="DP6" s="612"/>
      <c r="DQ6" s="619">
        <v>91201</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861</v>
      </c>
      <c r="S7" s="611"/>
      <c r="T7" s="611"/>
      <c r="U7" s="611"/>
      <c r="V7" s="611"/>
      <c r="W7" s="611"/>
      <c r="X7" s="611"/>
      <c r="Y7" s="612"/>
      <c r="Z7" s="613">
        <v>0</v>
      </c>
      <c r="AA7" s="613"/>
      <c r="AB7" s="613"/>
      <c r="AC7" s="613"/>
      <c r="AD7" s="614">
        <v>861</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686634</v>
      </c>
      <c r="BH7" s="611"/>
      <c r="BI7" s="611"/>
      <c r="BJ7" s="611"/>
      <c r="BK7" s="611"/>
      <c r="BL7" s="611"/>
      <c r="BM7" s="611"/>
      <c r="BN7" s="612"/>
      <c r="BO7" s="613">
        <v>40</v>
      </c>
      <c r="BP7" s="613"/>
      <c r="BQ7" s="613"/>
      <c r="BR7" s="613"/>
      <c r="BS7" s="614" t="s">
        <v>121</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1691506</v>
      </c>
      <c r="CS7" s="611"/>
      <c r="CT7" s="611"/>
      <c r="CU7" s="611"/>
      <c r="CV7" s="611"/>
      <c r="CW7" s="611"/>
      <c r="CX7" s="611"/>
      <c r="CY7" s="612"/>
      <c r="CZ7" s="613">
        <v>24.5</v>
      </c>
      <c r="DA7" s="613"/>
      <c r="DB7" s="613"/>
      <c r="DC7" s="613"/>
      <c r="DD7" s="619">
        <v>49001</v>
      </c>
      <c r="DE7" s="611"/>
      <c r="DF7" s="611"/>
      <c r="DG7" s="611"/>
      <c r="DH7" s="611"/>
      <c r="DI7" s="611"/>
      <c r="DJ7" s="611"/>
      <c r="DK7" s="611"/>
      <c r="DL7" s="611"/>
      <c r="DM7" s="611"/>
      <c r="DN7" s="611"/>
      <c r="DO7" s="611"/>
      <c r="DP7" s="612"/>
      <c r="DQ7" s="619">
        <v>1427647</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14561</v>
      </c>
      <c r="S8" s="611"/>
      <c r="T8" s="611"/>
      <c r="U8" s="611"/>
      <c r="V8" s="611"/>
      <c r="W8" s="611"/>
      <c r="X8" s="611"/>
      <c r="Y8" s="612"/>
      <c r="Z8" s="613">
        <v>0.2</v>
      </c>
      <c r="AA8" s="613"/>
      <c r="AB8" s="613"/>
      <c r="AC8" s="613"/>
      <c r="AD8" s="614">
        <v>14561</v>
      </c>
      <c r="AE8" s="614"/>
      <c r="AF8" s="614"/>
      <c r="AG8" s="614"/>
      <c r="AH8" s="614"/>
      <c r="AI8" s="614"/>
      <c r="AJ8" s="614"/>
      <c r="AK8" s="614"/>
      <c r="AL8" s="615">
        <v>0.3</v>
      </c>
      <c r="AM8" s="616"/>
      <c r="AN8" s="616"/>
      <c r="AO8" s="617"/>
      <c r="AP8" s="607" t="s">
        <v>226</v>
      </c>
      <c r="AQ8" s="608"/>
      <c r="AR8" s="608"/>
      <c r="AS8" s="608"/>
      <c r="AT8" s="608"/>
      <c r="AU8" s="608"/>
      <c r="AV8" s="608"/>
      <c r="AW8" s="608"/>
      <c r="AX8" s="608"/>
      <c r="AY8" s="608"/>
      <c r="AZ8" s="608"/>
      <c r="BA8" s="608"/>
      <c r="BB8" s="608"/>
      <c r="BC8" s="608"/>
      <c r="BD8" s="608"/>
      <c r="BE8" s="608"/>
      <c r="BF8" s="609"/>
      <c r="BG8" s="610">
        <v>22982</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2069482</v>
      </c>
      <c r="CS8" s="611"/>
      <c r="CT8" s="611"/>
      <c r="CU8" s="611"/>
      <c r="CV8" s="611"/>
      <c r="CW8" s="611"/>
      <c r="CX8" s="611"/>
      <c r="CY8" s="612"/>
      <c r="CZ8" s="613">
        <v>30</v>
      </c>
      <c r="DA8" s="613"/>
      <c r="DB8" s="613"/>
      <c r="DC8" s="613"/>
      <c r="DD8" s="619" t="s">
        <v>121</v>
      </c>
      <c r="DE8" s="611"/>
      <c r="DF8" s="611"/>
      <c r="DG8" s="611"/>
      <c r="DH8" s="611"/>
      <c r="DI8" s="611"/>
      <c r="DJ8" s="611"/>
      <c r="DK8" s="611"/>
      <c r="DL8" s="611"/>
      <c r="DM8" s="611"/>
      <c r="DN8" s="611"/>
      <c r="DO8" s="611"/>
      <c r="DP8" s="612"/>
      <c r="DQ8" s="619">
        <v>1338832</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21857</v>
      </c>
      <c r="S9" s="611"/>
      <c r="T9" s="611"/>
      <c r="U9" s="611"/>
      <c r="V9" s="611"/>
      <c r="W9" s="611"/>
      <c r="X9" s="611"/>
      <c r="Y9" s="612"/>
      <c r="Z9" s="613">
        <v>0.3</v>
      </c>
      <c r="AA9" s="613"/>
      <c r="AB9" s="613"/>
      <c r="AC9" s="613"/>
      <c r="AD9" s="614">
        <v>21857</v>
      </c>
      <c r="AE9" s="614"/>
      <c r="AF9" s="614"/>
      <c r="AG9" s="614"/>
      <c r="AH9" s="614"/>
      <c r="AI9" s="614"/>
      <c r="AJ9" s="614"/>
      <c r="AK9" s="614"/>
      <c r="AL9" s="615">
        <v>0.5</v>
      </c>
      <c r="AM9" s="616"/>
      <c r="AN9" s="616"/>
      <c r="AO9" s="617"/>
      <c r="AP9" s="607" t="s">
        <v>229</v>
      </c>
      <c r="AQ9" s="608"/>
      <c r="AR9" s="608"/>
      <c r="AS9" s="608"/>
      <c r="AT9" s="608"/>
      <c r="AU9" s="608"/>
      <c r="AV9" s="608"/>
      <c r="AW9" s="608"/>
      <c r="AX9" s="608"/>
      <c r="AY9" s="608"/>
      <c r="AZ9" s="608"/>
      <c r="BA9" s="608"/>
      <c r="BB9" s="608"/>
      <c r="BC9" s="608"/>
      <c r="BD9" s="608"/>
      <c r="BE9" s="608"/>
      <c r="BF9" s="609"/>
      <c r="BG9" s="610">
        <v>567529</v>
      </c>
      <c r="BH9" s="611"/>
      <c r="BI9" s="611"/>
      <c r="BJ9" s="611"/>
      <c r="BK9" s="611"/>
      <c r="BL9" s="611"/>
      <c r="BM9" s="611"/>
      <c r="BN9" s="612"/>
      <c r="BO9" s="613">
        <v>33.1</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533199</v>
      </c>
      <c r="CS9" s="611"/>
      <c r="CT9" s="611"/>
      <c r="CU9" s="611"/>
      <c r="CV9" s="611"/>
      <c r="CW9" s="611"/>
      <c r="CX9" s="611"/>
      <c r="CY9" s="612"/>
      <c r="CZ9" s="613">
        <v>7.7</v>
      </c>
      <c r="DA9" s="613"/>
      <c r="DB9" s="613"/>
      <c r="DC9" s="613"/>
      <c r="DD9" s="619">
        <v>6447</v>
      </c>
      <c r="DE9" s="611"/>
      <c r="DF9" s="611"/>
      <c r="DG9" s="611"/>
      <c r="DH9" s="611"/>
      <c r="DI9" s="611"/>
      <c r="DJ9" s="611"/>
      <c r="DK9" s="611"/>
      <c r="DL9" s="611"/>
      <c r="DM9" s="611"/>
      <c r="DN9" s="611"/>
      <c r="DO9" s="611"/>
      <c r="DP9" s="612"/>
      <c r="DQ9" s="619">
        <v>480150</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33113</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332365</v>
      </c>
      <c r="S11" s="611"/>
      <c r="T11" s="611"/>
      <c r="U11" s="611"/>
      <c r="V11" s="611"/>
      <c r="W11" s="611"/>
      <c r="X11" s="611"/>
      <c r="Y11" s="612"/>
      <c r="Z11" s="615">
        <v>4.2</v>
      </c>
      <c r="AA11" s="616"/>
      <c r="AB11" s="616"/>
      <c r="AC11" s="622"/>
      <c r="AD11" s="619">
        <v>332365</v>
      </c>
      <c r="AE11" s="611"/>
      <c r="AF11" s="611"/>
      <c r="AG11" s="611"/>
      <c r="AH11" s="611"/>
      <c r="AI11" s="611"/>
      <c r="AJ11" s="611"/>
      <c r="AK11" s="612"/>
      <c r="AL11" s="615">
        <v>8</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63010</v>
      </c>
      <c r="BH11" s="611"/>
      <c r="BI11" s="611"/>
      <c r="BJ11" s="611"/>
      <c r="BK11" s="611"/>
      <c r="BL11" s="611"/>
      <c r="BM11" s="611"/>
      <c r="BN11" s="612"/>
      <c r="BO11" s="613">
        <v>3.7</v>
      </c>
      <c r="BP11" s="613"/>
      <c r="BQ11" s="613"/>
      <c r="BR11" s="613"/>
      <c r="BS11" s="614" t="s">
        <v>121</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232671</v>
      </c>
      <c r="CS11" s="611"/>
      <c r="CT11" s="611"/>
      <c r="CU11" s="611"/>
      <c r="CV11" s="611"/>
      <c r="CW11" s="611"/>
      <c r="CX11" s="611"/>
      <c r="CY11" s="612"/>
      <c r="CZ11" s="613">
        <v>3.4</v>
      </c>
      <c r="DA11" s="613"/>
      <c r="DB11" s="613"/>
      <c r="DC11" s="613"/>
      <c r="DD11" s="619">
        <v>64562</v>
      </c>
      <c r="DE11" s="611"/>
      <c r="DF11" s="611"/>
      <c r="DG11" s="611"/>
      <c r="DH11" s="611"/>
      <c r="DI11" s="611"/>
      <c r="DJ11" s="611"/>
      <c r="DK11" s="611"/>
      <c r="DL11" s="611"/>
      <c r="DM11" s="611"/>
      <c r="DN11" s="611"/>
      <c r="DO11" s="611"/>
      <c r="DP11" s="612"/>
      <c r="DQ11" s="619">
        <v>148879</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843161</v>
      </c>
      <c r="BH12" s="611"/>
      <c r="BI12" s="611"/>
      <c r="BJ12" s="611"/>
      <c r="BK12" s="611"/>
      <c r="BL12" s="611"/>
      <c r="BM12" s="611"/>
      <c r="BN12" s="612"/>
      <c r="BO12" s="613">
        <v>49.1</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63511</v>
      </c>
      <c r="CS12" s="611"/>
      <c r="CT12" s="611"/>
      <c r="CU12" s="611"/>
      <c r="CV12" s="611"/>
      <c r="CW12" s="611"/>
      <c r="CX12" s="611"/>
      <c r="CY12" s="612"/>
      <c r="CZ12" s="613">
        <v>0.9</v>
      </c>
      <c r="DA12" s="613"/>
      <c r="DB12" s="613"/>
      <c r="DC12" s="613"/>
      <c r="DD12" s="619">
        <v>17367</v>
      </c>
      <c r="DE12" s="611"/>
      <c r="DF12" s="611"/>
      <c r="DG12" s="611"/>
      <c r="DH12" s="611"/>
      <c r="DI12" s="611"/>
      <c r="DJ12" s="611"/>
      <c r="DK12" s="611"/>
      <c r="DL12" s="611"/>
      <c r="DM12" s="611"/>
      <c r="DN12" s="611"/>
      <c r="DO12" s="611"/>
      <c r="DP12" s="612"/>
      <c r="DQ12" s="619">
        <v>56203</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843090</v>
      </c>
      <c r="BH13" s="611"/>
      <c r="BI13" s="611"/>
      <c r="BJ13" s="611"/>
      <c r="BK13" s="611"/>
      <c r="BL13" s="611"/>
      <c r="BM13" s="611"/>
      <c r="BN13" s="612"/>
      <c r="BO13" s="613">
        <v>49.1</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731477</v>
      </c>
      <c r="CS13" s="611"/>
      <c r="CT13" s="611"/>
      <c r="CU13" s="611"/>
      <c r="CV13" s="611"/>
      <c r="CW13" s="611"/>
      <c r="CX13" s="611"/>
      <c r="CY13" s="612"/>
      <c r="CZ13" s="613">
        <v>10.6</v>
      </c>
      <c r="DA13" s="613"/>
      <c r="DB13" s="613"/>
      <c r="DC13" s="613"/>
      <c r="DD13" s="619">
        <v>157165</v>
      </c>
      <c r="DE13" s="611"/>
      <c r="DF13" s="611"/>
      <c r="DG13" s="611"/>
      <c r="DH13" s="611"/>
      <c r="DI13" s="611"/>
      <c r="DJ13" s="611"/>
      <c r="DK13" s="611"/>
      <c r="DL13" s="611"/>
      <c r="DM13" s="611"/>
      <c r="DN13" s="611"/>
      <c r="DO13" s="611"/>
      <c r="DP13" s="612"/>
      <c r="DQ13" s="619">
        <v>642640</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58527</v>
      </c>
      <c r="BH14" s="611"/>
      <c r="BI14" s="611"/>
      <c r="BJ14" s="611"/>
      <c r="BK14" s="611"/>
      <c r="BL14" s="611"/>
      <c r="BM14" s="611"/>
      <c r="BN14" s="612"/>
      <c r="BO14" s="613">
        <v>3.4</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373826</v>
      </c>
      <c r="CS14" s="611"/>
      <c r="CT14" s="611"/>
      <c r="CU14" s="611"/>
      <c r="CV14" s="611"/>
      <c r="CW14" s="611"/>
      <c r="CX14" s="611"/>
      <c r="CY14" s="612"/>
      <c r="CZ14" s="613">
        <v>5.4</v>
      </c>
      <c r="DA14" s="613"/>
      <c r="DB14" s="613"/>
      <c r="DC14" s="613"/>
      <c r="DD14" s="619">
        <v>26824</v>
      </c>
      <c r="DE14" s="611"/>
      <c r="DF14" s="611"/>
      <c r="DG14" s="611"/>
      <c r="DH14" s="611"/>
      <c r="DI14" s="611"/>
      <c r="DJ14" s="611"/>
      <c r="DK14" s="611"/>
      <c r="DL14" s="611"/>
      <c r="DM14" s="611"/>
      <c r="DN14" s="611"/>
      <c r="DO14" s="611"/>
      <c r="DP14" s="612"/>
      <c r="DQ14" s="619">
        <v>334892</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15842</v>
      </c>
      <c r="S15" s="611"/>
      <c r="T15" s="611"/>
      <c r="U15" s="611"/>
      <c r="V15" s="611"/>
      <c r="W15" s="611"/>
      <c r="X15" s="611"/>
      <c r="Y15" s="612"/>
      <c r="Z15" s="613">
        <v>0.2</v>
      </c>
      <c r="AA15" s="613"/>
      <c r="AB15" s="613"/>
      <c r="AC15" s="613"/>
      <c r="AD15" s="614">
        <v>15842</v>
      </c>
      <c r="AE15" s="614"/>
      <c r="AF15" s="614"/>
      <c r="AG15" s="614"/>
      <c r="AH15" s="614"/>
      <c r="AI15" s="614"/>
      <c r="AJ15" s="614"/>
      <c r="AK15" s="614"/>
      <c r="AL15" s="615">
        <v>0.4</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121502</v>
      </c>
      <c r="BH15" s="611"/>
      <c r="BI15" s="611"/>
      <c r="BJ15" s="611"/>
      <c r="BK15" s="611"/>
      <c r="BL15" s="611"/>
      <c r="BM15" s="611"/>
      <c r="BN15" s="612"/>
      <c r="BO15" s="613">
        <v>7.1</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651794</v>
      </c>
      <c r="CS15" s="611"/>
      <c r="CT15" s="611"/>
      <c r="CU15" s="611"/>
      <c r="CV15" s="611"/>
      <c r="CW15" s="611"/>
      <c r="CX15" s="611"/>
      <c r="CY15" s="612"/>
      <c r="CZ15" s="613">
        <v>9.5</v>
      </c>
      <c r="DA15" s="613"/>
      <c r="DB15" s="613"/>
      <c r="DC15" s="613"/>
      <c r="DD15" s="619">
        <v>101802</v>
      </c>
      <c r="DE15" s="611"/>
      <c r="DF15" s="611"/>
      <c r="DG15" s="611"/>
      <c r="DH15" s="611"/>
      <c r="DI15" s="611"/>
      <c r="DJ15" s="611"/>
      <c r="DK15" s="611"/>
      <c r="DL15" s="611"/>
      <c r="DM15" s="611"/>
      <c r="DN15" s="611"/>
      <c r="DO15" s="611"/>
      <c r="DP15" s="612"/>
      <c r="DQ15" s="619">
        <v>532914</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25410</v>
      </c>
      <c r="S16" s="611"/>
      <c r="T16" s="611"/>
      <c r="U16" s="611"/>
      <c r="V16" s="611"/>
      <c r="W16" s="611"/>
      <c r="X16" s="611"/>
      <c r="Y16" s="612"/>
      <c r="Z16" s="613">
        <v>0.3</v>
      </c>
      <c r="AA16" s="613"/>
      <c r="AB16" s="613"/>
      <c r="AC16" s="613"/>
      <c r="AD16" s="614">
        <v>25410</v>
      </c>
      <c r="AE16" s="614"/>
      <c r="AF16" s="614"/>
      <c r="AG16" s="614"/>
      <c r="AH16" s="614"/>
      <c r="AI16" s="614"/>
      <c r="AJ16" s="614"/>
      <c r="AK16" s="614"/>
      <c r="AL16" s="615">
        <v>0.6</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v>5241</v>
      </c>
      <c r="BH16" s="611"/>
      <c r="BI16" s="611"/>
      <c r="BJ16" s="611"/>
      <c r="BK16" s="611"/>
      <c r="BL16" s="611"/>
      <c r="BM16" s="611"/>
      <c r="BN16" s="612"/>
      <c r="BO16" s="613">
        <v>0.3</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1386</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1386</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66726</v>
      </c>
      <c r="S17" s="611"/>
      <c r="T17" s="611"/>
      <c r="U17" s="611"/>
      <c r="V17" s="611"/>
      <c r="W17" s="611"/>
      <c r="X17" s="611"/>
      <c r="Y17" s="612"/>
      <c r="Z17" s="613">
        <v>0.8</v>
      </c>
      <c r="AA17" s="613"/>
      <c r="AB17" s="613"/>
      <c r="AC17" s="613"/>
      <c r="AD17" s="614">
        <v>66726</v>
      </c>
      <c r="AE17" s="614"/>
      <c r="AF17" s="614"/>
      <c r="AG17" s="614"/>
      <c r="AH17" s="614"/>
      <c r="AI17" s="614"/>
      <c r="AJ17" s="614"/>
      <c r="AK17" s="614"/>
      <c r="AL17" s="615">
        <v>1.6</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452875</v>
      </c>
      <c r="CS17" s="611"/>
      <c r="CT17" s="611"/>
      <c r="CU17" s="611"/>
      <c r="CV17" s="611"/>
      <c r="CW17" s="611"/>
      <c r="CX17" s="611"/>
      <c r="CY17" s="612"/>
      <c r="CZ17" s="613">
        <v>6.6</v>
      </c>
      <c r="DA17" s="613"/>
      <c r="DB17" s="613"/>
      <c r="DC17" s="613"/>
      <c r="DD17" s="619" t="s">
        <v>121</v>
      </c>
      <c r="DE17" s="611"/>
      <c r="DF17" s="611"/>
      <c r="DG17" s="611"/>
      <c r="DH17" s="611"/>
      <c r="DI17" s="611"/>
      <c r="DJ17" s="611"/>
      <c r="DK17" s="611"/>
      <c r="DL17" s="611"/>
      <c r="DM17" s="611"/>
      <c r="DN17" s="611"/>
      <c r="DO17" s="611"/>
      <c r="DP17" s="612"/>
      <c r="DQ17" s="619">
        <v>452875</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9941</v>
      </c>
      <c r="S18" s="611"/>
      <c r="T18" s="611"/>
      <c r="U18" s="611"/>
      <c r="V18" s="611"/>
      <c r="W18" s="611"/>
      <c r="X18" s="611"/>
      <c r="Y18" s="612"/>
      <c r="Z18" s="613">
        <v>0.1</v>
      </c>
      <c r="AA18" s="613"/>
      <c r="AB18" s="613"/>
      <c r="AC18" s="613"/>
      <c r="AD18" s="614">
        <v>9941</v>
      </c>
      <c r="AE18" s="614"/>
      <c r="AF18" s="614"/>
      <c r="AG18" s="614"/>
      <c r="AH18" s="614"/>
      <c r="AI18" s="614"/>
      <c r="AJ18" s="614"/>
      <c r="AK18" s="614"/>
      <c r="AL18" s="615">
        <v>0.2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56785</v>
      </c>
      <c r="S19" s="611"/>
      <c r="T19" s="611"/>
      <c r="U19" s="611"/>
      <c r="V19" s="611"/>
      <c r="W19" s="611"/>
      <c r="X19" s="611"/>
      <c r="Y19" s="612"/>
      <c r="Z19" s="613">
        <v>0.7</v>
      </c>
      <c r="AA19" s="613"/>
      <c r="AB19" s="613"/>
      <c r="AC19" s="613"/>
      <c r="AD19" s="614">
        <v>56785</v>
      </c>
      <c r="AE19" s="614"/>
      <c r="AF19" s="614"/>
      <c r="AG19" s="614"/>
      <c r="AH19" s="614"/>
      <c r="AI19" s="614"/>
      <c r="AJ19" s="614"/>
      <c r="AK19" s="614"/>
      <c r="AL19" s="615">
        <v>1.4</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1222</v>
      </c>
      <c r="BH19" s="611"/>
      <c r="BI19" s="611"/>
      <c r="BJ19" s="611"/>
      <c r="BK19" s="611"/>
      <c r="BL19" s="611"/>
      <c r="BM19" s="611"/>
      <c r="BN19" s="612"/>
      <c r="BO19" s="613">
        <v>0.1</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1222</v>
      </c>
      <c r="BH20" s="611"/>
      <c r="BI20" s="611"/>
      <c r="BJ20" s="611"/>
      <c r="BK20" s="611"/>
      <c r="BL20" s="611"/>
      <c r="BM20" s="611"/>
      <c r="BN20" s="612"/>
      <c r="BO20" s="613">
        <v>0.1</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6892928</v>
      </c>
      <c r="CS20" s="611"/>
      <c r="CT20" s="611"/>
      <c r="CU20" s="611"/>
      <c r="CV20" s="611"/>
      <c r="CW20" s="611"/>
      <c r="CX20" s="611"/>
      <c r="CY20" s="612"/>
      <c r="CZ20" s="613">
        <v>100</v>
      </c>
      <c r="DA20" s="613"/>
      <c r="DB20" s="613"/>
      <c r="DC20" s="613"/>
      <c r="DD20" s="619">
        <v>423168</v>
      </c>
      <c r="DE20" s="611"/>
      <c r="DF20" s="611"/>
      <c r="DG20" s="611"/>
      <c r="DH20" s="611"/>
      <c r="DI20" s="611"/>
      <c r="DJ20" s="611"/>
      <c r="DK20" s="611"/>
      <c r="DL20" s="611"/>
      <c r="DM20" s="611"/>
      <c r="DN20" s="611"/>
      <c r="DO20" s="611"/>
      <c r="DP20" s="612"/>
      <c r="DQ20" s="619">
        <v>5507619</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1935991</v>
      </c>
      <c r="S21" s="611"/>
      <c r="T21" s="611"/>
      <c r="U21" s="611"/>
      <c r="V21" s="611"/>
      <c r="W21" s="611"/>
      <c r="X21" s="611"/>
      <c r="Y21" s="612"/>
      <c r="Z21" s="613">
        <v>24.4</v>
      </c>
      <c r="AA21" s="613"/>
      <c r="AB21" s="613"/>
      <c r="AC21" s="613"/>
      <c r="AD21" s="614">
        <v>1834352</v>
      </c>
      <c r="AE21" s="614"/>
      <c r="AF21" s="614"/>
      <c r="AG21" s="614"/>
      <c r="AH21" s="614"/>
      <c r="AI21" s="614"/>
      <c r="AJ21" s="614"/>
      <c r="AK21" s="614"/>
      <c r="AL21" s="615">
        <v>44.1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1222</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1834352</v>
      </c>
      <c r="S22" s="611"/>
      <c r="T22" s="611"/>
      <c r="U22" s="611"/>
      <c r="V22" s="611"/>
      <c r="W22" s="611"/>
      <c r="X22" s="611"/>
      <c r="Y22" s="612"/>
      <c r="Z22" s="613">
        <v>23.1</v>
      </c>
      <c r="AA22" s="613"/>
      <c r="AB22" s="613"/>
      <c r="AC22" s="613"/>
      <c r="AD22" s="614">
        <v>1834352</v>
      </c>
      <c r="AE22" s="614"/>
      <c r="AF22" s="614"/>
      <c r="AG22" s="614"/>
      <c r="AH22" s="614"/>
      <c r="AI22" s="614"/>
      <c r="AJ22" s="614"/>
      <c r="AK22" s="614"/>
      <c r="AL22" s="615">
        <v>44.1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101632</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v>7</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2784619</v>
      </c>
      <c r="CS24" s="600"/>
      <c r="CT24" s="600"/>
      <c r="CU24" s="600"/>
      <c r="CV24" s="600"/>
      <c r="CW24" s="600"/>
      <c r="CX24" s="600"/>
      <c r="CY24" s="601"/>
      <c r="CZ24" s="604">
        <v>40.4</v>
      </c>
      <c r="DA24" s="605"/>
      <c r="DB24" s="605"/>
      <c r="DC24" s="621"/>
      <c r="DD24" s="645">
        <v>2170125</v>
      </c>
      <c r="DE24" s="600"/>
      <c r="DF24" s="600"/>
      <c r="DG24" s="600"/>
      <c r="DH24" s="600"/>
      <c r="DI24" s="600"/>
      <c r="DJ24" s="600"/>
      <c r="DK24" s="601"/>
      <c r="DL24" s="645">
        <v>1974234</v>
      </c>
      <c r="DM24" s="600"/>
      <c r="DN24" s="600"/>
      <c r="DO24" s="600"/>
      <c r="DP24" s="600"/>
      <c r="DQ24" s="600"/>
      <c r="DR24" s="600"/>
      <c r="DS24" s="600"/>
      <c r="DT24" s="600"/>
      <c r="DU24" s="600"/>
      <c r="DV24" s="601"/>
      <c r="DW24" s="604">
        <v>47.3</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4208589</v>
      </c>
      <c r="S25" s="611"/>
      <c r="T25" s="611"/>
      <c r="U25" s="611"/>
      <c r="V25" s="611"/>
      <c r="W25" s="611"/>
      <c r="X25" s="611"/>
      <c r="Y25" s="612"/>
      <c r="Z25" s="613">
        <v>53</v>
      </c>
      <c r="AA25" s="613"/>
      <c r="AB25" s="613"/>
      <c r="AC25" s="613"/>
      <c r="AD25" s="614">
        <v>4106950</v>
      </c>
      <c r="AE25" s="614"/>
      <c r="AF25" s="614"/>
      <c r="AG25" s="614"/>
      <c r="AH25" s="614"/>
      <c r="AI25" s="614"/>
      <c r="AJ25" s="614"/>
      <c r="AK25" s="614"/>
      <c r="AL25" s="615">
        <v>98.6</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1308310</v>
      </c>
      <c r="CS25" s="642"/>
      <c r="CT25" s="642"/>
      <c r="CU25" s="642"/>
      <c r="CV25" s="642"/>
      <c r="CW25" s="642"/>
      <c r="CX25" s="642"/>
      <c r="CY25" s="643"/>
      <c r="CZ25" s="615">
        <v>19</v>
      </c>
      <c r="DA25" s="640"/>
      <c r="DB25" s="640"/>
      <c r="DC25" s="644"/>
      <c r="DD25" s="619">
        <v>1252098</v>
      </c>
      <c r="DE25" s="642"/>
      <c r="DF25" s="642"/>
      <c r="DG25" s="642"/>
      <c r="DH25" s="642"/>
      <c r="DI25" s="642"/>
      <c r="DJ25" s="642"/>
      <c r="DK25" s="643"/>
      <c r="DL25" s="619">
        <v>1228768</v>
      </c>
      <c r="DM25" s="642"/>
      <c r="DN25" s="642"/>
      <c r="DO25" s="642"/>
      <c r="DP25" s="642"/>
      <c r="DQ25" s="642"/>
      <c r="DR25" s="642"/>
      <c r="DS25" s="642"/>
      <c r="DT25" s="642"/>
      <c r="DU25" s="642"/>
      <c r="DV25" s="643"/>
      <c r="DW25" s="615">
        <v>29.4</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v>2009</v>
      </c>
      <c r="S26" s="611"/>
      <c r="T26" s="611"/>
      <c r="U26" s="611"/>
      <c r="V26" s="611"/>
      <c r="W26" s="611"/>
      <c r="X26" s="611"/>
      <c r="Y26" s="612"/>
      <c r="Z26" s="613">
        <v>0</v>
      </c>
      <c r="AA26" s="613"/>
      <c r="AB26" s="613"/>
      <c r="AC26" s="613"/>
      <c r="AD26" s="614">
        <v>2009</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805149</v>
      </c>
      <c r="CS26" s="611"/>
      <c r="CT26" s="611"/>
      <c r="CU26" s="611"/>
      <c r="CV26" s="611"/>
      <c r="CW26" s="611"/>
      <c r="CX26" s="611"/>
      <c r="CY26" s="612"/>
      <c r="CZ26" s="615">
        <v>11.7</v>
      </c>
      <c r="DA26" s="640"/>
      <c r="DB26" s="640"/>
      <c r="DC26" s="644"/>
      <c r="DD26" s="619">
        <v>762060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957</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1716287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1023434</v>
      </c>
      <c r="CS27" s="642"/>
      <c r="CT27" s="642"/>
      <c r="CU27" s="642"/>
      <c r="CV27" s="642"/>
      <c r="CW27" s="642"/>
      <c r="CX27" s="642"/>
      <c r="CY27" s="643"/>
      <c r="CZ27" s="615">
        <v>14.8</v>
      </c>
      <c r="DA27" s="640"/>
      <c r="DB27" s="640"/>
      <c r="DC27" s="644"/>
      <c r="DD27" s="619">
        <v>465152</v>
      </c>
      <c r="DE27" s="642"/>
      <c r="DF27" s="642"/>
      <c r="DG27" s="642"/>
      <c r="DH27" s="642"/>
      <c r="DI27" s="642"/>
      <c r="DJ27" s="642"/>
      <c r="DK27" s="643"/>
      <c r="DL27" s="619">
        <v>292591</v>
      </c>
      <c r="DM27" s="642"/>
      <c r="DN27" s="642"/>
      <c r="DO27" s="642"/>
      <c r="DP27" s="642"/>
      <c r="DQ27" s="642"/>
      <c r="DR27" s="642"/>
      <c r="DS27" s="642"/>
      <c r="DT27" s="642"/>
      <c r="DU27" s="642"/>
      <c r="DV27" s="643"/>
      <c r="DW27" s="615">
        <v>7</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116292</v>
      </c>
      <c r="S28" s="611"/>
      <c r="T28" s="611"/>
      <c r="U28" s="611"/>
      <c r="V28" s="611"/>
      <c r="W28" s="611"/>
      <c r="X28" s="611"/>
      <c r="Y28" s="612"/>
      <c r="Z28" s="613">
        <v>1.5</v>
      </c>
      <c r="AA28" s="613"/>
      <c r="AB28" s="613"/>
      <c r="AC28" s="613"/>
      <c r="AD28" s="614">
        <v>54941</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452875</v>
      </c>
      <c r="CS28" s="611"/>
      <c r="CT28" s="611"/>
      <c r="CU28" s="611"/>
      <c r="CV28" s="611"/>
      <c r="CW28" s="611"/>
      <c r="CX28" s="611"/>
      <c r="CY28" s="612"/>
      <c r="CZ28" s="615">
        <v>6.6</v>
      </c>
      <c r="DA28" s="640"/>
      <c r="DB28" s="640"/>
      <c r="DC28" s="644"/>
      <c r="DD28" s="619">
        <v>452875</v>
      </c>
      <c r="DE28" s="611"/>
      <c r="DF28" s="611"/>
      <c r="DG28" s="611"/>
      <c r="DH28" s="611"/>
      <c r="DI28" s="611"/>
      <c r="DJ28" s="611"/>
      <c r="DK28" s="612"/>
      <c r="DL28" s="619">
        <v>452875</v>
      </c>
      <c r="DM28" s="611"/>
      <c r="DN28" s="611"/>
      <c r="DO28" s="611"/>
      <c r="DP28" s="611"/>
      <c r="DQ28" s="611"/>
      <c r="DR28" s="611"/>
      <c r="DS28" s="611"/>
      <c r="DT28" s="611"/>
      <c r="DU28" s="611"/>
      <c r="DV28" s="612"/>
      <c r="DW28" s="615">
        <v>10.8</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6714</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452875</v>
      </c>
      <c r="CS29" s="642"/>
      <c r="CT29" s="642"/>
      <c r="CU29" s="642"/>
      <c r="CV29" s="642"/>
      <c r="CW29" s="642"/>
      <c r="CX29" s="642"/>
      <c r="CY29" s="643"/>
      <c r="CZ29" s="615">
        <v>6.6</v>
      </c>
      <c r="DA29" s="640"/>
      <c r="DB29" s="640"/>
      <c r="DC29" s="644"/>
      <c r="DD29" s="619">
        <v>452875</v>
      </c>
      <c r="DE29" s="642"/>
      <c r="DF29" s="642"/>
      <c r="DG29" s="642"/>
      <c r="DH29" s="642"/>
      <c r="DI29" s="642"/>
      <c r="DJ29" s="642"/>
      <c r="DK29" s="643"/>
      <c r="DL29" s="619">
        <v>452875</v>
      </c>
      <c r="DM29" s="642"/>
      <c r="DN29" s="642"/>
      <c r="DO29" s="642"/>
      <c r="DP29" s="642"/>
      <c r="DQ29" s="642"/>
      <c r="DR29" s="642"/>
      <c r="DS29" s="642"/>
      <c r="DT29" s="642"/>
      <c r="DU29" s="642"/>
      <c r="DV29" s="643"/>
      <c r="DW29" s="615">
        <v>10.8</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767556</v>
      </c>
      <c r="S30" s="611"/>
      <c r="T30" s="611"/>
      <c r="U30" s="611"/>
      <c r="V30" s="611"/>
      <c r="W30" s="611"/>
      <c r="X30" s="611"/>
      <c r="Y30" s="612"/>
      <c r="Z30" s="613">
        <v>9.6999999999999993</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432502</v>
      </c>
      <c r="CS30" s="611"/>
      <c r="CT30" s="611"/>
      <c r="CU30" s="611"/>
      <c r="CV30" s="611"/>
      <c r="CW30" s="611"/>
      <c r="CX30" s="611"/>
      <c r="CY30" s="612"/>
      <c r="CZ30" s="615">
        <v>6.3</v>
      </c>
      <c r="DA30" s="640"/>
      <c r="DB30" s="640"/>
      <c r="DC30" s="644"/>
      <c r="DD30" s="619">
        <v>432502</v>
      </c>
      <c r="DE30" s="611"/>
      <c r="DF30" s="611"/>
      <c r="DG30" s="611"/>
      <c r="DH30" s="611"/>
      <c r="DI30" s="611"/>
      <c r="DJ30" s="611"/>
      <c r="DK30" s="612"/>
      <c r="DL30" s="619">
        <v>432502</v>
      </c>
      <c r="DM30" s="611"/>
      <c r="DN30" s="611"/>
      <c r="DO30" s="611"/>
      <c r="DP30" s="611"/>
      <c r="DQ30" s="611"/>
      <c r="DR30" s="611"/>
      <c r="DS30" s="611"/>
      <c r="DT30" s="611"/>
      <c r="DU30" s="611"/>
      <c r="DV30" s="612"/>
      <c r="DW30" s="615">
        <v>10.4</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98.7</v>
      </c>
      <c r="BH31" s="654"/>
      <c r="BI31" s="654"/>
      <c r="BJ31" s="654"/>
      <c r="BK31" s="654"/>
      <c r="BL31" s="654"/>
      <c r="BM31" s="605">
        <v>94.5</v>
      </c>
      <c r="BN31" s="654"/>
      <c r="BO31" s="654"/>
      <c r="BP31" s="654"/>
      <c r="BQ31" s="655"/>
      <c r="BR31" s="666">
        <v>98.8</v>
      </c>
      <c r="BS31" s="654"/>
      <c r="BT31" s="654"/>
      <c r="BU31" s="654"/>
      <c r="BV31" s="654"/>
      <c r="BW31" s="654"/>
      <c r="BX31" s="605">
        <v>94.2</v>
      </c>
      <c r="BY31" s="654"/>
      <c r="BZ31" s="654"/>
      <c r="CA31" s="654"/>
      <c r="CB31" s="655"/>
      <c r="CD31" s="648"/>
      <c r="CE31" s="649"/>
      <c r="CF31" s="607" t="s">
        <v>299</v>
      </c>
      <c r="CG31" s="608"/>
      <c r="CH31" s="608"/>
      <c r="CI31" s="608"/>
      <c r="CJ31" s="608"/>
      <c r="CK31" s="608"/>
      <c r="CL31" s="608"/>
      <c r="CM31" s="608"/>
      <c r="CN31" s="608"/>
      <c r="CO31" s="608"/>
      <c r="CP31" s="608"/>
      <c r="CQ31" s="609"/>
      <c r="CR31" s="610">
        <v>20373</v>
      </c>
      <c r="CS31" s="642"/>
      <c r="CT31" s="642"/>
      <c r="CU31" s="642"/>
      <c r="CV31" s="642"/>
      <c r="CW31" s="642"/>
      <c r="CX31" s="642"/>
      <c r="CY31" s="643"/>
      <c r="CZ31" s="615">
        <v>0.3</v>
      </c>
      <c r="DA31" s="640"/>
      <c r="DB31" s="640"/>
      <c r="DC31" s="644"/>
      <c r="DD31" s="619">
        <v>20373</v>
      </c>
      <c r="DE31" s="642"/>
      <c r="DF31" s="642"/>
      <c r="DG31" s="642"/>
      <c r="DH31" s="642"/>
      <c r="DI31" s="642"/>
      <c r="DJ31" s="642"/>
      <c r="DK31" s="643"/>
      <c r="DL31" s="619">
        <v>20373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463045</v>
      </c>
      <c r="S32" s="611"/>
      <c r="T32" s="611"/>
      <c r="U32" s="611"/>
      <c r="V32" s="611"/>
      <c r="W32" s="611"/>
      <c r="X32" s="611"/>
      <c r="Y32" s="612"/>
      <c r="Z32" s="613">
        <v>5.8</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301</v>
      </c>
      <c r="AX32" s="607" t="s">
        <v>302</v>
      </c>
      <c r="AY32" s="608"/>
      <c r="AZ32" s="608"/>
      <c r="BA32" s="608"/>
      <c r="BB32" s="608"/>
      <c r="BC32" s="608"/>
      <c r="BD32" s="608"/>
      <c r="BE32" s="608"/>
      <c r="BF32" s="609"/>
      <c r="BG32" s="667">
        <v>98.7</v>
      </c>
      <c r="BH32" s="642"/>
      <c r="BI32" s="642"/>
      <c r="BJ32" s="642"/>
      <c r="BK32" s="642"/>
      <c r="BL32" s="642"/>
      <c r="BM32" s="616">
        <v>95.1</v>
      </c>
      <c r="BN32" s="642"/>
      <c r="BO32" s="642"/>
      <c r="BP32" s="642"/>
      <c r="BQ32" s="665"/>
      <c r="BR32" s="667">
        <v>99</v>
      </c>
      <c r="BS32" s="642"/>
      <c r="BT32" s="642"/>
      <c r="BU32" s="642"/>
      <c r="BV32" s="642"/>
      <c r="BW32" s="642"/>
      <c r="BX32" s="616">
        <v>94.8</v>
      </c>
      <c r="BY32" s="642"/>
      <c r="BZ32" s="642"/>
      <c r="CA32" s="642"/>
      <c r="CB32" s="665"/>
      <c r="CD32" s="650"/>
      <c r="CE32" s="651"/>
      <c r="CF32" s="607" t="s">
        <v>303</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15456</v>
      </c>
      <c r="S33" s="611"/>
      <c r="T33" s="611"/>
      <c r="U33" s="611"/>
      <c r="V33" s="611"/>
      <c r="W33" s="611"/>
      <c r="X33" s="611"/>
      <c r="Y33" s="612"/>
      <c r="Z33" s="613">
        <v>0.2</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98.5</v>
      </c>
      <c r="BH33" s="669"/>
      <c r="BI33" s="669"/>
      <c r="BJ33" s="669"/>
      <c r="BK33" s="669"/>
      <c r="BL33" s="669"/>
      <c r="BM33" s="670">
        <v>93.2</v>
      </c>
      <c r="BN33" s="669"/>
      <c r="BO33" s="669"/>
      <c r="BP33" s="669"/>
      <c r="BQ33" s="671"/>
      <c r="BR33" s="668">
        <v>98.5</v>
      </c>
      <c r="BS33" s="669"/>
      <c r="BT33" s="669"/>
      <c r="BU33" s="669"/>
      <c r="BV33" s="669"/>
      <c r="BW33" s="669"/>
      <c r="BX33" s="670">
        <v>93</v>
      </c>
      <c r="BY33" s="669"/>
      <c r="BZ33" s="669"/>
      <c r="CA33" s="669"/>
      <c r="CB33" s="671"/>
      <c r="CD33" s="607" t="s">
        <v>306</v>
      </c>
      <c r="CE33" s="608"/>
      <c r="CF33" s="608"/>
      <c r="CG33" s="608"/>
      <c r="CH33" s="608"/>
      <c r="CI33" s="608"/>
      <c r="CJ33" s="608"/>
      <c r="CK33" s="608"/>
      <c r="CL33" s="608"/>
      <c r="CM33" s="608"/>
      <c r="CN33" s="608"/>
      <c r="CO33" s="608"/>
      <c r="CP33" s="608"/>
      <c r="CQ33" s="609"/>
      <c r="CR33" s="610">
        <v>3683755</v>
      </c>
      <c r="CS33" s="642"/>
      <c r="CT33" s="642"/>
      <c r="CU33" s="642"/>
      <c r="CV33" s="642"/>
      <c r="CW33" s="642"/>
      <c r="CX33" s="642"/>
      <c r="CY33" s="643"/>
      <c r="CZ33" s="615">
        <v>53.4</v>
      </c>
      <c r="DA33" s="640"/>
      <c r="DB33" s="640"/>
      <c r="DC33" s="644"/>
      <c r="DD33" s="619">
        <v>3118478</v>
      </c>
      <c r="DE33" s="642"/>
      <c r="DF33" s="642"/>
      <c r="DG33" s="642"/>
      <c r="DH33" s="642"/>
      <c r="DI33" s="642"/>
      <c r="DJ33" s="642"/>
      <c r="DK33" s="643"/>
      <c r="DL33" s="619">
        <v>1701908</v>
      </c>
      <c r="DM33" s="642"/>
      <c r="DN33" s="642"/>
      <c r="DO33" s="642"/>
      <c r="DP33" s="642"/>
      <c r="DQ33" s="642"/>
      <c r="DR33" s="642"/>
      <c r="DS33" s="642"/>
      <c r="DT33" s="642"/>
      <c r="DU33" s="642"/>
      <c r="DV33" s="643"/>
      <c r="DW33" s="615">
        <v>40.700000000000003</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496097</v>
      </c>
      <c r="S34" s="611"/>
      <c r="T34" s="611"/>
      <c r="U34" s="611"/>
      <c r="V34" s="611"/>
      <c r="W34" s="611"/>
      <c r="X34" s="611"/>
      <c r="Y34" s="612"/>
      <c r="Z34" s="613">
        <v>6.3</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1389482</v>
      </c>
      <c r="CS34" s="611"/>
      <c r="CT34" s="611"/>
      <c r="CU34" s="611"/>
      <c r="CV34" s="611"/>
      <c r="CW34" s="611"/>
      <c r="CX34" s="611"/>
      <c r="CY34" s="612"/>
      <c r="CZ34" s="615">
        <v>20.2</v>
      </c>
      <c r="DA34" s="640"/>
      <c r="DB34" s="640"/>
      <c r="DC34" s="644"/>
      <c r="DD34" s="619">
        <v>989769</v>
      </c>
      <c r="DE34" s="611"/>
      <c r="DF34" s="611"/>
      <c r="DG34" s="611"/>
      <c r="DH34" s="611"/>
      <c r="DI34" s="611"/>
      <c r="DJ34" s="611"/>
      <c r="DK34" s="612"/>
      <c r="DL34" s="619">
        <v>508814</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699322</v>
      </c>
      <c r="S35" s="611"/>
      <c r="T35" s="611"/>
      <c r="U35" s="611"/>
      <c r="V35" s="611"/>
      <c r="W35" s="611"/>
      <c r="X35" s="611"/>
      <c r="Y35" s="612"/>
      <c r="Z35" s="613">
        <v>8.8000000000000007</v>
      </c>
      <c r="AA35" s="613"/>
      <c r="AB35" s="613"/>
      <c r="AC35" s="613"/>
      <c r="AD35" s="614" t="s">
        <v>121</v>
      </c>
      <c r="AE35" s="614"/>
      <c r="AF35" s="614"/>
      <c r="AG35" s="614"/>
      <c r="AH35" s="614"/>
      <c r="AI35" s="614"/>
      <c r="AJ35" s="614"/>
      <c r="AK35" s="614"/>
      <c r="AL35" s="615" t="s">
        <v>121</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74874</v>
      </c>
      <c r="CS35" s="642"/>
      <c r="CT35" s="642"/>
      <c r="CU35" s="642"/>
      <c r="CV35" s="642"/>
      <c r="CW35" s="642"/>
      <c r="CX35" s="642"/>
      <c r="CY35" s="643"/>
      <c r="CZ35" s="615">
        <v>1.1000000000000001</v>
      </c>
      <c r="DA35" s="640"/>
      <c r="DB35" s="640"/>
      <c r="DC35" s="644"/>
      <c r="DD35" s="619">
        <v>74874</v>
      </c>
      <c r="DE35" s="642"/>
      <c r="DF35" s="642"/>
      <c r="DG35" s="642"/>
      <c r="DH35" s="642"/>
      <c r="DI35" s="642"/>
      <c r="DJ35" s="642"/>
      <c r="DK35" s="643"/>
      <c r="DL35" s="619">
        <v>43710</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396110</v>
      </c>
      <c r="S36" s="611"/>
      <c r="T36" s="611"/>
      <c r="U36" s="611"/>
      <c r="V36" s="611"/>
      <c r="W36" s="611"/>
      <c r="X36" s="611"/>
      <c r="Y36" s="612"/>
      <c r="Z36" s="613">
        <v>5</v>
      </c>
      <c r="AA36" s="613"/>
      <c r="AB36" s="613"/>
      <c r="AC36" s="613"/>
      <c r="AD36" s="614" t="s">
        <v>121</v>
      </c>
      <c r="AE36" s="614"/>
      <c r="AF36" s="614"/>
      <c r="AG36" s="614"/>
      <c r="AH36" s="614"/>
      <c r="AI36" s="614"/>
      <c r="AJ36" s="614"/>
      <c r="AK36" s="614"/>
      <c r="AL36" s="615" t="s">
        <v>121</v>
      </c>
      <c r="AM36" s="616"/>
      <c r="AN36" s="616"/>
      <c r="AO36" s="617"/>
      <c r="AP36" s="204"/>
      <c r="AQ36" s="676" t="s">
        <v>314</v>
      </c>
      <c r="AR36" s="677"/>
      <c r="AS36" s="677"/>
      <c r="AT36" s="677"/>
      <c r="AU36" s="677"/>
      <c r="AV36" s="677"/>
      <c r="AW36" s="677"/>
      <c r="AX36" s="677"/>
      <c r="AY36" s="678"/>
      <c r="AZ36" s="599">
        <v>1109927</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67583</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1305454</v>
      </c>
      <c r="CS36" s="611"/>
      <c r="CT36" s="611"/>
      <c r="CU36" s="611"/>
      <c r="CV36" s="611"/>
      <c r="CW36" s="611"/>
      <c r="CX36" s="611"/>
      <c r="CY36" s="612"/>
      <c r="CZ36" s="615">
        <v>18.899999999999999</v>
      </c>
      <c r="DA36" s="640"/>
      <c r="DB36" s="640"/>
      <c r="DC36" s="644"/>
      <c r="DD36" s="619">
        <v>1236689</v>
      </c>
      <c r="DE36" s="611"/>
      <c r="DF36" s="611"/>
      <c r="DG36" s="611"/>
      <c r="DH36" s="611"/>
      <c r="DI36" s="611"/>
      <c r="DJ36" s="611"/>
      <c r="DK36" s="612"/>
      <c r="DL36" s="619">
        <v>689728</v>
      </c>
      <c r="DM36" s="611"/>
      <c r="DN36" s="611"/>
      <c r="DO36" s="611"/>
      <c r="DP36" s="611"/>
      <c r="DQ36" s="611"/>
      <c r="DR36" s="611"/>
      <c r="DS36" s="611"/>
      <c r="DT36" s="611"/>
      <c r="DU36" s="611"/>
      <c r="DV36" s="612"/>
      <c r="DW36" s="615">
        <v>16.5</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187568</v>
      </c>
      <c r="S37" s="611"/>
      <c r="T37" s="611"/>
      <c r="U37" s="611"/>
      <c r="V37" s="611"/>
      <c r="W37" s="611"/>
      <c r="X37" s="611"/>
      <c r="Y37" s="612"/>
      <c r="Z37" s="613">
        <v>2.4</v>
      </c>
      <c r="AA37" s="613"/>
      <c r="AB37" s="613"/>
      <c r="AC37" s="613"/>
      <c r="AD37" s="614">
        <v>46</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441672</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59041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474268</v>
      </c>
      <c r="CS37" s="642"/>
      <c r="CT37" s="642"/>
      <c r="CU37" s="642"/>
      <c r="CV37" s="642"/>
      <c r="CW37" s="642"/>
      <c r="CX37" s="642"/>
      <c r="CY37" s="643"/>
      <c r="CZ37" s="615">
        <v>6.9</v>
      </c>
      <c r="DA37" s="640"/>
      <c r="DB37" s="640"/>
      <c r="DC37" s="644"/>
      <c r="DD37" s="619">
        <v>474132</v>
      </c>
      <c r="DE37" s="642"/>
      <c r="DF37" s="642"/>
      <c r="DG37" s="642"/>
      <c r="DH37" s="642"/>
      <c r="DI37" s="642"/>
      <c r="DJ37" s="642"/>
      <c r="DK37" s="643"/>
      <c r="DL37" s="619">
        <v>338693</v>
      </c>
      <c r="DM37" s="642"/>
      <c r="DN37" s="642"/>
      <c r="DO37" s="642"/>
      <c r="DP37" s="642"/>
      <c r="DQ37" s="642"/>
      <c r="DR37" s="642"/>
      <c r="DS37" s="642"/>
      <c r="DT37" s="642"/>
      <c r="DU37" s="642"/>
      <c r="DV37" s="643"/>
      <c r="DW37" s="615">
        <v>8.1</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576598</v>
      </c>
      <c r="S38" s="611"/>
      <c r="T38" s="611"/>
      <c r="U38" s="611"/>
      <c r="V38" s="611"/>
      <c r="W38" s="611"/>
      <c r="X38" s="611"/>
      <c r="Y38" s="612"/>
      <c r="Z38" s="613">
        <v>7.3</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58873</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1942</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566675</v>
      </c>
      <c r="CS38" s="611"/>
      <c r="CT38" s="611"/>
      <c r="CU38" s="611"/>
      <c r="CV38" s="611"/>
      <c r="CW38" s="611"/>
      <c r="CX38" s="611"/>
      <c r="CY38" s="612"/>
      <c r="CZ38" s="615">
        <v>8.1999999999999993</v>
      </c>
      <c r="DA38" s="640"/>
      <c r="DB38" s="640"/>
      <c r="DC38" s="644"/>
      <c r="DD38" s="619">
        <v>469876</v>
      </c>
      <c r="DE38" s="611"/>
      <c r="DF38" s="611"/>
      <c r="DG38" s="611"/>
      <c r="DH38" s="611"/>
      <c r="DI38" s="611"/>
      <c r="DJ38" s="611"/>
      <c r="DK38" s="612"/>
      <c r="DL38" s="619">
        <v>459656</v>
      </c>
      <c r="DM38" s="611"/>
      <c r="DN38" s="611"/>
      <c r="DO38" s="611"/>
      <c r="DP38" s="611"/>
      <c r="DQ38" s="611"/>
      <c r="DR38" s="611"/>
      <c r="DS38" s="611"/>
      <c r="DT38" s="611"/>
      <c r="DU38" s="611"/>
      <c r="DV38" s="612"/>
      <c r="DW38" s="615">
        <v>11</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v>42707</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2911</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347270</v>
      </c>
      <c r="CS39" s="642"/>
      <c r="CT39" s="642"/>
      <c r="CU39" s="642"/>
      <c r="CV39" s="642"/>
      <c r="CW39" s="642"/>
      <c r="CX39" s="642"/>
      <c r="CY39" s="643"/>
      <c r="CZ39" s="615">
        <v>5</v>
      </c>
      <c r="DA39" s="640"/>
      <c r="DB39" s="640"/>
      <c r="DC39" s="644"/>
      <c r="DD39" s="619">
        <v>347270</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v>13998</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t="s">
        <v>121</v>
      </c>
      <c r="BA40" s="611"/>
      <c r="BB40" s="611"/>
      <c r="BC40" s="611"/>
      <c r="BD40" s="642"/>
      <c r="BE40" s="642"/>
      <c r="BF40" s="665"/>
      <c r="BG40" s="658" t="s">
        <v>331</v>
      </c>
      <c r="BH40" s="659"/>
      <c r="BI40" s="659"/>
      <c r="BJ40" s="659"/>
      <c r="BK40" s="659"/>
      <c r="BL40" s="205"/>
      <c r="BM40" s="608" t="s">
        <v>332</v>
      </c>
      <c r="BN40" s="608"/>
      <c r="BO40" s="608"/>
      <c r="BP40" s="608"/>
      <c r="BQ40" s="608"/>
      <c r="BR40" s="608"/>
      <c r="BS40" s="608"/>
      <c r="BT40" s="608"/>
      <c r="BU40" s="609"/>
      <c r="BV40" s="610">
        <v>95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7936313</v>
      </c>
      <c r="S41" s="683"/>
      <c r="T41" s="683"/>
      <c r="U41" s="683"/>
      <c r="V41" s="683"/>
      <c r="W41" s="683"/>
      <c r="X41" s="683"/>
      <c r="Y41" s="687"/>
      <c r="Z41" s="688">
        <v>100</v>
      </c>
      <c r="AA41" s="688"/>
      <c r="AB41" s="688"/>
      <c r="AC41" s="688"/>
      <c r="AD41" s="689">
        <v>4163946</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108056</v>
      </c>
      <c r="BA41" s="611"/>
      <c r="BB41" s="611"/>
      <c r="BC41" s="611"/>
      <c r="BD41" s="642"/>
      <c r="BE41" s="642"/>
      <c r="BF41" s="665"/>
      <c r="BG41" s="658"/>
      <c r="BH41" s="659"/>
      <c r="BI41" s="659"/>
      <c r="BJ41" s="659"/>
      <c r="BK41" s="659"/>
      <c r="BL41" s="205"/>
      <c r="BM41" s="608" t="s">
        <v>336</v>
      </c>
      <c r="BN41" s="608"/>
      <c r="BO41" s="608"/>
      <c r="BP41" s="608"/>
      <c r="BQ41" s="608"/>
      <c r="BR41" s="608"/>
      <c r="BS41" s="608"/>
      <c r="BT41" s="608"/>
      <c r="BU41" s="609"/>
      <c r="BV41" s="610" t="s">
        <v>121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458619</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364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424554</v>
      </c>
      <c r="CS42" s="642"/>
      <c r="CT42" s="642"/>
      <c r="CU42" s="642"/>
      <c r="CV42" s="642"/>
      <c r="CW42" s="642"/>
      <c r="CX42" s="642"/>
      <c r="CY42" s="643"/>
      <c r="CZ42" s="615">
        <v>6.2</v>
      </c>
      <c r="DA42" s="640"/>
      <c r="DB42" s="640"/>
      <c r="DC42" s="644"/>
      <c r="DD42" s="619">
        <v>219016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14350</v>
      </c>
      <c r="CS43" s="642"/>
      <c r="CT43" s="642"/>
      <c r="CU43" s="642"/>
      <c r="CV43" s="642"/>
      <c r="CW43" s="642"/>
      <c r="CX43" s="642"/>
      <c r="CY43" s="643"/>
      <c r="CZ43" s="615">
        <v>0.2</v>
      </c>
      <c r="DA43" s="640"/>
      <c r="DB43" s="640"/>
      <c r="DC43" s="644"/>
      <c r="DD43" s="619">
        <v>14350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423168</v>
      </c>
      <c r="CS44" s="611"/>
      <c r="CT44" s="611"/>
      <c r="CU44" s="611"/>
      <c r="CV44" s="611"/>
      <c r="CW44" s="611"/>
      <c r="CX44" s="611"/>
      <c r="CY44" s="612"/>
      <c r="CZ44" s="615">
        <v>6.1</v>
      </c>
      <c r="DA44" s="616"/>
      <c r="DB44" s="616"/>
      <c r="DC44" s="622"/>
      <c r="DD44" s="619">
        <v>217630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101491</v>
      </c>
      <c r="CS45" s="642"/>
      <c r="CT45" s="642"/>
      <c r="CU45" s="642"/>
      <c r="CV45" s="642"/>
      <c r="CW45" s="642"/>
      <c r="CX45" s="642"/>
      <c r="CY45" s="643"/>
      <c r="CZ45" s="615">
        <v>1.5</v>
      </c>
      <c r="DA45" s="640"/>
      <c r="DB45" s="640"/>
      <c r="DC45" s="644"/>
      <c r="DD45" s="619">
        <v>24677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304207</v>
      </c>
      <c r="CS46" s="611"/>
      <c r="CT46" s="611"/>
      <c r="CU46" s="611"/>
      <c r="CV46" s="611"/>
      <c r="CW46" s="611"/>
      <c r="CX46" s="611"/>
      <c r="CY46" s="612"/>
      <c r="CZ46" s="615">
        <v>4.4000000000000004</v>
      </c>
      <c r="DA46" s="616"/>
      <c r="DB46" s="616"/>
      <c r="DC46" s="622"/>
      <c r="DD46" s="619">
        <v>185883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v>1386</v>
      </c>
      <c r="CS47" s="642"/>
      <c r="CT47" s="642"/>
      <c r="CU47" s="642"/>
      <c r="CV47" s="642"/>
      <c r="CW47" s="642"/>
      <c r="CX47" s="642"/>
      <c r="CY47" s="643"/>
      <c r="CZ47" s="615">
        <v>0</v>
      </c>
      <c r="DA47" s="640"/>
      <c r="DB47" s="640"/>
      <c r="DC47" s="644"/>
      <c r="DD47" s="619">
        <v>1386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6892928</v>
      </c>
      <c r="CS49" s="669"/>
      <c r="CT49" s="669"/>
      <c r="CU49" s="669"/>
      <c r="CV49" s="669"/>
      <c r="CW49" s="669"/>
      <c r="CX49" s="669"/>
      <c r="CY49" s="698"/>
      <c r="CZ49" s="690">
        <v>100</v>
      </c>
      <c r="DA49" s="699"/>
      <c r="DB49" s="699"/>
      <c r="DC49" s="700"/>
      <c r="DD49" s="701">
        <v>5507619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YoLJxPaIIWRjuwKS/vUrUMY/1kpm/6u42/9ub1nVbXC0Yi5VXdiPzeEf0zXP1qYik2Ig5tMZ1G2pXC7T+S3pg==" saltValue="PFx1ITA37erXTlmVDAfo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373</v>
      </c>
      <c r="C7" s="737"/>
      <c r="D7" s="737"/>
      <c r="E7" s="737"/>
      <c r="F7" s="737"/>
      <c r="G7" s="737"/>
      <c r="H7" s="737"/>
      <c r="I7" s="737"/>
      <c r="J7" s="737"/>
      <c r="K7" s="737"/>
      <c r="L7" s="737"/>
      <c r="M7" s="737"/>
      <c r="N7" s="737"/>
      <c r="O7" s="737"/>
      <c r="P7" s="738"/>
      <c r="Q7" s="739">
        <v>7949</v>
      </c>
      <c r="R7" s="740"/>
      <c r="S7" s="740"/>
      <c r="T7" s="740"/>
      <c r="U7" s="740"/>
      <c r="V7" s="740">
        <v>6906</v>
      </c>
      <c r="W7" s="740"/>
      <c r="X7" s="740"/>
      <c r="Y7" s="740"/>
      <c r="Z7" s="740"/>
      <c r="AA7" s="740">
        <v>1043</v>
      </c>
      <c r="AB7" s="740"/>
      <c r="AC7" s="740"/>
      <c r="AD7" s="740"/>
      <c r="AE7" s="741"/>
      <c r="AF7" s="742">
        <v>383</v>
      </c>
      <c r="AG7" s="743"/>
      <c r="AH7" s="743"/>
      <c r="AI7" s="743"/>
      <c r="AJ7" s="744"/>
      <c r="AK7" s="745">
        <v>699</v>
      </c>
      <c r="AL7" s="746"/>
      <c r="AM7" s="746"/>
      <c r="AN7" s="746"/>
      <c r="AO7" s="746"/>
      <c r="AP7" s="746">
        <v>4893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375</v>
      </c>
      <c r="B23" s="776" t="s">
        <v>376</v>
      </c>
      <c r="C23" s="777"/>
      <c r="D23" s="777"/>
      <c r="E23" s="777"/>
      <c r="F23" s="777"/>
      <c r="G23" s="777"/>
      <c r="H23" s="777"/>
      <c r="I23" s="777"/>
      <c r="J23" s="777"/>
      <c r="K23" s="777"/>
      <c r="L23" s="777"/>
      <c r="M23" s="777"/>
      <c r="N23" s="777"/>
      <c r="O23" s="777"/>
      <c r="P23" s="778"/>
      <c r="Q23" s="779">
        <v>7936</v>
      </c>
      <c r="R23" s="780"/>
      <c r="S23" s="780"/>
      <c r="T23" s="780"/>
      <c r="U23" s="780"/>
      <c r="V23" s="780">
        <v>6893</v>
      </c>
      <c r="W23" s="780"/>
      <c r="X23" s="780"/>
      <c r="Y23" s="780"/>
      <c r="Z23" s="780"/>
      <c r="AA23" s="780">
        <v>1043</v>
      </c>
      <c r="AB23" s="780"/>
      <c r="AC23" s="780"/>
      <c r="AD23" s="780"/>
      <c r="AE23" s="781"/>
      <c r="AF23" s="782">
        <v>383</v>
      </c>
      <c r="AG23" s="780"/>
      <c r="AH23" s="780"/>
      <c r="AI23" s="780"/>
      <c r="AJ23" s="783"/>
      <c r="AK23" s="784"/>
      <c r="AL23" s="785"/>
      <c r="AM23" s="785"/>
      <c r="AN23" s="785"/>
      <c r="AO23" s="785"/>
      <c r="AP23" s="780">
        <v>4893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387</v>
      </c>
      <c r="C28" s="737"/>
      <c r="D28" s="737"/>
      <c r="E28" s="737"/>
      <c r="F28" s="737"/>
      <c r="G28" s="737"/>
      <c r="H28" s="737"/>
      <c r="I28" s="737"/>
      <c r="J28" s="737"/>
      <c r="K28" s="737"/>
      <c r="L28" s="737"/>
      <c r="M28" s="737"/>
      <c r="N28" s="737"/>
      <c r="O28" s="737"/>
      <c r="P28" s="738"/>
      <c r="Q28" s="809">
        <v>1619</v>
      </c>
      <c r="R28" s="810"/>
      <c r="S28" s="810"/>
      <c r="T28" s="810"/>
      <c r="U28" s="810"/>
      <c r="V28" s="810">
        <v>1552</v>
      </c>
      <c r="W28" s="810"/>
      <c r="X28" s="810"/>
      <c r="Y28" s="810"/>
      <c r="Z28" s="810"/>
      <c r="AA28" s="810">
        <v>67</v>
      </c>
      <c r="AB28" s="810"/>
      <c r="AC28" s="810"/>
      <c r="AD28" s="810"/>
      <c r="AE28" s="811"/>
      <c r="AF28" s="812">
        <v>67</v>
      </c>
      <c r="AG28" s="810"/>
      <c r="AH28" s="810"/>
      <c r="AI28" s="810"/>
      <c r="AJ28" s="813"/>
      <c r="AK28" s="814">
        <v>108</v>
      </c>
      <c r="AL28" s="815"/>
      <c r="AM28" s="815"/>
      <c r="AN28" s="815"/>
      <c r="AO28" s="815"/>
      <c r="AP28" s="815" t="s">
        <v>484</v>
      </c>
      <c r="AQ28" s="815"/>
      <c r="AR28" s="815"/>
      <c r="AS28" s="815"/>
      <c r="AT28" s="815"/>
      <c r="AU28" s="815" t="s">
        <v>484</v>
      </c>
      <c r="AV28" s="815"/>
      <c r="AW28" s="815"/>
      <c r="AX28" s="815"/>
      <c r="AY28" s="815"/>
      <c r="AZ28" s="816" t="s">
        <v>484</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388</v>
      </c>
      <c r="C29" s="768"/>
      <c r="D29" s="768"/>
      <c r="E29" s="768"/>
      <c r="F29" s="768"/>
      <c r="G29" s="768"/>
      <c r="H29" s="768"/>
      <c r="I29" s="768"/>
      <c r="J29" s="768"/>
      <c r="K29" s="768"/>
      <c r="L29" s="768"/>
      <c r="M29" s="768"/>
      <c r="N29" s="768"/>
      <c r="O29" s="768"/>
      <c r="P29" s="769"/>
      <c r="Q29" s="770">
        <v>1554</v>
      </c>
      <c r="R29" s="771"/>
      <c r="S29" s="771"/>
      <c r="T29" s="771"/>
      <c r="U29" s="771"/>
      <c r="V29" s="771">
        <v>1527</v>
      </c>
      <c r="W29" s="771"/>
      <c r="X29" s="771"/>
      <c r="Y29" s="771"/>
      <c r="Z29" s="771"/>
      <c r="AA29" s="771">
        <v>27</v>
      </c>
      <c r="AB29" s="771"/>
      <c r="AC29" s="771"/>
      <c r="AD29" s="771"/>
      <c r="AE29" s="772"/>
      <c r="AF29" s="773">
        <v>27</v>
      </c>
      <c r="AG29" s="774"/>
      <c r="AH29" s="774"/>
      <c r="AI29" s="774"/>
      <c r="AJ29" s="775"/>
      <c r="AK29" s="821">
        <v>234</v>
      </c>
      <c r="AL29" s="817"/>
      <c r="AM29" s="817"/>
      <c r="AN29" s="817"/>
      <c r="AO29" s="817"/>
      <c r="AP29" s="817" t="s">
        <v>484</v>
      </c>
      <c r="AQ29" s="817"/>
      <c r="AR29" s="817"/>
      <c r="AS29" s="817"/>
      <c r="AT29" s="817"/>
      <c r="AU29" s="817" t="s">
        <v>484</v>
      </c>
      <c r="AV29" s="817"/>
      <c r="AW29" s="817"/>
      <c r="AX29" s="817"/>
      <c r="AY29" s="817"/>
      <c r="AZ29" s="818" t="s">
        <v>484</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389</v>
      </c>
      <c r="C30" s="768"/>
      <c r="D30" s="768"/>
      <c r="E30" s="768"/>
      <c r="F30" s="768"/>
      <c r="G30" s="768"/>
      <c r="H30" s="768"/>
      <c r="I30" s="768"/>
      <c r="J30" s="768"/>
      <c r="K30" s="768"/>
      <c r="L30" s="768"/>
      <c r="M30" s="768"/>
      <c r="N30" s="768"/>
      <c r="O30" s="768"/>
      <c r="P30" s="769"/>
      <c r="Q30" s="770">
        <v>223</v>
      </c>
      <c r="R30" s="771"/>
      <c r="S30" s="771"/>
      <c r="T30" s="771"/>
      <c r="U30" s="771"/>
      <c r="V30" s="771">
        <v>220</v>
      </c>
      <c r="W30" s="771"/>
      <c r="X30" s="771"/>
      <c r="Y30" s="771"/>
      <c r="Z30" s="771"/>
      <c r="AA30" s="771">
        <v>3</v>
      </c>
      <c r="AB30" s="771"/>
      <c r="AC30" s="771"/>
      <c r="AD30" s="771"/>
      <c r="AE30" s="772"/>
      <c r="AF30" s="773">
        <v>3</v>
      </c>
      <c r="AG30" s="774"/>
      <c r="AH30" s="774"/>
      <c r="AI30" s="774"/>
      <c r="AJ30" s="775"/>
      <c r="AK30" s="821">
        <v>53</v>
      </c>
      <c r="AL30" s="817"/>
      <c r="AM30" s="817"/>
      <c r="AN30" s="817"/>
      <c r="AO30" s="817"/>
      <c r="AP30" s="817" t="s">
        <v>484</v>
      </c>
      <c r="AQ30" s="817"/>
      <c r="AR30" s="817"/>
      <c r="AS30" s="817"/>
      <c r="AT30" s="817"/>
      <c r="AU30" s="817" t="s">
        <v>484</v>
      </c>
      <c r="AV30" s="817"/>
      <c r="AW30" s="817"/>
      <c r="AX30" s="817"/>
      <c r="AY30" s="817"/>
      <c r="AZ30" s="818" t="s">
        <v>484</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390</v>
      </c>
      <c r="C31" s="768"/>
      <c r="D31" s="768"/>
      <c r="E31" s="768"/>
      <c r="F31" s="768"/>
      <c r="G31" s="768"/>
      <c r="H31" s="768"/>
      <c r="I31" s="768"/>
      <c r="J31" s="768"/>
      <c r="K31" s="768"/>
      <c r="L31" s="768"/>
      <c r="M31" s="768"/>
      <c r="N31" s="768"/>
      <c r="O31" s="768"/>
      <c r="P31" s="769"/>
      <c r="Q31" s="770">
        <v>642</v>
      </c>
      <c r="R31" s="771"/>
      <c r="S31" s="771"/>
      <c r="T31" s="771"/>
      <c r="U31" s="771"/>
      <c r="V31" s="771">
        <v>521</v>
      </c>
      <c r="W31" s="771"/>
      <c r="X31" s="771"/>
      <c r="Y31" s="771"/>
      <c r="Z31" s="771"/>
      <c r="AA31" s="771">
        <v>121</v>
      </c>
      <c r="AB31" s="771"/>
      <c r="AC31" s="771"/>
      <c r="AD31" s="771"/>
      <c r="AE31" s="772"/>
      <c r="AF31" s="773">
        <v>59</v>
      </c>
      <c r="AG31" s="774"/>
      <c r="AH31" s="774"/>
      <c r="AI31" s="774"/>
      <c r="AJ31" s="775"/>
      <c r="AK31" s="821">
        <v>442</v>
      </c>
      <c r="AL31" s="817"/>
      <c r="AM31" s="817"/>
      <c r="AN31" s="817"/>
      <c r="AO31" s="817"/>
      <c r="AP31" s="817">
        <v>3740</v>
      </c>
      <c r="AQ31" s="817"/>
      <c r="AR31" s="817"/>
      <c r="AS31" s="817"/>
      <c r="AT31" s="817"/>
      <c r="AU31" s="817">
        <v>3298</v>
      </c>
      <c r="AV31" s="817"/>
      <c r="AW31" s="817"/>
      <c r="AX31" s="817"/>
      <c r="AY31" s="817"/>
      <c r="AZ31" s="818" t="s">
        <v>560</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375</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156</v>
      </c>
      <c r="AG63" s="831"/>
      <c r="AH63" s="831"/>
      <c r="AI63" s="831"/>
      <c r="AJ63" s="832"/>
      <c r="AK63" s="833"/>
      <c r="AL63" s="828"/>
      <c r="AM63" s="828"/>
      <c r="AN63" s="828"/>
      <c r="AO63" s="828"/>
      <c r="AP63" s="831">
        <v>3740</v>
      </c>
      <c r="AQ63" s="831"/>
      <c r="AR63" s="831"/>
      <c r="AS63" s="831"/>
      <c r="AT63" s="831"/>
      <c r="AU63" s="831">
        <v>3298</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395</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396</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547</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558</v>
      </c>
      <c r="AQ68" s="853"/>
      <c r="AR68" s="853"/>
      <c r="AS68" s="853"/>
      <c r="AT68" s="853"/>
      <c r="AU68" s="853" t="s">
        <v>558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548</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558</v>
      </c>
      <c r="AL69" s="817"/>
      <c r="AM69" s="817"/>
      <c r="AN69" s="817"/>
      <c r="AO69" s="817"/>
      <c r="AP69" s="817" t="s">
        <v>484</v>
      </c>
      <c r="AQ69" s="817"/>
      <c r="AR69" s="817"/>
      <c r="AS69" s="817"/>
      <c r="AT69" s="817"/>
      <c r="AU69" s="817" t="s">
        <v>484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549</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484</v>
      </c>
      <c r="AQ70" s="817"/>
      <c r="AR70" s="817"/>
      <c r="AS70" s="817"/>
      <c r="AT70" s="817"/>
      <c r="AU70" s="817" t="s">
        <v>484</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550</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558</v>
      </c>
      <c r="AL71" s="817"/>
      <c r="AM71" s="817"/>
      <c r="AN71" s="817"/>
      <c r="AO71" s="817"/>
      <c r="AP71" s="817" t="s">
        <v>484</v>
      </c>
      <c r="AQ71" s="817"/>
      <c r="AR71" s="817"/>
      <c r="AS71" s="817"/>
      <c r="AT71" s="817"/>
      <c r="AU71" s="817" t="s">
        <v>484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551</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484</v>
      </c>
      <c r="AQ72" s="817"/>
      <c r="AR72" s="817"/>
      <c r="AS72" s="817"/>
      <c r="AT72" s="817"/>
      <c r="AU72" s="817" t="s">
        <v>484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552</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484</v>
      </c>
      <c r="AQ73" s="817"/>
      <c r="AR73" s="817"/>
      <c r="AS73" s="817"/>
      <c r="AT73" s="817"/>
      <c r="AU73" s="817" t="s">
        <v>484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553</v>
      </c>
      <c r="C74" s="861"/>
      <c r="D74" s="861"/>
      <c r="E74" s="861"/>
      <c r="F74" s="861"/>
      <c r="G74" s="861"/>
      <c r="H74" s="861"/>
      <c r="I74" s="861"/>
      <c r="J74" s="861"/>
      <c r="K74" s="861"/>
      <c r="L74" s="861"/>
      <c r="M74" s="861"/>
      <c r="N74" s="861"/>
      <c r="O74" s="861"/>
      <c r="P74" s="862"/>
      <c r="Q74" s="863">
        <v>48</v>
      </c>
      <c r="R74" s="817"/>
      <c r="S74" s="817"/>
      <c r="T74" s="817"/>
      <c r="U74" s="817"/>
      <c r="V74" s="817">
        <v>45</v>
      </c>
      <c r="W74" s="817"/>
      <c r="X74" s="817"/>
      <c r="Y74" s="817"/>
      <c r="Z74" s="817"/>
      <c r="AA74" s="817">
        <v>3</v>
      </c>
      <c r="AB74" s="817"/>
      <c r="AC74" s="817"/>
      <c r="AD74" s="817"/>
      <c r="AE74" s="817"/>
      <c r="AF74" s="817">
        <v>3</v>
      </c>
      <c r="AG74" s="817"/>
      <c r="AH74" s="817"/>
      <c r="AI74" s="817"/>
      <c r="AJ74" s="817"/>
      <c r="AK74" s="817" t="s">
        <v>559</v>
      </c>
      <c r="AL74" s="817"/>
      <c r="AM74" s="817"/>
      <c r="AN74" s="817"/>
      <c r="AO74" s="817"/>
      <c r="AP74" s="817" t="s">
        <v>559</v>
      </c>
      <c r="AQ74" s="817"/>
      <c r="AR74" s="817"/>
      <c r="AS74" s="817"/>
      <c r="AT74" s="817"/>
      <c r="AU74" s="817" t="s">
        <v>559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554</v>
      </c>
      <c r="C75" s="861"/>
      <c r="D75" s="861"/>
      <c r="E75" s="861"/>
      <c r="F75" s="861"/>
      <c r="G75" s="861"/>
      <c r="H75" s="861"/>
      <c r="I75" s="861"/>
      <c r="J75" s="861"/>
      <c r="K75" s="861"/>
      <c r="L75" s="861"/>
      <c r="M75" s="861"/>
      <c r="N75" s="861"/>
      <c r="O75" s="861"/>
      <c r="P75" s="862"/>
      <c r="Q75" s="864">
        <v>7891</v>
      </c>
      <c r="R75" s="865"/>
      <c r="S75" s="865"/>
      <c r="T75" s="865"/>
      <c r="U75" s="821"/>
      <c r="V75" s="866">
        <v>7645</v>
      </c>
      <c r="W75" s="865"/>
      <c r="X75" s="865"/>
      <c r="Y75" s="865"/>
      <c r="Z75" s="821"/>
      <c r="AA75" s="866">
        <v>246</v>
      </c>
      <c r="AB75" s="865"/>
      <c r="AC75" s="865"/>
      <c r="AD75" s="865"/>
      <c r="AE75" s="821"/>
      <c r="AF75" s="866">
        <v>234</v>
      </c>
      <c r="AG75" s="865"/>
      <c r="AH75" s="865"/>
      <c r="AI75" s="865"/>
      <c r="AJ75" s="821"/>
      <c r="AK75" s="866" t="s">
        <v>559</v>
      </c>
      <c r="AL75" s="865"/>
      <c r="AM75" s="865"/>
      <c r="AN75" s="865"/>
      <c r="AO75" s="821"/>
      <c r="AP75" s="866">
        <v>4857</v>
      </c>
      <c r="AQ75" s="865"/>
      <c r="AR75" s="865"/>
      <c r="AS75" s="865"/>
      <c r="AT75" s="821"/>
      <c r="AU75" s="866">
        <v>316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555</v>
      </c>
      <c r="C76" s="861"/>
      <c r="D76" s="861"/>
      <c r="E76" s="861"/>
      <c r="F76" s="861"/>
      <c r="G76" s="861"/>
      <c r="H76" s="861"/>
      <c r="I76" s="861"/>
      <c r="J76" s="861"/>
      <c r="K76" s="861"/>
      <c r="L76" s="861"/>
      <c r="M76" s="861"/>
      <c r="N76" s="861"/>
      <c r="O76" s="861"/>
      <c r="P76" s="862"/>
      <c r="Q76" s="864">
        <v>4690</v>
      </c>
      <c r="R76" s="865"/>
      <c r="S76" s="865"/>
      <c r="T76" s="865"/>
      <c r="U76" s="821"/>
      <c r="V76" s="866">
        <v>4443</v>
      </c>
      <c r="W76" s="865"/>
      <c r="X76" s="865"/>
      <c r="Y76" s="865"/>
      <c r="Z76" s="821"/>
      <c r="AA76" s="866">
        <v>247</v>
      </c>
      <c r="AB76" s="865"/>
      <c r="AC76" s="865"/>
      <c r="AD76" s="865"/>
      <c r="AE76" s="821"/>
      <c r="AF76" s="866">
        <v>1664</v>
      </c>
      <c r="AG76" s="865"/>
      <c r="AH76" s="865"/>
      <c r="AI76" s="865"/>
      <c r="AJ76" s="821"/>
      <c r="AK76" s="866">
        <v>403</v>
      </c>
      <c r="AL76" s="865"/>
      <c r="AM76" s="865"/>
      <c r="AN76" s="865"/>
      <c r="AO76" s="821"/>
      <c r="AP76" s="866">
        <v>10081</v>
      </c>
      <c r="AQ76" s="865"/>
      <c r="AR76" s="865"/>
      <c r="AS76" s="865"/>
      <c r="AT76" s="821"/>
      <c r="AU76" s="866">
        <v>91</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556</v>
      </c>
      <c r="C77" s="861"/>
      <c r="D77" s="861"/>
      <c r="E77" s="861"/>
      <c r="F77" s="861"/>
      <c r="G77" s="861"/>
      <c r="H77" s="861"/>
      <c r="I77" s="861"/>
      <c r="J77" s="861"/>
      <c r="K77" s="861"/>
      <c r="L77" s="861"/>
      <c r="M77" s="861"/>
      <c r="N77" s="861"/>
      <c r="O77" s="861"/>
      <c r="P77" s="862"/>
      <c r="Q77" s="864">
        <v>3566</v>
      </c>
      <c r="R77" s="865"/>
      <c r="S77" s="865"/>
      <c r="T77" s="865"/>
      <c r="U77" s="821"/>
      <c r="V77" s="866">
        <v>3594</v>
      </c>
      <c r="W77" s="865"/>
      <c r="X77" s="865"/>
      <c r="Y77" s="865"/>
      <c r="Z77" s="821"/>
      <c r="AA77" s="866">
        <v>-28</v>
      </c>
      <c r="AB77" s="865"/>
      <c r="AC77" s="865"/>
      <c r="AD77" s="865"/>
      <c r="AE77" s="821"/>
      <c r="AF77" s="866">
        <v>1108</v>
      </c>
      <c r="AG77" s="865"/>
      <c r="AH77" s="865"/>
      <c r="AI77" s="865"/>
      <c r="AJ77" s="821"/>
      <c r="AK77" s="866">
        <v>829</v>
      </c>
      <c r="AL77" s="865"/>
      <c r="AM77" s="865"/>
      <c r="AN77" s="865"/>
      <c r="AO77" s="821"/>
      <c r="AP77" s="866">
        <v>1052</v>
      </c>
      <c r="AQ77" s="865"/>
      <c r="AR77" s="865"/>
      <c r="AS77" s="865"/>
      <c r="AT77" s="821"/>
      <c r="AU77" s="866">
        <v>44</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562</v>
      </c>
      <c r="C78" s="861"/>
      <c r="D78" s="861"/>
      <c r="E78" s="861"/>
      <c r="F78" s="861"/>
      <c r="G78" s="861"/>
      <c r="H78" s="861"/>
      <c r="I78" s="861"/>
      <c r="J78" s="861"/>
      <c r="K78" s="861"/>
      <c r="L78" s="861"/>
      <c r="M78" s="861"/>
      <c r="N78" s="861"/>
      <c r="O78" s="861"/>
      <c r="P78" s="862"/>
      <c r="Q78" s="863">
        <v>194</v>
      </c>
      <c r="R78" s="817"/>
      <c r="S78" s="817"/>
      <c r="T78" s="817"/>
      <c r="U78" s="817"/>
      <c r="V78" s="817">
        <v>178</v>
      </c>
      <c r="W78" s="817"/>
      <c r="X78" s="817"/>
      <c r="Y78" s="817"/>
      <c r="Z78" s="817"/>
      <c r="AA78" s="817">
        <v>16</v>
      </c>
      <c r="AB78" s="817"/>
      <c r="AC78" s="817"/>
      <c r="AD78" s="817"/>
      <c r="AE78" s="817"/>
      <c r="AF78" s="817">
        <v>5</v>
      </c>
      <c r="AG78" s="817"/>
      <c r="AH78" s="817"/>
      <c r="AI78" s="817"/>
      <c r="AJ78" s="817"/>
      <c r="AK78" s="817" t="s">
        <v>561</v>
      </c>
      <c r="AL78" s="817"/>
      <c r="AM78" s="817"/>
      <c r="AN78" s="817"/>
      <c r="AO78" s="817"/>
      <c r="AP78" s="817" t="s">
        <v>561</v>
      </c>
      <c r="AQ78" s="817"/>
      <c r="AR78" s="817"/>
      <c r="AS78" s="817"/>
      <c r="AT78" s="817"/>
      <c r="AU78" s="817" t="s">
        <v>561</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557</v>
      </c>
      <c r="C79" s="861"/>
      <c r="D79" s="861"/>
      <c r="E79" s="861"/>
      <c r="F79" s="861"/>
      <c r="G79" s="861"/>
      <c r="H79" s="861"/>
      <c r="I79" s="861"/>
      <c r="J79" s="861"/>
      <c r="K79" s="861"/>
      <c r="L79" s="861"/>
      <c r="M79" s="861"/>
      <c r="N79" s="861"/>
      <c r="O79" s="861"/>
      <c r="P79" s="862"/>
      <c r="Q79" s="863">
        <v>6255</v>
      </c>
      <c r="R79" s="817"/>
      <c r="S79" s="817"/>
      <c r="T79" s="817"/>
      <c r="U79" s="817"/>
      <c r="V79" s="817">
        <v>5926</v>
      </c>
      <c r="W79" s="817"/>
      <c r="X79" s="817"/>
      <c r="Y79" s="817"/>
      <c r="Z79" s="817"/>
      <c r="AA79" s="817">
        <v>329</v>
      </c>
      <c r="AB79" s="817"/>
      <c r="AC79" s="817"/>
      <c r="AD79" s="817"/>
      <c r="AE79" s="817"/>
      <c r="AF79" s="817">
        <v>6433</v>
      </c>
      <c r="AG79" s="817"/>
      <c r="AH79" s="817"/>
      <c r="AI79" s="817"/>
      <c r="AJ79" s="817"/>
      <c r="AK79" s="817" t="s">
        <v>484</v>
      </c>
      <c r="AL79" s="817"/>
      <c r="AM79" s="817"/>
      <c r="AN79" s="817"/>
      <c r="AO79" s="817"/>
      <c r="AP79" s="817">
        <v>3218</v>
      </c>
      <c r="AQ79" s="817"/>
      <c r="AR79" s="817"/>
      <c r="AS79" s="817"/>
      <c r="AT79" s="817"/>
      <c r="AU79" s="817" t="s">
        <v>484</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375</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22249</v>
      </c>
      <c r="AG88" s="831"/>
      <c r="AH88" s="831"/>
      <c r="AI88" s="831"/>
      <c r="AJ88" s="831"/>
      <c r="AK88" s="828"/>
      <c r="AL88" s="828"/>
      <c r="AM88" s="828"/>
      <c r="AN88" s="828"/>
      <c r="AO88" s="828"/>
      <c r="AP88" s="831">
        <v>19208</v>
      </c>
      <c r="AQ88" s="831"/>
      <c r="AR88" s="831"/>
      <c r="AS88" s="831"/>
      <c r="AT88" s="831"/>
      <c r="AU88" s="831">
        <v>451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293</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293</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293</v>
      </c>
      <c r="DR109" s="880"/>
      <c r="DS109" s="880"/>
      <c r="DT109" s="880"/>
      <c r="DU109" s="881"/>
      <c r="DV109" s="879" t="s">
        <v>408</v>
      </c>
      <c r="DW109" s="880"/>
      <c r="DX109" s="880"/>
      <c r="DY109" s="880"/>
      <c r="DZ109" s="882"/>
    </row>
    <row r="110" spans="1:131" s="212" customFormat="1" ht="26.25" customHeight="1" x14ac:dyDescent="0.15">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460351</v>
      </c>
      <c r="AB110" s="887"/>
      <c r="AC110" s="887"/>
      <c r="AD110" s="887"/>
      <c r="AE110" s="888"/>
      <c r="AF110" s="889">
        <v>469948</v>
      </c>
      <c r="AG110" s="887"/>
      <c r="AH110" s="887"/>
      <c r="AI110" s="887"/>
      <c r="AJ110" s="888"/>
      <c r="AK110" s="889">
        <v>452875</v>
      </c>
      <c r="AL110" s="887"/>
      <c r="AM110" s="887"/>
      <c r="AN110" s="887"/>
      <c r="AO110" s="888"/>
      <c r="AP110" s="890">
        <v>12.5</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4652185</v>
      </c>
      <c r="BR110" s="918"/>
      <c r="BS110" s="918"/>
      <c r="BT110" s="918"/>
      <c r="BU110" s="918"/>
      <c r="BV110" s="918">
        <v>4748880</v>
      </c>
      <c r="BW110" s="918"/>
      <c r="BX110" s="918"/>
      <c r="BY110" s="918"/>
      <c r="BZ110" s="918"/>
      <c r="CA110" s="918">
        <v>4892976</v>
      </c>
      <c r="CB110" s="918"/>
      <c r="CC110" s="918"/>
      <c r="CD110" s="918"/>
      <c r="CE110" s="918"/>
      <c r="CF110" s="931">
        <v>134.9</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v>3384310</v>
      </c>
      <c r="BR112" s="913"/>
      <c r="BS112" s="913"/>
      <c r="BT112" s="913"/>
      <c r="BU112" s="913"/>
      <c r="BV112" s="913">
        <v>3145599</v>
      </c>
      <c r="BW112" s="913"/>
      <c r="BX112" s="913"/>
      <c r="BY112" s="913"/>
      <c r="BZ112" s="913"/>
      <c r="CA112" s="913">
        <v>3298348</v>
      </c>
      <c r="CB112" s="913"/>
      <c r="CC112" s="913"/>
      <c r="CD112" s="913"/>
      <c r="CE112" s="913"/>
      <c r="CF112" s="907">
        <v>90.9</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336673</v>
      </c>
      <c r="AB113" s="925"/>
      <c r="AC113" s="925"/>
      <c r="AD113" s="925"/>
      <c r="AE113" s="926"/>
      <c r="AF113" s="927">
        <v>320913</v>
      </c>
      <c r="AG113" s="925"/>
      <c r="AH113" s="925"/>
      <c r="AI113" s="925"/>
      <c r="AJ113" s="926"/>
      <c r="AK113" s="927">
        <v>319089</v>
      </c>
      <c r="AL113" s="925"/>
      <c r="AM113" s="925"/>
      <c r="AN113" s="925"/>
      <c r="AO113" s="926"/>
      <c r="AP113" s="928">
        <v>8.8000000000000007</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413155</v>
      </c>
      <c r="BR113" s="913"/>
      <c r="BS113" s="913"/>
      <c r="BT113" s="913"/>
      <c r="BU113" s="913"/>
      <c r="BV113" s="913">
        <v>422271</v>
      </c>
      <c r="BW113" s="913"/>
      <c r="BX113" s="913"/>
      <c r="BY113" s="913"/>
      <c r="BZ113" s="913"/>
      <c r="CA113" s="913">
        <v>450617</v>
      </c>
      <c r="CB113" s="913"/>
      <c r="CC113" s="913"/>
      <c r="CD113" s="913"/>
      <c r="CE113" s="913"/>
      <c r="CF113" s="907">
        <v>12.4</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42656</v>
      </c>
      <c r="AB114" s="946"/>
      <c r="AC114" s="946"/>
      <c r="AD114" s="946"/>
      <c r="AE114" s="947"/>
      <c r="AF114" s="948">
        <v>57129</v>
      </c>
      <c r="AG114" s="946"/>
      <c r="AH114" s="946"/>
      <c r="AI114" s="946"/>
      <c r="AJ114" s="947"/>
      <c r="AK114" s="948">
        <v>50057</v>
      </c>
      <c r="AL114" s="946"/>
      <c r="AM114" s="946"/>
      <c r="AN114" s="946"/>
      <c r="AO114" s="947"/>
      <c r="AP114" s="949">
        <v>1.4</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863786</v>
      </c>
      <c r="BR114" s="913"/>
      <c r="BS114" s="913"/>
      <c r="BT114" s="913"/>
      <c r="BU114" s="913"/>
      <c r="BV114" s="913">
        <v>791686</v>
      </c>
      <c r="BW114" s="913"/>
      <c r="BX114" s="913"/>
      <c r="BY114" s="913"/>
      <c r="BZ114" s="913"/>
      <c r="CA114" s="913">
        <v>787519</v>
      </c>
      <c r="CB114" s="913"/>
      <c r="CC114" s="913"/>
      <c r="CD114" s="913"/>
      <c r="CE114" s="913"/>
      <c r="CF114" s="907">
        <v>21.7</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839680</v>
      </c>
      <c r="AB117" s="966"/>
      <c r="AC117" s="966"/>
      <c r="AD117" s="966"/>
      <c r="AE117" s="967"/>
      <c r="AF117" s="968">
        <v>847990</v>
      </c>
      <c r="AG117" s="966"/>
      <c r="AH117" s="966"/>
      <c r="AI117" s="966"/>
      <c r="AJ117" s="967"/>
      <c r="AK117" s="968">
        <v>822021</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293</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438</v>
      </c>
      <c r="BP119" s="992"/>
      <c r="BQ119" s="986">
        <v>9313436</v>
      </c>
      <c r="BR119" s="987"/>
      <c r="BS119" s="987"/>
      <c r="BT119" s="987"/>
      <c r="BU119" s="987"/>
      <c r="BV119" s="987">
        <v>9108436</v>
      </c>
      <c r="BW119" s="987"/>
      <c r="BX119" s="987"/>
      <c r="BY119" s="987"/>
      <c r="BZ119" s="987"/>
      <c r="CA119" s="987">
        <v>9429460</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2635429</v>
      </c>
      <c r="BR120" s="918"/>
      <c r="BS120" s="918"/>
      <c r="BT120" s="918"/>
      <c r="BU120" s="918"/>
      <c r="BV120" s="918">
        <v>2387814</v>
      </c>
      <c r="BW120" s="918"/>
      <c r="BX120" s="918"/>
      <c r="BY120" s="918"/>
      <c r="BZ120" s="918"/>
      <c r="CA120" s="918">
        <v>2009627</v>
      </c>
      <c r="CB120" s="918"/>
      <c r="CC120" s="918"/>
      <c r="CD120" s="918"/>
      <c r="CE120" s="918"/>
      <c r="CF120" s="931">
        <v>55.4</v>
      </c>
      <c r="CG120" s="932"/>
      <c r="CH120" s="932"/>
      <c r="CI120" s="932"/>
      <c r="CJ120" s="932"/>
      <c r="CK120" s="993" t="s">
        <v>442</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v>3145599</v>
      </c>
      <c r="DM120" s="918"/>
      <c r="DN120" s="918"/>
      <c r="DO120" s="918"/>
      <c r="DP120" s="918"/>
      <c r="DQ120" s="918">
        <v>3298348</v>
      </c>
      <c r="DR120" s="918"/>
      <c r="DS120" s="918"/>
      <c r="DT120" s="918"/>
      <c r="DU120" s="918"/>
      <c r="DV120" s="919">
        <v>90.9</v>
      </c>
      <c r="DW120" s="919"/>
      <c r="DX120" s="919"/>
      <c r="DY120" s="919"/>
      <c r="DZ120" s="920"/>
    </row>
    <row r="121" spans="1:130" s="212" customFormat="1" ht="26.25" customHeight="1" x14ac:dyDescent="0.15">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388</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5734586</v>
      </c>
      <c r="BR122" s="987"/>
      <c r="BS122" s="987"/>
      <c r="BT122" s="987"/>
      <c r="BU122" s="987"/>
      <c r="BV122" s="987">
        <v>5533226</v>
      </c>
      <c r="BW122" s="987"/>
      <c r="BX122" s="987"/>
      <c r="BY122" s="987"/>
      <c r="BZ122" s="987"/>
      <c r="CA122" s="987">
        <v>5314747</v>
      </c>
      <c r="CB122" s="987"/>
      <c r="CC122" s="987"/>
      <c r="CD122" s="987"/>
      <c r="CE122" s="987"/>
      <c r="CF122" s="1004">
        <v>146.5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446</v>
      </c>
      <c r="BP123" s="992"/>
      <c r="BQ123" s="1050">
        <v>8370015</v>
      </c>
      <c r="BR123" s="1051"/>
      <c r="BS123" s="1051"/>
      <c r="BT123" s="1051"/>
      <c r="BU123" s="1051"/>
      <c r="BV123" s="1051">
        <v>7921040</v>
      </c>
      <c r="BW123" s="1051"/>
      <c r="BX123" s="1051"/>
      <c r="BY123" s="1051"/>
      <c r="BZ123" s="1051"/>
      <c r="CA123" s="1051">
        <v>7324374</v>
      </c>
      <c r="CB123" s="1051"/>
      <c r="CC123" s="1051"/>
      <c r="CD123" s="1051"/>
      <c r="CE123" s="1051"/>
      <c r="CF123" s="988"/>
      <c r="CG123" s="989"/>
      <c r="CH123" s="989"/>
      <c r="CI123" s="989"/>
      <c r="CJ123" s="990"/>
      <c r="CK123" s="996"/>
      <c r="CL123" s="997"/>
      <c r="CM123" s="997"/>
      <c r="CN123" s="997"/>
      <c r="CO123" s="998"/>
      <c r="CP123" s="1006" t="s">
        <v>387</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27.5</v>
      </c>
      <c r="BR124" s="1014"/>
      <c r="BS124" s="1014"/>
      <c r="BT124" s="1014"/>
      <c r="BU124" s="1014"/>
      <c r="BV124" s="1014">
        <v>34</v>
      </c>
      <c r="BW124" s="1014"/>
      <c r="BX124" s="1014"/>
      <c r="BY124" s="1014"/>
      <c r="BZ124" s="1014"/>
      <c r="CA124" s="1014">
        <v>58</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v>3384310</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453</v>
      </c>
      <c r="AY127" s="1019"/>
      <c r="AZ127" s="1019"/>
      <c r="BA127" s="1019"/>
      <c r="BB127" s="1019"/>
      <c r="BC127" s="1019"/>
      <c r="BD127" s="1019"/>
      <c r="BE127" s="1020"/>
      <c r="BF127" s="1021" t="s">
        <v>454</v>
      </c>
      <c r="BG127" s="1019"/>
      <c r="BH127" s="1019"/>
      <c r="BI127" s="1019"/>
      <c r="BJ127" s="1019"/>
      <c r="BK127" s="1019"/>
      <c r="BL127" s="1020"/>
      <c r="BM127" s="1021" t="s">
        <v>455</v>
      </c>
      <c r="BN127" s="1019"/>
      <c r="BO127" s="1019"/>
      <c r="BP127" s="1019"/>
      <c r="BQ127" s="1019"/>
      <c r="BR127" s="1019"/>
      <c r="BS127" s="1020"/>
      <c r="BT127" s="1021" t="s">
        <v>456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459</v>
      </c>
      <c r="X128" s="1030"/>
      <c r="Y128" s="1030"/>
      <c r="Z128" s="1031"/>
      <c r="AA128" s="1032" t="s">
        <v>121</v>
      </c>
      <c r="AB128" s="1033"/>
      <c r="AC128" s="1033"/>
      <c r="AD128" s="1033"/>
      <c r="AE128" s="1034"/>
      <c r="AF128" s="1035" t="s">
        <v>121</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460</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461</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3925915</v>
      </c>
      <c r="AB129" s="946"/>
      <c r="AC129" s="946"/>
      <c r="AD129" s="946"/>
      <c r="AE129" s="947"/>
      <c r="AF129" s="948">
        <v>3967775</v>
      </c>
      <c r="AG129" s="946"/>
      <c r="AH129" s="946"/>
      <c r="AI129" s="946"/>
      <c r="AJ129" s="947"/>
      <c r="AK129" s="948">
        <v>4089085</v>
      </c>
      <c r="AL129" s="946"/>
      <c r="AM129" s="946"/>
      <c r="AN129" s="946"/>
      <c r="AO129" s="947"/>
      <c r="AP129" s="1060"/>
      <c r="AQ129" s="1061"/>
      <c r="AR129" s="1061"/>
      <c r="AS129" s="1061"/>
      <c r="AT129" s="1062"/>
      <c r="AU129" s="215"/>
      <c r="AV129" s="215"/>
      <c r="AW129" s="215"/>
      <c r="AX129" s="1052" t="s">
        <v>463</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497545</v>
      </c>
      <c r="AB130" s="946"/>
      <c r="AC130" s="946"/>
      <c r="AD130" s="946"/>
      <c r="AE130" s="947"/>
      <c r="AF130" s="948">
        <v>485112</v>
      </c>
      <c r="AG130" s="946"/>
      <c r="AH130" s="946"/>
      <c r="AI130" s="946"/>
      <c r="AJ130" s="947"/>
      <c r="AK130" s="948">
        <v>461378</v>
      </c>
      <c r="AL130" s="946"/>
      <c r="AM130" s="946"/>
      <c r="AN130" s="946"/>
      <c r="AO130" s="947"/>
      <c r="AP130" s="1060"/>
      <c r="AQ130" s="1061"/>
      <c r="AR130" s="1061"/>
      <c r="AS130" s="1061"/>
      <c r="AT130" s="1062"/>
      <c r="AU130" s="215"/>
      <c r="AV130" s="215"/>
      <c r="AW130" s="215"/>
      <c r="AX130" s="1052" t="s">
        <v>466</v>
      </c>
      <c r="AY130" s="910"/>
      <c r="AZ130" s="910"/>
      <c r="BA130" s="910"/>
      <c r="BB130" s="910"/>
      <c r="BC130" s="910"/>
      <c r="BD130" s="910"/>
      <c r="BE130" s="911"/>
      <c r="BF130" s="1088">
        <v>10.1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3428370</v>
      </c>
      <c r="AB131" s="973"/>
      <c r="AC131" s="973"/>
      <c r="AD131" s="973"/>
      <c r="AE131" s="974"/>
      <c r="AF131" s="972">
        <v>3482663</v>
      </c>
      <c r="AG131" s="973"/>
      <c r="AH131" s="973"/>
      <c r="AI131" s="973"/>
      <c r="AJ131" s="974"/>
      <c r="AK131" s="972">
        <v>3627707</v>
      </c>
      <c r="AL131" s="973"/>
      <c r="AM131" s="973"/>
      <c r="AN131" s="973"/>
      <c r="AO131" s="974"/>
      <c r="AP131" s="1097"/>
      <c r="AQ131" s="1098"/>
      <c r="AR131" s="1098"/>
      <c r="AS131" s="1098"/>
      <c r="AT131" s="1099"/>
      <c r="AU131" s="215"/>
      <c r="AV131" s="215"/>
      <c r="AW131" s="215"/>
      <c r="AX131" s="1070" t="s">
        <v>468</v>
      </c>
      <c r="AY131" s="713"/>
      <c r="AZ131" s="713"/>
      <c r="BA131" s="713"/>
      <c r="BB131" s="713"/>
      <c r="BC131" s="713"/>
      <c r="BD131" s="713"/>
      <c r="BE131" s="1023"/>
      <c r="BF131" s="1071">
        <v>58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9.9795237970000006</v>
      </c>
      <c r="AB132" s="1084"/>
      <c r="AC132" s="1084"/>
      <c r="AD132" s="1084"/>
      <c r="AE132" s="1085"/>
      <c r="AF132" s="1086">
        <v>10.41955538</v>
      </c>
      <c r="AG132" s="1084"/>
      <c r="AH132" s="1084"/>
      <c r="AI132" s="1084"/>
      <c r="AJ132" s="1085"/>
      <c r="AK132" s="1086">
        <v>9.9413486259999999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9.1999999999999993</v>
      </c>
      <c r="AB133" s="1067"/>
      <c r="AC133" s="1067"/>
      <c r="AD133" s="1067"/>
      <c r="AE133" s="1068"/>
      <c r="AF133" s="1066">
        <v>9.6999999999999993</v>
      </c>
      <c r="AG133" s="1067"/>
      <c r="AH133" s="1067"/>
      <c r="AI133" s="1067"/>
      <c r="AJ133" s="1068"/>
      <c r="AK133" s="1066">
        <v>10.1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Z3qUBpH1btTowqU4940KqJZBZoK67jTAmAicBelbdb1Ju+l2JWO+ZDwVw0NFp10ruyqmSlhL3SeXhcN43TlTQ==" saltValue="cRIH5TJ1/CNESctxw5Ti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PBYLlU7hOa+s6MQpmY6AyGlocJy/A6KyS1tkyKMuvXVU4av5YbV3t205KsLDJ5w1FSqkrahWAEuqvEaCHRLUQ==" saltValue="Gzv0DS96ElS6VoPwmNpz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YFyZoHTeLQVhI9Bv3M2uQr8afbZs6Yk+HMXinBQVbzUl4+rgX+11KjPSkq+G4I2O0/yAtpSRcIrn0e3/UFpA==" saltValue="ZUFMYbZxibo3ePNWu7J9J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1" t="s">
        <v>475</v>
      </c>
      <c r="AP7" s="253"/>
      <c r="AQ7" s="254" t="s">
        <v>476</v>
      </c>
      <c r="AR7" s="255"/>
    </row>
    <row r="8" spans="1:46" x14ac:dyDescent="0.15">
      <c r="A8" s="247"/>
      <c r="AK8" s="256"/>
      <c r="AL8" s="257"/>
      <c r="AM8" s="257"/>
      <c r="AN8" s="258"/>
      <c r="AO8" s="1102"/>
      <c r="AP8" s="259" t="s">
        <v>477</v>
      </c>
      <c r="AQ8" s="260" t="s">
        <v>478</v>
      </c>
      <c r="AR8" s="261" t="s">
        <v>479</v>
      </c>
    </row>
    <row r="9" spans="1:46" x14ac:dyDescent="0.15">
      <c r="A9" s="247"/>
      <c r="AK9" s="1103" t="s">
        <v>480</v>
      </c>
      <c r="AL9" s="1104"/>
      <c r="AM9" s="1104"/>
      <c r="AN9" s="1105"/>
      <c r="AO9" s="262">
        <v>1308310</v>
      </c>
      <c r="AP9" s="262">
        <v>98599</v>
      </c>
      <c r="AQ9" s="263">
        <v>120794</v>
      </c>
      <c r="AR9" s="264">
        <v>-18.399999999999999</v>
      </c>
    </row>
    <row r="10" spans="1:46" ht="13.5" customHeight="1" x14ac:dyDescent="0.15">
      <c r="A10" s="247"/>
      <c r="AK10" s="1103" t="s">
        <v>481</v>
      </c>
      <c r="AL10" s="1104"/>
      <c r="AM10" s="1104"/>
      <c r="AN10" s="1105"/>
      <c r="AO10" s="265">
        <v>158306</v>
      </c>
      <c r="AP10" s="265">
        <v>11931</v>
      </c>
      <c r="AQ10" s="266">
        <v>16294</v>
      </c>
      <c r="AR10" s="267">
        <v>-26.8</v>
      </c>
    </row>
    <row r="11" spans="1:46" ht="13.5" customHeight="1" x14ac:dyDescent="0.15">
      <c r="A11" s="247"/>
      <c r="AK11" s="1103" t="s">
        <v>482</v>
      </c>
      <c r="AL11" s="1104"/>
      <c r="AM11" s="1104"/>
      <c r="AN11" s="1105"/>
      <c r="AO11" s="265">
        <v>57075</v>
      </c>
      <c r="AP11" s="265">
        <v>4301</v>
      </c>
      <c r="AQ11" s="266">
        <v>1928</v>
      </c>
      <c r="AR11" s="267">
        <v>123.1</v>
      </c>
    </row>
    <row r="12" spans="1:46" ht="13.5" customHeight="1" x14ac:dyDescent="0.15">
      <c r="A12" s="247"/>
      <c r="AK12" s="1103" t="s">
        <v>483</v>
      </c>
      <c r="AL12" s="1104"/>
      <c r="AM12" s="1104"/>
      <c r="AN12" s="1105"/>
      <c r="AO12" s="265" t="s">
        <v>484</v>
      </c>
      <c r="AP12" s="265" t="s">
        <v>484</v>
      </c>
      <c r="AQ12" s="266">
        <v>20</v>
      </c>
      <c r="AR12" s="267" t="s">
        <v>484</v>
      </c>
    </row>
    <row r="13" spans="1:46" ht="13.5" customHeight="1" x14ac:dyDescent="0.15">
      <c r="A13" s="247"/>
      <c r="AK13" s="1103" t="s">
        <v>485</v>
      </c>
      <c r="AL13" s="1104"/>
      <c r="AM13" s="1104"/>
      <c r="AN13" s="1105"/>
      <c r="AO13" s="265">
        <v>68104</v>
      </c>
      <c r="AP13" s="265">
        <v>5133</v>
      </c>
      <c r="AQ13" s="266">
        <v>4630</v>
      </c>
      <c r="AR13" s="267">
        <v>10.9</v>
      </c>
    </row>
    <row r="14" spans="1:46" ht="13.5" customHeight="1" x14ac:dyDescent="0.15">
      <c r="A14" s="247"/>
      <c r="AK14" s="1103" t="s">
        <v>486</v>
      </c>
      <c r="AL14" s="1104"/>
      <c r="AM14" s="1104"/>
      <c r="AN14" s="1105"/>
      <c r="AO14" s="265">
        <v>14350</v>
      </c>
      <c r="AP14" s="265">
        <v>1081</v>
      </c>
      <c r="AQ14" s="266">
        <v>2459</v>
      </c>
      <c r="AR14" s="267">
        <v>-56</v>
      </c>
    </row>
    <row r="15" spans="1:46" ht="13.5" customHeight="1" x14ac:dyDescent="0.15">
      <c r="A15" s="247"/>
      <c r="AK15" s="1106" t="s">
        <v>487</v>
      </c>
      <c r="AL15" s="1107"/>
      <c r="AM15" s="1107"/>
      <c r="AN15" s="1108"/>
      <c r="AO15" s="265">
        <v>-83556</v>
      </c>
      <c r="AP15" s="265">
        <v>-6297</v>
      </c>
      <c r="AQ15" s="266">
        <v>-7108</v>
      </c>
      <c r="AR15" s="267">
        <v>-11.4</v>
      </c>
    </row>
    <row r="16" spans="1:46" x14ac:dyDescent="0.15">
      <c r="A16" s="247"/>
      <c r="AK16" s="1106" t="s">
        <v>176</v>
      </c>
      <c r="AL16" s="1107"/>
      <c r="AM16" s="1107"/>
      <c r="AN16" s="1108"/>
      <c r="AO16" s="265">
        <v>1522589</v>
      </c>
      <c r="AP16" s="265">
        <v>114748</v>
      </c>
      <c r="AQ16" s="266">
        <v>139017</v>
      </c>
      <c r="AR16" s="267">
        <v>-17.5</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09" t="s">
        <v>492</v>
      </c>
      <c r="AL21" s="1110"/>
      <c r="AM21" s="1110"/>
      <c r="AN21" s="1111"/>
      <c r="AO21" s="277">
        <v>9.35</v>
      </c>
      <c r="AP21" s="278">
        <v>11.1</v>
      </c>
      <c r="AQ21" s="279">
        <v>-1.75</v>
      </c>
      <c r="AS21" s="280"/>
      <c r="AT21" s="276"/>
    </row>
    <row r="22" spans="1:46" s="248" customFormat="1" x14ac:dyDescent="0.15">
      <c r="A22" s="276"/>
      <c r="AK22" s="1109" t="s">
        <v>493</v>
      </c>
      <c r="AL22" s="1110"/>
      <c r="AM22" s="1110"/>
      <c r="AN22" s="1111"/>
      <c r="AO22" s="281">
        <v>101.2</v>
      </c>
      <c r="AP22" s="282">
        <v>96.5</v>
      </c>
      <c r="AQ22" s="283">
        <v>4.7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1" t="s">
        <v>475</v>
      </c>
      <c r="AP30" s="253"/>
      <c r="AQ30" s="254" t="s">
        <v>476</v>
      </c>
      <c r="AR30" s="255"/>
    </row>
    <row r="31" spans="1:46" x14ac:dyDescent="0.15">
      <c r="A31" s="247"/>
      <c r="AK31" s="256"/>
      <c r="AL31" s="257"/>
      <c r="AM31" s="257"/>
      <c r="AN31" s="258"/>
      <c r="AO31" s="1102"/>
      <c r="AP31" s="259" t="s">
        <v>477</v>
      </c>
      <c r="AQ31" s="260" t="s">
        <v>478</v>
      </c>
      <c r="AR31" s="261" t="s">
        <v>479</v>
      </c>
    </row>
    <row r="32" spans="1:46" ht="27" customHeight="1" x14ac:dyDescent="0.15">
      <c r="A32" s="247"/>
      <c r="AK32" s="1117" t="s">
        <v>497</v>
      </c>
      <c r="AL32" s="1118"/>
      <c r="AM32" s="1118"/>
      <c r="AN32" s="1119"/>
      <c r="AO32" s="291">
        <v>452875</v>
      </c>
      <c r="AP32" s="291">
        <v>34130</v>
      </c>
      <c r="AQ32" s="292">
        <v>62408</v>
      </c>
      <c r="AR32" s="293">
        <v>-45.3</v>
      </c>
    </row>
    <row r="33" spans="1:46" ht="13.5" customHeight="1" x14ac:dyDescent="0.15">
      <c r="A33" s="247"/>
      <c r="AK33" s="1117" t="s">
        <v>498</v>
      </c>
      <c r="AL33" s="1118"/>
      <c r="AM33" s="1118"/>
      <c r="AN33" s="1119"/>
      <c r="AO33" s="291" t="s">
        <v>484</v>
      </c>
      <c r="AP33" s="291" t="s">
        <v>484</v>
      </c>
      <c r="AQ33" s="292" t="s">
        <v>484</v>
      </c>
      <c r="AR33" s="293" t="s">
        <v>484</v>
      </c>
    </row>
    <row r="34" spans="1:46" ht="27" customHeight="1" x14ac:dyDescent="0.15">
      <c r="A34" s="247"/>
      <c r="AK34" s="1117" t="s">
        <v>499</v>
      </c>
      <c r="AL34" s="1118"/>
      <c r="AM34" s="1118"/>
      <c r="AN34" s="1119"/>
      <c r="AO34" s="291" t="s">
        <v>484</v>
      </c>
      <c r="AP34" s="291" t="s">
        <v>484</v>
      </c>
      <c r="AQ34" s="292">
        <v>4</v>
      </c>
      <c r="AR34" s="293" t="s">
        <v>484</v>
      </c>
    </row>
    <row r="35" spans="1:46" ht="27" customHeight="1" x14ac:dyDescent="0.15">
      <c r="A35" s="247"/>
      <c r="AK35" s="1117" t="s">
        <v>500</v>
      </c>
      <c r="AL35" s="1118"/>
      <c r="AM35" s="1118"/>
      <c r="AN35" s="1119"/>
      <c r="AO35" s="291">
        <v>319089</v>
      </c>
      <c r="AP35" s="291">
        <v>24048</v>
      </c>
      <c r="AQ35" s="292">
        <v>14219</v>
      </c>
      <c r="AR35" s="293">
        <v>69.099999999999994</v>
      </c>
    </row>
    <row r="36" spans="1:46" ht="27" customHeight="1" x14ac:dyDescent="0.15">
      <c r="A36" s="247"/>
      <c r="AK36" s="1117" t="s">
        <v>501</v>
      </c>
      <c r="AL36" s="1118"/>
      <c r="AM36" s="1118"/>
      <c r="AN36" s="1119"/>
      <c r="AO36" s="291">
        <v>50057</v>
      </c>
      <c r="AP36" s="291">
        <v>3772</v>
      </c>
      <c r="AQ36" s="292">
        <v>4004</v>
      </c>
      <c r="AR36" s="293">
        <v>-5.8</v>
      </c>
    </row>
    <row r="37" spans="1:46" ht="13.5" customHeight="1" x14ac:dyDescent="0.15">
      <c r="A37" s="247"/>
      <c r="AK37" s="1117" t="s">
        <v>502</v>
      </c>
      <c r="AL37" s="1118"/>
      <c r="AM37" s="1118"/>
      <c r="AN37" s="1119"/>
      <c r="AO37" s="291" t="s">
        <v>484</v>
      </c>
      <c r="AP37" s="291" t="s">
        <v>484</v>
      </c>
      <c r="AQ37" s="292">
        <v>309</v>
      </c>
      <c r="AR37" s="293" t="s">
        <v>484</v>
      </c>
    </row>
    <row r="38" spans="1:46" ht="27" customHeight="1" x14ac:dyDescent="0.15">
      <c r="A38" s="247"/>
      <c r="AK38" s="1120" t="s">
        <v>503</v>
      </c>
      <c r="AL38" s="1121"/>
      <c r="AM38" s="1121"/>
      <c r="AN38" s="1122"/>
      <c r="AO38" s="294" t="s">
        <v>484</v>
      </c>
      <c r="AP38" s="294" t="s">
        <v>484</v>
      </c>
      <c r="AQ38" s="295">
        <v>4</v>
      </c>
      <c r="AR38" s="283" t="s">
        <v>484</v>
      </c>
      <c r="AS38" s="290"/>
    </row>
    <row r="39" spans="1:46" x14ac:dyDescent="0.15">
      <c r="A39" s="247"/>
      <c r="AK39" s="1120" t="s">
        <v>504</v>
      </c>
      <c r="AL39" s="1121"/>
      <c r="AM39" s="1121"/>
      <c r="AN39" s="1122"/>
      <c r="AO39" s="291" t="s">
        <v>484</v>
      </c>
      <c r="AP39" s="291" t="s">
        <v>484</v>
      </c>
      <c r="AQ39" s="292">
        <v>-2554</v>
      </c>
      <c r="AR39" s="293" t="s">
        <v>484</v>
      </c>
      <c r="AS39" s="290"/>
    </row>
    <row r="40" spans="1:46" ht="27" customHeight="1" x14ac:dyDescent="0.15">
      <c r="A40" s="247"/>
      <c r="AK40" s="1117" t="s">
        <v>505</v>
      </c>
      <c r="AL40" s="1118"/>
      <c r="AM40" s="1118"/>
      <c r="AN40" s="1119"/>
      <c r="AO40" s="291">
        <v>-461378</v>
      </c>
      <c r="AP40" s="291">
        <v>-34771</v>
      </c>
      <c r="AQ40" s="292">
        <v>-52280</v>
      </c>
      <c r="AR40" s="293">
        <v>-33.5</v>
      </c>
      <c r="AS40" s="290"/>
    </row>
    <row r="41" spans="1:46" x14ac:dyDescent="0.15">
      <c r="A41" s="247"/>
      <c r="AK41" s="1123" t="s">
        <v>286</v>
      </c>
      <c r="AL41" s="1124"/>
      <c r="AM41" s="1124"/>
      <c r="AN41" s="1125"/>
      <c r="AO41" s="291">
        <v>360643</v>
      </c>
      <c r="AP41" s="291">
        <v>27179</v>
      </c>
      <c r="AQ41" s="292">
        <v>26115</v>
      </c>
      <c r="AR41" s="293">
        <v>4.0999999999999996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12" t="s">
        <v>475</v>
      </c>
      <c r="AN49" s="1114" t="s">
        <v>508</v>
      </c>
      <c r="AO49" s="1115"/>
      <c r="AP49" s="1115"/>
      <c r="AQ49" s="1115"/>
      <c r="AR49" s="1116"/>
    </row>
    <row r="50" spans="1:44" x14ac:dyDescent="0.15">
      <c r="A50" s="247"/>
      <c r="AK50" s="305"/>
      <c r="AL50" s="306"/>
      <c r="AM50" s="1113"/>
      <c r="AN50" s="307" t="s">
        <v>509</v>
      </c>
      <c r="AO50" s="308" t="s">
        <v>510</v>
      </c>
      <c r="AP50" s="309" t="s">
        <v>511</v>
      </c>
      <c r="AQ50" s="310" t="s">
        <v>512</v>
      </c>
      <c r="AR50" s="311" t="s">
        <v>513</v>
      </c>
    </row>
    <row r="51" spans="1:44" x14ac:dyDescent="0.15">
      <c r="A51" s="247"/>
      <c r="AK51" s="303" t="s">
        <v>514</v>
      </c>
      <c r="AL51" s="304"/>
      <c r="AM51" s="312">
        <v>1662699</v>
      </c>
      <c r="AN51" s="313">
        <v>118527</v>
      </c>
      <c r="AO51" s="314">
        <v>200.6</v>
      </c>
      <c r="AP51" s="315">
        <v>117234</v>
      </c>
      <c r="AQ51" s="316">
        <v>13.4</v>
      </c>
      <c r="AR51" s="317">
        <v>187.2</v>
      </c>
    </row>
    <row r="52" spans="1:44" x14ac:dyDescent="0.15">
      <c r="A52" s="247"/>
      <c r="AK52" s="318"/>
      <c r="AL52" s="319" t="s">
        <v>515</v>
      </c>
      <c r="AM52" s="320">
        <v>269217</v>
      </c>
      <c r="AN52" s="321">
        <v>19191</v>
      </c>
      <c r="AO52" s="322">
        <v>-29.9</v>
      </c>
      <c r="AP52" s="323">
        <v>59796</v>
      </c>
      <c r="AQ52" s="324">
        <v>16.600000000000001</v>
      </c>
      <c r="AR52" s="325">
        <v>-46.5</v>
      </c>
    </row>
    <row r="53" spans="1:44" x14ac:dyDescent="0.15">
      <c r="A53" s="247"/>
      <c r="AK53" s="303" t="s">
        <v>516</v>
      </c>
      <c r="AL53" s="304"/>
      <c r="AM53" s="312">
        <v>812534</v>
      </c>
      <c r="AN53" s="313">
        <v>58565</v>
      </c>
      <c r="AO53" s="314">
        <v>-50.6</v>
      </c>
      <c r="AP53" s="315">
        <v>97758</v>
      </c>
      <c r="AQ53" s="316">
        <v>-16.600000000000001</v>
      </c>
      <c r="AR53" s="317">
        <v>-34</v>
      </c>
    </row>
    <row r="54" spans="1:44" x14ac:dyDescent="0.15">
      <c r="A54" s="247"/>
      <c r="AK54" s="318"/>
      <c r="AL54" s="319" t="s">
        <v>515</v>
      </c>
      <c r="AM54" s="320">
        <v>432539</v>
      </c>
      <c r="AN54" s="321">
        <v>31176</v>
      </c>
      <c r="AO54" s="322">
        <v>62.5</v>
      </c>
      <c r="AP54" s="323">
        <v>45946</v>
      </c>
      <c r="AQ54" s="324">
        <v>-23.2</v>
      </c>
      <c r="AR54" s="325">
        <v>85.7</v>
      </c>
    </row>
    <row r="55" spans="1:44" x14ac:dyDescent="0.15">
      <c r="A55" s="247"/>
      <c r="AK55" s="303" t="s">
        <v>517</v>
      </c>
      <c r="AL55" s="304"/>
      <c r="AM55" s="312">
        <v>477309</v>
      </c>
      <c r="AN55" s="313">
        <v>34744</v>
      </c>
      <c r="AO55" s="314">
        <v>-40.700000000000003</v>
      </c>
      <c r="AP55" s="315">
        <v>91338</v>
      </c>
      <c r="AQ55" s="316">
        <v>-6.6</v>
      </c>
      <c r="AR55" s="317">
        <v>-34.1</v>
      </c>
    </row>
    <row r="56" spans="1:44" x14ac:dyDescent="0.15">
      <c r="A56" s="247"/>
      <c r="AK56" s="318"/>
      <c r="AL56" s="319" t="s">
        <v>515</v>
      </c>
      <c r="AM56" s="320">
        <v>391673</v>
      </c>
      <c r="AN56" s="321">
        <v>28510</v>
      </c>
      <c r="AO56" s="322">
        <v>-8.6</v>
      </c>
      <c r="AP56" s="323">
        <v>43989</v>
      </c>
      <c r="AQ56" s="324">
        <v>-4.3</v>
      </c>
      <c r="AR56" s="325">
        <v>-4.3</v>
      </c>
    </row>
    <row r="57" spans="1:44" x14ac:dyDescent="0.15">
      <c r="A57" s="247"/>
      <c r="AK57" s="303" t="s">
        <v>518</v>
      </c>
      <c r="AL57" s="304"/>
      <c r="AM57" s="312">
        <v>895590</v>
      </c>
      <c r="AN57" s="313">
        <v>66266</v>
      </c>
      <c r="AO57" s="314">
        <v>90.7</v>
      </c>
      <c r="AP57" s="315">
        <v>103975</v>
      </c>
      <c r="AQ57" s="316">
        <v>13.8</v>
      </c>
      <c r="AR57" s="317">
        <v>76.900000000000006</v>
      </c>
    </row>
    <row r="58" spans="1:44" x14ac:dyDescent="0.15">
      <c r="A58" s="247"/>
      <c r="AK58" s="318"/>
      <c r="AL58" s="319" t="s">
        <v>515</v>
      </c>
      <c r="AM58" s="320">
        <v>843985</v>
      </c>
      <c r="AN58" s="321">
        <v>62448</v>
      </c>
      <c r="AO58" s="322">
        <v>119</v>
      </c>
      <c r="AP58" s="323">
        <v>52698</v>
      </c>
      <c r="AQ58" s="324">
        <v>19.8</v>
      </c>
      <c r="AR58" s="325">
        <v>99.2</v>
      </c>
    </row>
    <row r="59" spans="1:44" x14ac:dyDescent="0.15">
      <c r="A59" s="247"/>
      <c r="AK59" s="303" t="s">
        <v>519</v>
      </c>
      <c r="AL59" s="304"/>
      <c r="AM59" s="312">
        <v>423168</v>
      </c>
      <c r="AN59" s="313">
        <v>31891</v>
      </c>
      <c r="AO59" s="314">
        <v>-51.9</v>
      </c>
      <c r="AP59" s="315">
        <v>112678</v>
      </c>
      <c r="AQ59" s="316">
        <v>8.4</v>
      </c>
      <c r="AR59" s="317">
        <v>-60.3</v>
      </c>
    </row>
    <row r="60" spans="1:44" x14ac:dyDescent="0.15">
      <c r="A60" s="247"/>
      <c r="AK60" s="318"/>
      <c r="AL60" s="319" t="s">
        <v>515</v>
      </c>
      <c r="AM60" s="320">
        <v>304207</v>
      </c>
      <c r="AN60" s="321">
        <v>22926</v>
      </c>
      <c r="AO60" s="322">
        <v>-63.3</v>
      </c>
      <c r="AP60" s="323">
        <v>55165</v>
      </c>
      <c r="AQ60" s="324">
        <v>4.7</v>
      </c>
      <c r="AR60" s="325">
        <v>-68</v>
      </c>
    </row>
    <row r="61" spans="1:44" x14ac:dyDescent="0.15">
      <c r="A61" s="247"/>
      <c r="AK61" s="303" t="s">
        <v>520</v>
      </c>
      <c r="AL61" s="326"/>
      <c r="AM61" s="312">
        <v>854260</v>
      </c>
      <c r="AN61" s="313">
        <v>61999</v>
      </c>
      <c r="AO61" s="314">
        <v>29.6</v>
      </c>
      <c r="AP61" s="315">
        <v>104597</v>
      </c>
      <c r="AQ61" s="327">
        <v>2.5</v>
      </c>
      <c r="AR61" s="317">
        <v>27.1</v>
      </c>
    </row>
    <row r="62" spans="1:44" x14ac:dyDescent="0.15">
      <c r="A62" s="247"/>
      <c r="AK62" s="318"/>
      <c r="AL62" s="319" t="s">
        <v>515</v>
      </c>
      <c r="AM62" s="320">
        <v>448324</v>
      </c>
      <c r="AN62" s="321">
        <v>32850</v>
      </c>
      <c r="AO62" s="322">
        <v>15.9</v>
      </c>
      <c r="AP62" s="323">
        <v>51519</v>
      </c>
      <c r="AQ62" s="324">
        <v>2.7</v>
      </c>
      <c r="AR62" s="325">
        <v>13.2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QiU3FbRayWxTSM0Apm9HRc/rTsXmRzLyVK4gbuzemt2abGqvxdOD5aDTF/GLEN/cRxGqxCD5kxNXm7Q2VfTQA==" saltValue="lAj9kYfxree2dWuZLkkx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1c6n6eDxnJquYWWdFQD3WJGU86Z9jGzEw/ynAUS79ylepGK5ohu+K1vqQLX2nxXjTN6OvvvzXOkv+S2n0E3bVA==" saltValue="aZdMbdRt4q6u1bO0XO/Z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dN2boWClGvgihExq8tRCS7ui0of67WwHcK35IVup2H4PXwXCINtaAeOUvtcxtNoihgQkqS/6wR0FoUuyMKfCYg==" saltValue="gLFRzaoL9LSV35QqpnYF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6" t="s">
        <v>3</v>
      </c>
      <c r="D47" s="1126"/>
      <c r="E47" s="1127"/>
      <c r="F47" s="11">
        <v>23.8</v>
      </c>
      <c r="G47" s="12">
        <v>24.71</v>
      </c>
      <c r="H47" s="12">
        <v>24.7</v>
      </c>
      <c r="I47" s="12">
        <v>22.88</v>
      </c>
      <c r="J47" s="13">
        <v>20.03</v>
      </c>
    </row>
    <row r="48" spans="2:10" ht="57.75" customHeight="1" x14ac:dyDescent="0.15">
      <c r="B48" s="14"/>
      <c r="C48" s="1128" t="s">
        <v>4</v>
      </c>
      <c r="D48" s="1128"/>
      <c r="E48" s="1129"/>
      <c r="F48" s="15">
        <v>9.5</v>
      </c>
      <c r="G48" s="16">
        <v>9.6</v>
      </c>
      <c r="H48" s="16">
        <v>7.49</v>
      </c>
      <c r="I48" s="16">
        <v>8.7100000000000009</v>
      </c>
      <c r="J48" s="17">
        <v>9.3699999999999992</v>
      </c>
    </row>
    <row r="49" spans="2:10" ht="57.75" customHeight="1" thickBot="1" x14ac:dyDescent="0.2">
      <c r="B49" s="18"/>
      <c r="C49" s="1130" t="s">
        <v>5</v>
      </c>
      <c r="D49" s="1130"/>
      <c r="E49" s="1131"/>
      <c r="F49" s="19">
        <v>4.68</v>
      </c>
      <c r="G49" s="20">
        <v>3.04</v>
      </c>
      <c r="H49" s="20" t="s">
        <v>527</v>
      </c>
      <c r="I49" s="20" t="s">
        <v>528</v>
      </c>
      <c r="J49" s="21" t="s">
        <v>529</v>
      </c>
    </row>
    <row r="50" spans="2:10" x14ac:dyDescent="0.15"/>
  </sheetData>
  <sheetProtection algorithmName="SHA-512" hashValue="umdR+hEKyKsfq8T/wW/wF3Ipf4wjWZ48WUQsygOJlQgPsAOrOqBfK5oqw7YEX8kgZwY8Y8JsqQeZfP9R9YjUTA==" saltValue="yPePLQsaLH8Ghva0BASN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2026-03-23T05:47:06Z</cp:lastPrinted>
  <dcterms:created xsi:type="dcterms:W3CDTF">2026-02-23T05:46:14Z</dcterms:created>
  <dcterms:modified xsi:type="dcterms:W3CDTF">2026-03-23T11:35:24Z</dcterms:modified>
  <cp:category/>
</cp:coreProperties>
</file>