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47 睦沢町●\"/>
    </mc:Choice>
  </mc:AlternateContent>
  <xr:revisionPtr revIDLastSave="0" documentId="13_ncr:1_{CC9A09E9-1453-4D40-8995-A674B3FE3B6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<sst xmlns="http://schemas.openxmlformats.org/spreadsheetml/2006/main" count="1127" uniqueCount="565">
  <si>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</si>
  <si>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</si>
  <si>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</si>
  <si>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</si>
  <si>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</si>
  <si>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</si>
  <si>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</si>
  <si>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</si>
  <si>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</si>
  <si>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</si>
  <si>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</si>
  <si>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</si>
  <si>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</si>
  <si>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</si>
  <si>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</si>
  <si>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</si>
  <si>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</si>
  <si>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</si>
  <si>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</si>
  <si>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</si>
  <si>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</si>
  <si>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</si>
  <si>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</si>
  <si>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</si>
  <si>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</si>
  <si>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</si>
  <si>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</si>
  <si>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</si>
  <si>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</si>
  <si>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</si>
  <si>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</si>
  <si>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</si>
  <si>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</si>
  <si>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</si>
  <si>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</si>
  <si>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</si>
  <si>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</si>
  <si>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</si>
  <si>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</si>
  <si>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</si>
  <si>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</si>
  <si>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</si>
  <si>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</si>
  <si>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</si>
  <si>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</si>
  <si>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</si>
  <si>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</si>
  <si>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</si>
  <si>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</si>
  <si>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</si>
  <si>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</si>
  <si>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</si>
  <si>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</si>
  <si>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</si>
  <si>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</si>
  <si>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</si>
  <si>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</si>
  <si>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</si>
  <si>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</si>
  <si>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</si>
  <si>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</si>
  <si>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</si>
  <si>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</si>
  <si>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</si>
  <si>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</si>
  <si>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</si>
  <si>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</si>
  <si>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</si>
  <si>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</si>
  <si>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</si>
  <si>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</si>
  <si>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</si>
  <si>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</si>
  <si>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</si>
  <si>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</si>
  <si>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</si>
  <si>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</si>
  <si>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</si>
  <si>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</si>
  <si>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</si>
  <si>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</si>
  <si>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</si>
  <si>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</si>
  <si>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</si>
  <si>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</si>
  <si>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</si>
  <si>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</si>
  <si>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</si>
  <si>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</si>
  <si>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</si>
  <si>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</si>
  <si>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</si>
  <si>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</si>
  <si>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</si>
  <si>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睦沢町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</si>
  <si>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</si>
  <si>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</si>
  <si>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</si>
  <si>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</si>
  <si>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</si>
  <si>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</si>
  <si>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</si>
  <si>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</si>
  <si>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</si>
  <si>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</si>
  <si>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</si>
  <si>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</si>
  <si>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</si>
  <si>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</si>
  <si>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</si>
  <si>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</si>
  <si>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</si>
  <si>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</si>
  <si>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</si>
  <si>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</si>
  <si>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</si>
  <si>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</si>
  <si>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</si>
  <si>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</si>
  <si>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</si>
  <si>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</si>
  <si>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</si>
  <si>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</si>
  <si>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</si>
  <si>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</si>
  <si>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</si>
  <si>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</si>
  <si>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</si>
  <si>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</si>
  <si>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</si>
  <si>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</si>
  <si>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</si>
  <si>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</si>
  <si>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</si>
  <si>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</si>
  <si>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</si>
  <si>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</si>
  <si>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</si>
  <si>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</si>
  <si>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</si>
  <si>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</si>
  <si>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</si>
  <si>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</si>
  <si>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</si>
  <si>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</si>
  <si>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</si>
  <si>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</si>
  <si>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</si>
  <si>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</si>
  <si>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</si>
  <si>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</si>
  <si>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</si>
  <si>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</si>
  <si>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</si>
  <si>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</si>
  <si>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</si>
  <si>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</si>
  <si>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</si>
  <si>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</si>
  <si>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</si>
  <si>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</si>
  <si>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</si>
  <si>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</si>
  <si>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</si>
  <si>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</si>
  <si>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</si>
  <si>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</si>
  <si>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</si>
  <si>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</si>
  <si>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</si>
  <si>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</si>
  <si>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</si>
  <si>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</si>
  <si>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</si>
  <si>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</si>
  <si>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</si>
  <si>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</si>
  <si>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</si>
  <si>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</si>
  <si>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</si>
  <si>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</si>
  <si>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</si>
  <si>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</si>
  <si>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</si>
  <si>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</si>
  <si>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</si>
  <si>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</si>
  <si>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</si>
  <si>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</si>
  <si>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</si>
  <si>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</si>
  <si>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</si>
  <si>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</si>
  <si>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</si>
  <si>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</si>
  <si>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</si>
  <si>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</si>
  <si>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</si>
  <si>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</si>
  <si>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</si>
  <si>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</si>
  <si>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</si>
  <si>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</si>
  <si>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千葉県睦沢町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</si>
  <si>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</si>
  <si>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</si>
  <si>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</si>
  <si>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</si>
  <si>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</si>
  <si>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</si>
  <si>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</si>
  <si>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</si>
  <si>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</si>
  <si>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</si>
  <si>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</si>
  <si>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</si>
  <si>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</si>
  <si>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</si>
  <si>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</si>
  <si>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</si>
  <si>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</si>
  <si>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</si>
  <si>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</si>
  <si>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</si>
  <si>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</si>
  <si>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</si>
  <si>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</si>
  <si>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</si>
  <si>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</si>
  <si>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</si>
  <si>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</si>
  <si>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</si>
  <si>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</si>
  <si>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</si>
  <si>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</si>
  <si>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</si>
  <si>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</si>
  <si>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</si>
  <si>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</si>
  <si>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</si>
  <si>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</si>
  <si>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</si>
  <si>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</si>
  <si>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</si>
  <si>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</si>
  <si>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</si>
  <si>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</si>
  <si>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</si>
  <si>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</si>
  <si>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</si>
  <si>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</si>
  <si>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</si>
  <si>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</si>
  <si>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</si>
  <si>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</si>
  <si>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</si>
  <si>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</si>
  <si>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</si>
  <si>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</si>
  <si>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</si>
  <si>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</si>
  <si>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</si>
  <si>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</si>
  <si>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</si>
  <si>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</si>
  <si>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</si>
  <si>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</si>
  <si>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</si>
  <si>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</si>
  <si>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</si>
  <si>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</si>
  <si>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</si>
  <si>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</si>
  <si>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</si>
  <si>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</si>
  <si>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</si>
  <si>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</si>
  <si>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</si>
  <si>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</si>
  <si>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</si>
  <si>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</si>
  <si>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</si>
  <si>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</si>
  <si>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</si>
  <si>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</si>
  <si>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</si>
  <si>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</si>
  <si>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</si>
  <si>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</si>
  <si>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</si>
  <si>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</si>
  <si>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</si>
  <si>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</si>
  <si>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</si>
  <si>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</si>
  <si>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</si>
  <si>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</si>
  <si>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</si>
  <si>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</si>
  <si>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</si>
  <si>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</si>
  <si>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</si>
  <si>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</si>
  <si>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</si>
  <si>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</si>
  <si>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</si>
  <si>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</si>
  <si>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</si>
  <si>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</si>
  <si>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</si>
  <si>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</si>
  <si>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</si>
  <si>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</si>
  <si>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</si>
  <si>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</si>
  <si>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</si>
  <si>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</si>
  <si>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</si>
  <si>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</si>
  <si>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</si>
  <si>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</si>
  <si>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</si>
  <si>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</si>
  <si>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</si>
  <si>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</si>
  <si>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</si>
  <si>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</si>
  <si>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</si>
  <si>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</si>
  <si>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</si>
  <si>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</si>
  <si>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</si>
  <si>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</si>
  <si>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</si>
  <si>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</si>
  <si>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</si>
  <si>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</si>
  <si>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</si>
  <si>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</si>
  <si>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</si>
  <si>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</si>
  <si>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</si>
  <si>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</si>
  <si>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</si>
  <si>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</si>
  <si>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</si>
  <si>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</si>
  <si>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</si>
  <si>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</si>
  <si>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</si>
  <si>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</si>
  <si>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</si>
  <si>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</si>
  <si>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</si>
  <si>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千葉県睦沢町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</si>
  <si>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</si>
  <si>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</si>
  <si>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</si>
  <si>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</si>
  <si>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</si>
  <si>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</si>
  <si>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</si>
  <si>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</si>
  <si>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</si>
  <si>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</si>
  <si>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</si>
  <si>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</si>
  <si>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</si>
  <si>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</si>
  <si>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</si>
  <si>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</si>
  <si>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</si>
  <si>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</si>
  <si>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</si>
  <si>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</si>
  <si>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</si>
  <si>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</si>
  <si>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</si>
  <si>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</si>
  <si>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</si>
  <si>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</si>
  <si>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</si>
  <si>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</si>
  <si>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</si>
  <si>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</si>
  <si>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</si>
  <si>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</si>
  <si>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</si>
  <si>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睦沢町国民健康保険特別会計</t>
    <phoneticPr fontId="5"/>
  </si>
  <si>
    <t>睦沢町介護保険特別会計</t>
    <phoneticPr fontId="5"/>
  </si>
  <si>
    <t>睦沢町後期高齢者医療特別会計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</si>
  <si>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</si>
  <si>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</si>
  <si>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</si>
  <si>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</si>
  <si>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</si>
  <si>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</si>
  <si>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</si>
  <si>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</si>
  <si>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</si>
  <si>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</si>
  <si>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</si>
  <si>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</si>
  <si>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</si>
  <si>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</si>
  <si>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</si>
  <si>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</si>
  <si>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</si>
  <si>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</si>
  <si>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</si>
  <si>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</si>
  <si>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</si>
  <si>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</si>
  <si>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</si>
  <si>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</si>
  <si>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</si>
  <si>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</si>
  <si>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</si>
  <si>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</si>
  <si>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</si>
  <si>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</si>
  <si>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</si>
  <si>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</si>
  <si>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</si>
  <si>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</si>
  <si>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</si>
  <si>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</si>
  <si>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</si>
  <si>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</si>
  <si>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</si>
  <si>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</si>
  <si>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</si>
  <si>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</si>
  <si>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</si>
  <si>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</si>
  <si>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</si>
  <si>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</si>
  <si>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</si>
  <si>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</si>
  <si>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</si>
  <si>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</si>
  <si>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</si>
  <si>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</si>
  <si>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</si>
  <si>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</si>
  <si>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</si>
  <si>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</si>
  <si>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</si>
  <si>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</si>
  <si>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</si>
  <si>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</si>
  <si>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</si>
  <si>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</si>
  <si>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</si>
  <si>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</si>
  <si>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</si>
  <si>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</si>
  <si>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</si>
  <si>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</si>
  <si>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</si>
  <si>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</si>
  <si>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</si>
  <si>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</si>
  <si>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</si>
  <si>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</si>
  <si>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</si>
  <si>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</si>
  <si>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</si>
  <si>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</si>
  <si>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</si>
  <si>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</si>
  <si>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</si>
  <si>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</si>
  <si>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</si>
  <si>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</si>
  <si>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</si>
  <si>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</si>
  <si>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</si>
  <si>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</si>
  <si>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</si>
  <si>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</si>
  <si>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</si>
  <si>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</si>
  <si>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</si>
  <si>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</si>
  <si>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</si>
  <si>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</si>
  <si>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</si>
  <si>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</si>
  <si>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</si>
  <si>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</si>
  <si>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</si>
  <si>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</si>
  <si>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</si>
  <si>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</si>
  <si>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</si>
  <si>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</si>
  <si>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</si>
  <si>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</si>
  <si>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</si>
  <si>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</si>
  <si>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</si>
  <si>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</si>
  <si>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</si>
  <si>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</si>
  <si>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</si>
  <si>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</si>
  <si>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</si>
  <si>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</si>
  <si>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</si>
  <si>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</si>
  <si>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</si>
  <si>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</si>
  <si>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</si>
  <si>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</si>
  <si>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</si>
  <si>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</si>
  <si>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</si>
  <si>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</si>
  <si>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</si>
  <si>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</si>
  <si>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</si>
  <si>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</si>
  <si>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</si>
  <si>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</si>
  <si>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</si>
  <si>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</si>
  <si>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</si>
  <si>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</si>
  <si>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睦沢町介護保険特別会計</t>
  </si>
  <si>
    <t>睦沢町国民健康保険特別会計</t>
  </si>
  <si>
    <t>下水道事業会計</t>
  </si>
  <si>
    <t>睦沢町後期高齢者医療特別会計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</si>
  <si>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</si>
  <si>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</si>
  <si>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</si>
  <si>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</si>
  <si>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</si>
  <si>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</si>
  <si>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</si>
  <si>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</si>
  <si>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長生郡市広域市町村圏組合（一般会計）</t>
    <rPh sb="0" eb="4">
      <t>チョウセイグンシ</t>
    </rPh>
    <rPh sb="4" eb="6">
      <t>コウイキ</t>
    </rPh>
    <rPh sb="6" eb="10">
      <t>シチョウソンケン</t>
    </rPh>
    <rPh sb="10" eb="12">
      <t>クミアイ</t>
    </rPh>
    <rPh sb="13" eb="17">
      <t>イッパンカイケイ</t>
    </rPh>
    <phoneticPr fontId="2"/>
  </si>
  <si>
    <t>長生郡市広域市町村圏組合（水道事業会計）</t>
    <rPh sb="0" eb="4">
      <t>チョウセイグンシ</t>
    </rPh>
    <rPh sb="4" eb="6">
      <t>コウイキ</t>
    </rPh>
    <rPh sb="6" eb="10">
      <t>シチョウソンケン</t>
    </rPh>
    <rPh sb="10" eb="12">
      <t>クミアイ</t>
    </rPh>
    <rPh sb="13" eb="17">
      <t>スイドウジギョウ</t>
    </rPh>
    <rPh sb="17" eb="19">
      <t>カイケイ</t>
    </rPh>
    <phoneticPr fontId="2"/>
  </si>
  <si>
    <t>長生郡市広域市町村圏組合（病院事業会計）</t>
    <rPh sb="0" eb="4">
      <t>チョウセイグンシ</t>
    </rPh>
    <rPh sb="4" eb="12">
      <t>コウイキシチョウソンケンクミアイ</t>
    </rPh>
    <rPh sb="13" eb="15">
      <t>ビョウイン</t>
    </rPh>
    <rPh sb="15" eb="17">
      <t>ジギョウ</t>
    </rPh>
    <rPh sb="17" eb="19">
      <t>カイケイ</t>
    </rPh>
    <phoneticPr fontId="2"/>
  </si>
  <si>
    <t>九十九里地域水道企業団（水道用水供給事業会計）</t>
    <rPh sb="0" eb="6">
      <t>クジュウクリチイキ</t>
    </rPh>
    <rPh sb="6" eb="8">
      <t>スイドウ</t>
    </rPh>
    <rPh sb="8" eb="11">
      <t>キギョウダン</t>
    </rPh>
    <rPh sb="12" eb="15">
      <t>スイドウヨウ</t>
    </rPh>
    <rPh sb="15" eb="16">
      <t>スイ</t>
    </rPh>
    <rPh sb="16" eb="18">
      <t>キョウキュウ</t>
    </rPh>
    <rPh sb="18" eb="20">
      <t>ジギョウ</t>
    </rPh>
    <rPh sb="20" eb="22">
      <t>カイケイ</t>
    </rPh>
    <phoneticPr fontId="2"/>
  </si>
  <si>
    <t>千葉県後期高齢者医療広域連合（一般会計）</t>
    <rPh sb="0" eb="3">
      <t>チバケン</t>
    </rPh>
    <rPh sb="3" eb="8">
      <t>コウキコウレイシャ</t>
    </rPh>
    <rPh sb="8" eb="10">
      <t>イリョウ</t>
    </rPh>
    <rPh sb="10" eb="14">
      <t>コウイキレンゴウ</t>
    </rPh>
    <rPh sb="15" eb="19">
      <t>イッパンカイケイ</t>
    </rPh>
    <phoneticPr fontId="2"/>
  </si>
  <si>
    <t>千葉県後期高者医療広域連合（後期高齢者特別会計）</t>
    <rPh sb="0" eb="3">
      <t>チバケン</t>
    </rPh>
    <rPh sb="3" eb="7">
      <t>コウキコウシャ</t>
    </rPh>
    <rPh sb="7" eb="9">
      <t>イリョウ</t>
    </rPh>
    <rPh sb="9" eb="13">
      <t>コウイキレンゴウ</t>
    </rPh>
    <rPh sb="14" eb="19">
      <t>コウキコウレイシャ</t>
    </rPh>
    <rPh sb="19" eb="23">
      <t>トクベツカイケイ</t>
    </rPh>
    <phoneticPr fontId="2"/>
  </si>
  <si>
    <t>一宮聖苑組合（一般会計）</t>
    <rPh sb="0" eb="2">
      <t>イチノミヤ</t>
    </rPh>
    <rPh sb="2" eb="6">
      <t>セイエンクミアイ</t>
    </rPh>
    <rPh sb="7" eb="11">
      <t>イッパンカイケイ</t>
    </rPh>
    <phoneticPr fontId="2"/>
  </si>
  <si>
    <t>千葉県市町村総合事務組合（一般会計）</t>
    <rPh sb="0" eb="3">
      <t>チバケン</t>
    </rPh>
    <rPh sb="3" eb="6">
      <t>シチョウソン</t>
    </rPh>
    <rPh sb="6" eb="12">
      <t>ソウゴウジムクミアイ</t>
    </rPh>
    <rPh sb="13" eb="17">
      <t>イッパンカイケイ</t>
    </rPh>
    <phoneticPr fontId="2"/>
  </si>
  <si>
    <t>千葉県総合事務組合（千葉県自治会館管理運営特別会計）</t>
    <rPh sb="0" eb="3">
      <t>チバケン</t>
    </rPh>
    <rPh sb="3" eb="9">
      <t>ソウゴウジムクミアイ</t>
    </rPh>
    <rPh sb="10" eb="13">
      <t>チバケン</t>
    </rPh>
    <rPh sb="13" eb="17">
      <t>ジチカイカン</t>
    </rPh>
    <rPh sb="17" eb="21">
      <t>カンリウンエイ</t>
    </rPh>
    <rPh sb="21" eb="25">
      <t>トクベツカイケイ</t>
    </rPh>
    <phoneticPr fontId="2"/>
  </si>
  <si>
    <t>千葉県市町村総合事務組合（千葉県自治研修センター特別会計）</t>
    <rPh sb="0" eb="3">
      <t>チバケン</t>
    </rPh>
    <rPh sb="3" eb="6">
      <t>シチョウソン</t>
    </rPh>
    <rPh sb="6" eb="12">
      <t>ソウゴウジムクミアイ</t>
    </rPh>
    <rPh sb="13" eb="16">
      <t>チバケン</t>
    </rPh>
    <rPh sb="16" eb="18">
      <t>ジチ</t>
    </rPh>
    <rPh sb="18" eb="20">
      <t>ケンシュウ</t>
    </rPh>
    <rPh sb="24" eb="28">
      <t>トクベツカイケイ</t>
    </rPh>
    <phoneticPr fontId="2"/>
  </si>
  <si>
    <t>千葉県市町村総合事務組合（千葉県市町村交通災害共済特別会計）</t>
    <rPh sb="0" eb="3">
      <t>チバケン</t>
    </rPh>
    <rPh sb="3" eb="6">
      <t>シチョウソン</t>
    </rPh>
    <rPh sb="6" eb="12">
      <t>ソウゴウジムクミアイ</t>
    </rPh>
    <rPh sb="13" eb="16">
      <t>チバケン</t>
    </rPh>
    <rPh sb="16" eb="19">
      <t>シチョウソン</t>
    </rPh>
    <rPh sb="19" eb="25">
      <t>コウツウサイガイキョウサイ</t>
    </rPh>
    <rPh sb="25" eb="29">
      <t>トクベツカイケイ</t>
    </rPh>
    <phoneticPr fontId="2"/>
  </si>
  <si>
    <t>CHIBAむつざわエナジー</t>
  </si>
  <si>
    <t>-</t>
    <phoneticPr fontId="2"/>
  </si>
  <si>
    <t>▲28</t>
    <phoneticPr fontId="2"/>
  </si>
  <si>
    <t>教育施設整備基金</t>
    <rPh sb="0" eb="2">
      <t>キョウイク</t>
    </rPh>
    <rPh sb="2" eb="4">
      <t>シセツ</t>
    </rPh>
    <rPh sb="4" eb="6">
      <t>セイビ</t>
    </rPh>
    <rPh sb="6" eb="8">
      <t>キキン</t>
    </rPh>
    <phoneticPr fontId="2"/>
  </si>
  <si>
    <t>若者定住促進基金</t>
    <rPh sb="0" eb="4">
      <t>ワカモノテイジュウ</t>
    </rPh>
    <rPh sb="4" eb="6">
      <t>ソクシン</t>
    </rPh>
    <rPh sb="6" eb="8">
      <t>キキン</t>
    </rPh>
    <phoneticPr fontId="2"/>
  </si>
  <si>
    <t>浄化槽維持管理基金</t>
    <rPh sb="0" eb="3">
      <t>ジョウカソウ</t>
    </rPh>
    <rPh sb="3" eb="9">
      <t>イジカンリキキン</t>
    </rPh>
    <phoneticPr fontId="2"/>
  </si>
  <si>
    <t>福祉振興基金</t>
    <rPh sb="0" eb="2">
      <t>フクシ</t>
    </rPh>
    <rPh sb="2" eb="4">
      <t>シンコウ</t>
    </rPh>
    <rPh sb="4" eb="6">
      <t>キキン</t>
    </rPh>
    <phoneticPr fontId="2"/>
  </si>
  <si>
    <t>公園緑地等管理基金</t>
    <rPh sb="0" eb="2">
      <t>コウエン</t>
    </rPh>
    <rPh sb="2" eb="5">
      <t>リョクチトウ</t>
    </rPh>
    <rPh sb="5" eb="9">
      <t>カンリキキン</t>
    </rPh>
    <phoneticPr fontId="2"/>
  </si>
  <si>
    <t>-</t>
    <phoneticPr fontId="2"/>
  </si>
  <si>
    <t>-</t>
    <phoneticPr fontId="2"/>
  </si>
  <si>
    <t>-</t>
    <phoneticPr fontId="2"/>
  </si>
  <si>
    <t>長生郡市広域市町村圏組合（特別会計）</t>
    <rPh sb="0" eb="4">
      <t>チョウセイグンシ</t>
    </rPh>
    <rPh sb="4" eb="12">
      <t>コウイキシチョウソンケンクミアイ</t>
    </rPh>
    <rPh sb="13" eb="15">
      <t>トクベツ</t>
    </rPh>
    <rPh sb="15" eb="17">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</si>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</sst>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88" xfId="14" applyNumberFormat="1" applyFont="1" applyBorder="1" applyAlignment="1" applyProtection="1">
      <alignment horizontal="right" vertical="center" shrinkToFit="1"/>
      <protection locked="0"/>
    </xf>
    <xf numFmtId="177" fontId="34" fillId="0" borderId="146" xfId="14" applyNumberFormat="1" applyFont="1" applyBorder="1" applyAlignment="1" applyProtection="1">
      <alignment horizontal="right" vertical="center" shrinkToFit="1"/>
      <protection locked="0"/>
    </xf>
    <xf numFmtId="177" fontId="34" fillId="0" borderId="18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F1D3-49DB-B661-61DBCE9C07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76030</c:v>
                </c:pt>
                <c:pt idx="1">
                  <c:v>49445</c:v>
                </c:pt>
                <c:pt idx="2">
                  <c:v>57341</c:v>
                </c:pt>
                <c:pt idx="3">
                  <c:v>61809</c:v>
                </c:pt>
                <c:pt idx="4">
                  <c:v>39867</c:v>
                </c:pt>
              </c:numCache>
            </c:numRef>
          </c:val>
          <c:smooth val="0"/>
          <c:extLst>
            <c:ext xmlns:c16="http://schemas.microsoft.com/office/drawing/2014/chart" uri="{C3380CC4-5D6E-409C-BE32-E72D297353CC}">
              <c16:uniqueId val="{00000001-F1D3-49DB-B661-61DBCE9C07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6.19</c:v>
                </c:pt>
                <c:pt idx="1">
                  <c:v>3.26</c:v>
                </c:pt>
                <c:pt idx="2">
                  <c:v>4.25</c:v>
                </c:pt>
                <c:pt idx="3">
                  <c:v>2.77</c:v>
                </c:pt>
                <c:pt idx="4">
                  <c:v>5.12</c:v>
                </c:pt>
              </c:numCache>
            </c:numRef>
          </c:val>
          <c:extLst>
            <c:ext xmlns:c16="http://schemas.microsoft.com/office/drawing/2014/chart" uri="{C3380CC4-5D6E-409C-BE32-E72D297353CC}">
              <c16:uniqueId val="{00000000-8497-49FB-B32D-A698DB8D4F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30.33</c:v>
                </c:pt>
                <c:pt idx="1">
                  <c:v>33.49</c:v>
                </c:pt>
                <c:pt idx="2">
                  <c:v>39.42</c:v>
                </c:pt>
                <c:pt idx="3">
                  <c:v>44.76</c:v>
                </c:pt>
                <c:pt idx="4">
                  <c:v>46.99</c:v>
                </c:pt>
              </c:numCache>
            </c:numRef>
          </c:val>
          <c:extLst>
            <c:ext xmlns:c16="http://schemas.microsoft.com/office/drawing/2014/chart" uri="{C3380CC4-5D6E-409C-BE32-E72D297353CC}">
              <c16:uniqueId val="{00000001-8497-49FB-B32D-A698DB8D4F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c:v>
                </c:pt>
                <c:pt idx="1">
                  <c:v>3.36</c:v>
                </c:pt>
                <c:pt idx="2">
                  <c:v>6.07</c:v>
                </c:pt>
                <c:pt idx="3">
                  <c:v>4.3899999999999997</c:v>
                </c:pt>
                <c:pt idx="4">
                  <c:v>5.45</c:v>
                </c:pt>
              </c:numCache>
            </c:numRef>
          </c:val>
          <c:smooth val="0"/>
          <c:extLst>
            <c:ext xmlns:c16="http://schemas.microsoft.com/office/drawing/2014/chart" uri="{C3380CC4-5D6E-409C-BE32-E72D297353CC}">
              <c16:uniqueId val="{00000002-8497-49FB-B32D-A698DB8D4F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0.04</c:v>
                </c:pt>
                <c:pt idx="4">
                  <c:v>#N/A</c:v>
                </c:pt>
                <c:pt idx="5">
                  <c:v>0.06</c:v>
                </c:pt>
                <c:pt idx="6">
                  <c:v>#N/A</c:v>
                </c:pt>
                <c:pt idx="7">
                  <c:v>0.3</c:v>
                </c:pt>
                <c:pt idx="8">
                  <c:v>0</c:v>
                </c:pt>
                <c:pt idx="9">
                  <c:v>0</c:v>
                </c:pt>
              </c:numCache>
            </c:numRef>
          </c:val>
          <c:extLst>
            <c:ext xmlns:c16="http://schemas.microsoft.com/office/drawing/2014/chart" uri="{C3380CC4-5D6E-409C-BE32-E72D297353CC}">
              <c16:uniqueId val="{00000000-971C-4DA6-BE77-434A154405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1C-4DA6-BE77-434A154405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1C-4DA6-BE77-434A1544050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1C-4DA6-BE77-434A1544050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71C-4DA6-BE77-434A1544050D}"/>
            </c:ext>
          </c:extLst>
        </c:ser>
        <c:ser>
          <c:idx val="5"/>
          <c:order val="5"/>
          <c:tx>
            <c:strRef>
              <c:f>データシート!$A$32</c:f>
              <c:strCache>
                <c:ptCount val="1"/>
                <c:pt idx="0">
                  <c:v>睦沢町後期高齢者医療特別会計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5-971C-4DA6-BE77-434A1544050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extLst>
            <c:ext xmlns:c16="http://schemas.microsoft.com/office/drawing/2014/chart" uri="{C3380CC4-5D6E-409C-BE32-E72D297353CC}">
              <c16:uniqueId val="{00000006-971C-4DA6-BE77-434A1544050D}"/>
            </c:ext>
          </c:extLst>
        </c:ser>
        <c:ser>
          <c:idx val="7"/>
          <c:order val="7"/>
          <c:tx>
            <c:strRef>
              <c:f>データシート!$A$34</c:f>
              <c:strCache>
                <c:ptCount val="1"/>
                <c:pt idx="0">
                  <c:v>睦沢町国民健康保険特別会計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0.56000000000000005</c:v>
                </c:pt>
                <c:pt idx="2">
                  <c:v>#N/A</c:v>
                </c:pt>
                <c:pt idx="3">
                  <c:v>0.25</c:v>
                </c:pt>
                <c:pt idx="4">
                  <c:v>#N/A</c:v>
                </c:pt>
                <c:pt idx="5">
                  <c:v>0.32</c:v>
                </c:pt>
                <c:pt idx="6">
                  <c:v>#N/A</c:v>
                </c:pt>
                <c:pt idx="7">
                  <c:v>0.45</c:v>
                </c:pt>
                <c:pt idx="8">
                  <c:v>#N/A</c:v>
                </c:pt>
                <c:pt idx="9">
                  <c:v>0.47</c:v>
                </c:pt>
              </c:numCache>
            </c:numRef>
          </c:val>
          <c:extLst>
            <c:ext xmlns:c16="http://schemas.microsoft.com/office/drawing/2014/chart" uri="{C3380CC4-5D6E-409C-BE32-E72D297353CC}">
              <c16:uniqueId val="{00000007-971C-4DA6-BE77-434A1544050D}"/>
            </c:ext>
          </c:extLst>
        </c:ser>
        <c:ser>
          <c:idx val="8"/>
          <c:order val="8"/>
          <c:tx>
            <c:strRef>
              <c:f>データシート!$A$35</c:f>
              <c:strCache>
                <c:ptCount val="1"/>
                <c:pt idx="0">
                  <c:v>睦沢町介護保険特別会計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0.87</c:v>
                </c:pt>
                <c:pt idx="2">
                  <c:v>#N/A</c:v>
                </c:pt>
                <c:pt idx="3">
                  <c:v>1.67</c:v>
                </c:pt>
                <c:pt idx="4">
                  <c:v>#N/A</c:v>
                </c:pt>
                <c:pt idx="5">
                  <c:v>2.08</c:v>
                </c:pt>
                <c:pt idx="6">
                  <c:v>#N/A</c:v>
                </c:pt>
                <c:pt idx="7">
                  <c:v>1.06</c:v>
                </c:pt>
                <c:pt idx="8">
                  <c:v>#N/A</c:v>
                </c:pt>
                <c:pt idx="9">
                  <c:v>1.73</c:v>
                </c:pt>
              </c:numCache>
            </c:numRef>
          </c:val>
          <c:extLst>
            <c:ext xmlns:c16="http://schemas.microsoft.com/office/drawing/2014/chart" uri="{C3380CC4-5D6E-409C-BE32-E72D297353CC}">
              <c16:uniqueId val="{00000008-971C-4DA6-BE77-434A1544050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6.06</c:v>
                </c:pt>
                <c:pt idx="2">
                  <c:v>#N/A</c:v>
                </c:pt>
                <c:pt idx="3">
                  <c:v>3.25</c:v>
                </c:pt>
                <c:pt idx="4">
                  <c:v>#N/A</c:v>
                </c:pt>
                <c:pt idx="5">
                  <c:v>4.24</c:v>
                </c:pt>
                <c:pt idx="6">
                  <c:v>#N/A</c:v>
                </c:pt>
                <c:pt idx="7">
                  <c:v>2.76</c:v>
                </c:pt>
                <c:pt idx="8">
                  <c:v>#N/A</c:v>
                </c:pt>
                <c:pt idx="9">
                  <c:v>5.1100000000000003</c:v>
                </c:pt>
              </c:numCache>
            </c:numRef>
          </c:val>
          <c:extLst>
            <c:ext xmlns:c16="http://schemas.microsoft.com/office/drawing/2014/chart" uri="{C3380CC4-5D6E-409C-BE32-E72D297353CC}">
              <c16:uniqueId val="{00000009-971C-4DA6-BE77-434A154405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234</c:v>
                </c:pt>
                <c:pt idx="5">
                  <c:v>231</c:v>
                </c:pt>
                <c:pt idx="8">
                  <c:v>222</c:v>
                </c:pt>
                <c:pt idx="11">
                  <c:v>217</c:v>
                </c:pt>
                <c:pt idx="14">
                  <c:v>204</c:v>
                </c:pt>
              </c:numCache>
            </c:numRef>
          </c:val>
          <c:extLst>
            <c:ext xmlns:c16="http://schemas.microsoft.com/office/drawing/2014/chart" uri="{C3380CC4-5D6E-409C-BE32-E72D297353CC}">
              <c16:uniqueId val="{00000000-1DCC-43D2-8BA4-7849038783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CC-43D2-8BA4-7849038783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40</c:v>
                </c:pt>
                <c:pt idx="6">
                  <c:v>40</c:v>
                </c:pt>
                <c:pt idx="9">
                  <c:v>40</c:v>
                </c:pt>
                <c:pt idx="12">
                  <c:v>40</c:v>
                </c:pt>
              </c:numCache>
            </c:numRef>
          </c:val>
          <c:extLst>
            <c:ext xmlns:c16="http://schemas.microsoft.com/office/drawing/2014/chart" uri="{C3380CC4-5D6E-409C-BE32-E72D297353CC}">
              <c16:uniqueId val="{00000002-1DCC-43D2-8BA4-7849038783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27</c:v>
                </c:pt>
                <c:pt idx="6">
                  <c:v>25</c:v>
                </c:pt>
                <c:pt idx="9">
                  <c:v>33</c:v>
                </c:pt>
                <c:pt idx="12">
                  <c:v>29</c:v>
                </c:pt>
              </c:numCache>
            </c:numRef>
          </c:val>
          <c:extLst>
            <c:ext xmlns:c16="http://schemas.microsoft.com/office/drawing/2014/chart" uri="{C3380CC4-5D6E-409C-BE32-E72D297353CC}">
              <c16:uniqueId val="{00000003-1DCC-43D2-8BA4-7849038783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c:v>
                </c:pt>
                <c:pt idx="3">
                  <c:v>16</c:v>
                </c:pt>
                <c:pt idx="6">
                  <c:v>17</c:v>
                </c:pt>
                <c:pt idx="9">
                  <c:v>20</c:v>
                </c:pt>
                <c:pt idx="12">
                  <c:v>13</c:v>
                </c:pt>
              </c:numCache>
            </c:numRef>
          </c:val>
          <c:extLst>
            <c:ext xmlns:c16="http://schemas.microsoft.com/office/drawing/2014/chart" uri="{C3380CC4-5D6E-409C-BE32-E72D297353CC}">
              <c16:uniqueId val="{00000004-1DCC-43D2-8BA4-7849038783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CC-43D2-8BA4-7849038783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CC-43D2-8BA4-7849038783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298</c:v>
                </c:pt>
                <c:pt idx="3">
                  <c:v>303</c:v>
                </c:pt>
                <c:pt idx="6">
                  <c:v>281</c:v>
                </c:pt>
                <c:pt idx="9">
                  <c:v>293</c:v>
                </c:pt>
                <c:pt idx="12">
                  <c:v>267</c:v>
                </c:pt>
              </c:numCache>
            </c:numRef>
          </c:val>
          <c:extLst>
            <c:ext xmlns:c16="http://schemas.microsoft.com/office/drawing/2014/chart" uri="{C3380CC4-5D6E-409C-BE32-E72D297353CC}">
              <c16:uniqueId val="{00000007-1DCC-43D2-8BA4-7849038783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c:v>
                </c:pt>
                <c:pt idx="2">
                  <c:v>#N/A</c:v>
                </c:pt>
                <c:pt idx="3">
                  <c:v>#N/A</c:v>
                </c:pt>
                <c:pt idx="4">
                  <c:v>155</c:v>
                </c:pt>
                <c:pt idx="5">
                  <c:v>#N/A</c:v>
                </c:pt>
                <c:pt idx="6">
                  <c:v>#N/A</c:v>
                </c:pt>
                <c:pt idx="7">
                  <c:v>141</c:v>
                </c:pt>
                <c:pt idx="8">
                  <c:v>#N/A</c:v>
                </c:pt>
                <c:pt idx="9">
                  <c:v>#N/A</c:v>
                </c:pt>
                <c:pt idx="10">
                  <c:v>169</c:v>
                </c:pt>
                <c:pt idx="11">
                  <c:v>#N/A</c:v>
                </c:pt>
                <c:pt idx="12">
                  <c:v>#N/A</c:v>
                </c:pt>
                <c:pt idx="13">
                  <c:v>145</c:v>
                </c:pt>
                <c:pt idx="14">
                  <c:v>#N/A</c:v>
                </c:pt>
              </c:numCache>
            </c:numRef>
          </c:val>
          <c:smooth val="0"/>
          <c:extLst>
            <c:ext xmlns:c16="http://schemas.microsoft.com/office/drawing/2014/chart" uri="{C3380CC4-5D6E-409C-BE32-E72D297353CC}">
              <c16:uniqueId val="{00000008-1DCC-43D2-8BA4-7849038783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2420</c:v>
                </c:pt>
                <c:pt idx="5">
                  <c:v>2299</c:v>
                </c:pt>
                <c:pt idx="8">
                  <c:v>2149</c:v>
                </c:pt>
                <c:pt idx="11">
                  <c:v>1985</c:v>
                </c:pt>
                <c:pt idx="14">
                  <c:v>1798</c:v>
                </c:pt>
              </c:numCache>
            </c:numRef>
          </c:val>
          <c:extLst>
            <c:ext xmlns:c16="http://schemas.microsoft.com/office/drawing/2014/chart" uri="{C3380CC4-5D6E-409C-BE32-E72D297353CC}">
              <c16:uniqueId val="{00000000-87D3-403B-9DE0-E53D255FDC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7D3-403B-9DE0-E53D255FDC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1833</c:v>
                </c:pt>
                <c:pt idx="5">
                  <c:v>2189</c:v>
                </c:pt>
                <c:pt idx="8">
                  <c:v>2421</c:v>
                </c:pt>
                <c:pt idx="11">
                  <c:v>2616</c:v>
                </c:pt>
                <c:pt idx="14">
                  <c:v>3121</c:v>
                </c:pt>
              </c:numCache>
            </c:numRef>
          </c:val>
          <c:extLst>
            <c:ext xmlns:c16="http://schemas.microsoft.com/office/drawing/2014/chart" uri="{C3380CC4-5D6E-409C-BE32-E72D297353CC}">
              <c16:uniqueId val="{00000002-87D3-403B-9DE0-E53D255FDC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D3-403B-9DE0-E53D255FDC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D3-403B-9DE0-E53D255FDC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D3-403B-9DE0-E53D255FDC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871</c:v>
                </c:pt>
                <c:pt idx="3">
                  <c:v>841</c:v>
                </c:pt>
                <c:pt idx="6">
                  <c:v>804</c:v>
                </c:pt>
                <c:pt idx="9">
                  <c:v>787</c:v>
                </c:pt>
                <c:pt idx="12">
                  <c:v>773</c:v>
                </c:pt>
              </c:numCache>
            </c:numRef>
          </c:val>
          <c:extLst>
            <c:ext xmlns:c16="http://schemas.microsoft.com/office/drawing/2014/chart" uri="{C3380CC4-5D6E-409C-BE32-E72D297353CC}">
              <c16:uniqueId val="{00000006-87D3-403B-9DE0-E53D255FDC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236</c:v>
                </c:pt>
                <c:pt idx="3">
                  <c:v>229</c:v>
                </c:pt>
                <c:pt idx="6">
                  <c:v>258</c:v>
                </c:pt>
                <c:pt idx="9">
                  <c:v>261</c:v>
                </c:pt>
                <c:pt idx="12">
                  <c:v>275</c:v>
                </c:pt>
              </c:numCache>
            </c:numRef>
          </c:val>
          <c:extLst>
            <c:ext xmlns:c16="http://schemas.microsoft.com/office/drawing/2014/chart" uri="{C3380CC4-5D6E-409C-BE32-E72D297353CC}">
              <c16:uniqueId val="{00000007-87D3-403B-9DE0-E53D255FDC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199</c:v>
                </c:pt>
                <c:pt idx="3">
                  <c:v>190</c:v>
                </c:pt>
                <c:pt idx="6">
                  <c:v>181</c:v>
                </c:pt>
                <c:pt idx="9">
                  <c:v>182</c:v>
                </c:pt>
                <c:pt idx="12">
                  <c:v>179</c:v>
                </c:pt>
              </c:numCache>
            </c:numRef>
          </c:val>
          <c:extLst>
            <c:ext xmlns:c16="http://schemas.microsoft.com/office/drawing/2014/chart" uri="{C3380CC4-5D6E-409C-BE32-E72D297353CC}">
              <c16:uniqueId val="{00000008-87D3-403B-9DE0-E53D255FDC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774</c:v>
                </c:pt>
                <c:pt idx="3">
                  <c:v>721</c:v>
                </c:pt>
                <c:pt idx="6">
                  <c:v>669</c:v>
                </c:pt>
                <c:pt idx="9">
                  <c:v>616</c:v>
                </c:pt>
                <c:pt idx="12">
                  <c:v>562</c:v>
                </c:pt>
              </c:numCache>
            </c:numRef>
          </c:val>
          <c:extLst>
            <c:ext xmlns:c16="http://schemas.microsoft.com/office/drawing/2014/chart" uri="{C3380CC4-5D6E-409C-BE32-E72D297353CC}">
              <c16:uniqueId val="{00000009-87D3-403B-9DE0-E53D255FDC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3132</c:v>
                </c:pt>
                <c:pt idx="3">
                  <c:v>3022</c:v>
                </c:pt>
                <c:pt idx="6">
                  <c:v>2782</c:v>
                </c:pt>
                <c:pt idx="9">
                  <c:v>2535</c:v>
                </c:pt>
                <c:pt idx="12">
                  <c:v>2296</c:v>
                </c:pt>
              </c:numCache>
            </c:numRef>
          </c:val>
          <c:extLst>
            <c:ext xmlns:c16="http://schemas.microsoft.com/office/drawing/2014/chart" uri="{C3380CC4-5D6E-409C-BE32-E72D297353CC}">
              <c16:uniqueId val="{0000000A-87D3-403B-9DE0-E53D255FDC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958</c:v>
                </c:pt>
                <c:pt idx="2">
                  <c:v>#N/A</c:v>
                </c:pt>
                <c:pt idx="3">
                  <c:v>#N/A</c:v>
                </c:pt>
                <c:pt idx="4">
                  <c:v>516</c:v>
                </c:pt>
                <c:pt idx="5">
                  <c:v>#N/A</c:v>
                </c:pt>
                <c:pt idx="6">
                  <c:v>#N/A</c:v>
                </c:pt>
                <c:pt idx="7">
                  <c:v>124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D3-403B-9DE0-E53D255FDC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1027</c:v>
                </c:pt>
                <c:pt idx="1">
                  <c:v>1180</c:v>
                </c:pt>
                <c:pt idx="2">
                  <c:v>1262</c:v>
                </c:pt>
              </c:numCache>
            </c:numRef>
          </c:val>
          <c:extLst>
            <c:ext xmlns:c16="http://schemas.microsoft.com/office/drawing/2014/chart" uri="{C3380CC4-5D6E-409C-BE32-E72D297353CC}">
              <c16:uniqueId val="{00000000-73DD-4A03-93B7-77F4DB4CF1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c:v>
                </c:pt>
                <c:pt idx="1">
                  <c:v>63</c:v>
                </c:pt>
                <c:pt idx="2">
                  <c:v>78</c:v>
                </c:pt>
              </c:numCache>
            </c:numRef>
          </c:val>
          <c:extLst>
            <c:ext xmlns:c16="http://schemas.microsoft.com/office/drawing/2014/chart" uri="{C3380CC4-5D6E-409C-BE32-E72D297353CC}">
              <c16:uniqueId val="{00000001-73DD-4A03-93B7-77F4DB4CF1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1154</c:v>
                </c:pt>
                <c:pt idx="1">
                  <c:v>1191</c:v>
                </c:pt>
                <c:pt idx="2">
                  <c:v>1610</c:v>
                </c:pt>
              </c:numCache>
            </c:numRef>
          </c:val>
          <c:extLst>
            <c:ext xmlns:c16="http://schemas.microsoft.com/office/drawing/2014/chart" uri="{C3380CC4-5D6E-409C-BE32-E72D297353CC}">
              <c16:uniqueId val="{00000002-73DD-4A03-93B7-77F4DB4CF1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千葉県睦沢町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元利償還金の主な減理由は、</a:t>
          </a:r>
          <a:r>
            <a:rPr kumimoji="1" lang="en-US" altLang="ja-JP" sz="1400">
              <a:latin typeface="ＭＳ ゴシック" pitchFamily="49" charset="-128"/>
              <a:ea typeface="ＭＳ ゴシック" pitchFamily="49" charset="-128"/>
            </a:rPr>
            <a:t>H15</a:t>
          </a:r>
          <a:r>
            <a:rPr kumimoji="1" lang="ja-JP" altLang="en-US" sz="1400">
              <a:latin typeface="ＭＳ ゴシック" pitchFamily="49" charset="-128"/>
              <a:ea typeface="ＭＳ ゴシック" pitchFamily="49" charset="-128"/>
            </a:rPr>
            <a:t>年の臨時財政対策債及び</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年の緊急防災・減災事業債の償還終了によるものであり、今後も施設の老朽化等で約</a:t>
          </a:r>
          <a:r>
            <a:rPr kumimoji="1" lang="en-US" altLang="ja-JP" sz="1400">
              <a:latin typeface="ＭＳ ゴシック" pitchFamily="49" charset="-128"/>
              <a:ea typeface="ＭＳ ゴシック" pitchFamily="49" charset="-128"/>
            </a:rPr>
            <a:t>2,600</a:t>
          </a:r>
          <a:r>
            <a:rPr kumimoji="1" lang="ja-JP" altLang="en-US" sz="1400">
              <a:latin typeface="ＭＳ ゴシック" pitchFamily="49" charset="-128"/>
              <a:ea typeface="ＭＳ ゴシック" pitchFamily="49" charset="-128"/>
            </a:rPr>
            <a:t>万円の減となっている。今後も、施設の老朽化対応等で起債の借り入れが増えることが想定されるため、適正な記載管理を行い公債費の抑制に努める。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満期一括償還地方債の償還財源としての積み立てはしていない。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千葉県睦沢町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の地方債借入抑制及び債務負担行為の償還も進んでいることから将来負担比率が下がっている。今後は中学校の建て替えなど大規模事業も予定されているため、より一層の歳出抑制や計画的な起債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千葉県睦沢町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億円超の増加となっている。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財政調整積立基金からの取崩額は昨年度よりも増加したが、教育施設整備基金の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億円の積立等により全体の基金残高の増加につながった。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情勢が不安定な中、町税等の減収や大規模災害など不測の事態への対応に加え、施設の老朽化による建て替え工事など、今後の財政需要の増大にも的確に対応していけるように計画的な積立を実施し、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学校教育施設及び社会教育施設の建設、改修事業に要する経費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・若者定住促進基金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若者定住型賃貸住宅に係る修繕費用、若者向け賃貸住宅で公営住宅法の規定を適用しないもの、若者向け分譲地、若者向け分譲住宅に係る土地の取得に伴う損失補償・土地の造成・住宅の建設に要する費用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・浄化槽維持管理基金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町内の浄化槽及び付帯施設の改築並びに維持管理に要する費用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福祉活動の促進及び快適な生活環境の形成等に要する費用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・公園緑地等管理基金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むつざわ中央団地等の公園緑地及び施設の適正な維持管理に要する費用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教育施設整備基金：学校の老朽化に対応するための積立を行ったことにより、約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教育施設の老朽化により近い将来学校建設が予定されている。教育施設整備基金への計画的な積立を実施していく。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千万円となっており、約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将来に備えて基金を取崩しせずに済んだことが残高増加につながった。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大規模災害の発生など不測の事態に備えるため、これまで以上に歳入の確保、歳出の抑制に努め、少なくとも毎年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億円程度の残高を確保していく。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取り崩しなしで、積立のみ実施したため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主に起債償還に係る財源対策債へ充当しており、過去に大規模事業の実施のために借入をした起債の元本償還が開始となったことから、今後も取崩が増えていくことが予想されるため一定額を確保していく。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千葉県睦沢町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
6,483
35.59
4,617,045
4,402,241
137,386
2,685,271
2,295,961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疑似団体内平均値と同程度に推移している。情勢が不安定な中、景気低迷や物価高の影響が懸念されるため、引き続き歳入の確保を努めるとともに、一層の財政の健全化を図る。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ポイント減少し疑似団体と比較すると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増加の主な要因は分母である臨時財政対策債が増えたことが影響している。今後も財政構造の硬直化を緩和するため、既存事業の見直しを含めて経費の削減を図り、改善に努める。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62</xdr:row>
      <xdr:rowOff>140970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5639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62</xdr:row>
      <xdr:rowOff>140970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7917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49276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2474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2474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92219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前年度に比べて人件費・物件費をともに増加したために１７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６９９円増となった。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内訳は給与・手当の増、地籍調査事業委託料の増によるものである。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97865</xdr:rowOff>
    </xdr:from>
    <xdr:to>
      <xdr:col>23</xdr:col>
      <xdr:colOff>133350</xdr:colOff>
      <xdr:row>81</xdr:row>
      <xdr:rowOff>106407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5315"/>
          <a:ext cx="8382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91186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8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97865</xdr:rowOff>
    </xdr:from>
    <xdr:to>
      <xdr:col>19</xdr:col>
      <xdr:colOff>133350</xdr:colOff>
      <xdr:row>81</xdr:row>
      <xdr:rowOff>98645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85315"/>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98645</xdr:rowOff>
    </xdr:from>
    <xdr:to>
      <xdr:col>15</xdr:col>
      <xdr:colOff>82550</xdr:colOff>
      <xdr:row>81</xdr:row>
      <xdr:rowOff>99022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86095"/>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99022</xdr:rowOff>
    </xdr:from>
    <xdr:to>
      <xdr:col>11</xdr:col>
      <xdr:colOff>31750</xdr:colOff>
      <xdr:row>81</xdr:row>
      <xdr:rowOff>99048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86472"/>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55607</xdr:rowOff>
    </xdr:from>
    <xdr:to>
      <xdr:col>23</xdr:col>
      <xdr:colOff>184150</xdr:colOff>
      <xdr:row>81</xdr:row>
      <xdr:rowOff>157207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148334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47065</xdr:rowOff>
    </xdr:from>
    <xdr:to>
      <xdr:col>19</xdr:col>
      <xdr:colOff>184150</xdr:colOff>
      <xdr:row>81</xdr:row>
      <xdr:rowOff>148665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158842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47845</xdr:rowOff>
    </xdr:from>
    <xdr:to>
      <xdr:col>15</xdr:col>
      <xdr:colOff>133350</xdr:colOff>
      <xdr:row>81</xdr:row>
      <xdr:rowOff>149445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159622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48222</xdr:rowOff>
    </xdr:from>
    <xdr:to>
      <xdr:col>11</xdr:col>
      <xdr:colOff>82550</xdr:colOff>
      <xdr:row>81</xdr:row>
      <xdr:rowOff>149822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159999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48248</xdr:rowOff>
    </xdr:from>
    <xdr:to>
      <xdr:col>7</xdr:col>
      <xdr:colOff>31750</xdr:colOff>
      <xdr:row>81</xdr:row>
      <xdr:rowOff>149848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160025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0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100.3</a:t>
          </a:r>
          <a:r>
            <a:rPr kumimoji="1" lang="ja-JP" altLang="en-US" sz="1300">
              <a:latin typeface="ＭＳ Ｐゴシック" panose="020B0600070205080204" pitchFamily="50" charset="-128"/>
              <a:ea typeface="ＭＳ Ｐゴシック" panose="020B0600070205080204" pitchFamily="50" charset="-128"/>
            </a:rPr>
            <a:t>であり疑似団体内平均値を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上回っている。適正な管理に努める。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12398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254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795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88</xdr:row>
      <xdr:rowOff>91923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26734"/>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88</xdr:row>
      <xdr:rowOff>22982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26734"/>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105125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143632</xdr:rowOff>
    </xdr:from>
    <xdr:to>
      <xdr:col>64</xdr:col>
      <xdr:colOff>152400</xdr:colOff>
      <xdr:row>88</xdr:row>
      <xdr:rowOff>73782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58559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疑似団体内平均値と比較して</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ポイント下回っている。今後も行政運営に支障が出ないように事務配分をして、行政需要を踏まえながら現状維持をしていく。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77428</xdr:rowOff>
    </xdr:from>
    <xdr:to>
      <xdr:col>81</xdr:col>
      <xdr:colOff>44450</xdr:colOff>
      <xdr:row>62</xdr:row>
      <xdr:rowOff>100754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07328"/>
          <a:ext cx="8382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31581</xdr:rowOff>
    </xdr:from>
    <xdr:to>
      <xdr:col>77</xdr:col>
      <xdr:colOff>44450</xdr:colOff>
      <xdr:row>62</xdr:row>
      <xdr:rowOff>77428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61481"/>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31581</xdr:rowOff>
    </xdr:from>
    <xdr:to>
      <xdr:col>72</xdr:col>
      <xdr:colOff>203200</xdr:colOff>
      <xdr:row>62</xdr:row>
      <xdr:rowOff>58928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61481"/>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50081</xdr:rowOff>
    </xdr:from>
    <xdr:to>
      <xdr:col>68</xdr:col>
      <xdr:colOff>152400</xdr:colOff>
      <xdr:row>62</xdr:row>
      <xdr:rowOff>58928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79981"/>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66481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26628</xdr:rowOff>
    </xdr:from>
    <xdr:to>
      <xdr:col>77</xdr:col>
      <xdr:colOff>95250</xdr:colOff>
      <xdr:row>62</xdr:row>
      <xdr:rowOff>128228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138405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2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152231</xdr:rowOff>
    </xdr:from>
    <xdr:to>
      <xdr:col>73</xdr:col>
      <xdr:colOff>44450</xdr:colOff>
      <xdr:row>62</xdr:row>
      <xdr:rowOff>82381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92558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7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8128</xdr:rowOff>
    </xdr:from>
    <xdr:to>
      <xdr:col>68</xdr:col>
      <xdr:colOff>203200</xdr:colOff>
      <xdr:row>62</xdr:row>
      <xdr:rowOff>109728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170731</xdr:rowOff>
    </xdr:from>
    <xdr:to>
      <xdr:col>64</xdr:col>
      <xdr:colOff>152400</xdr:colOff>
      <xdr:row>62</xdr:row>
      <xdr:rowOff>100881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111058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9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令和６年度単年度比率は分子にあたる「地方債の元利償還金」の減により減少した、その影響で３か年平均で算出する実質公債費比率も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20828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595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20828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1524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1524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7919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122174</xdr:rowOff>
    </xdr:from>
    <xdr:to>
      <xdr:col>68</xdr:col>
      <xdr:colOff>203200</xdr:colOff>
      <xdr:row>40</xdr:row>
      <xdr:rowOff>52324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62501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前年度から変わらず、０を維持している。しかしながら、今後も施設の老朽化対応など多額の経費が必要となることが想定されるため、より一層の計画的な財政運営に努める。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74930</xdr:rowOff>
    </xdr:from>
    <xdr:to>
      <xdr:col>72</xdr:col>
      <xdr:colOff>203200</xdr:colOff>
      <xdr:row>16</xdr:row>
      <xdr:rowOff>53763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47523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53763</xdr:rowOff>
    </xdr:from>
    <xdr:to>
      <xdr:col>68</xdr:col>
      <xdr:colOff>152400</xdr:colOff>
      <xdr:row>18</xdr:row>
      <xdr:rowOff>157268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796963"/>
          <a:ext cx="889000" cy="4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24130</xdr:rowOff>
    </xdr:from>
    <xdr:to>
      <xdr:col>73</xdr:col>
      <xdr:colOff>44450</xdr:colOff>
      <xdr:row>14</xdr:row>
      <xdr:rowOff>125730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110507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2963</xdr:rowOff>
    </xdr:from>
    <xdr:to>
      <xdr:col>68</xdr:col>
      <xdr:colOff>203200</xdr:colOff>
      <xdr:row>16</xdr:row>
      <xdr:rowOff>104563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89340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106468</xdr:rowOff>
    </xdr:from>
    <xdr:to>
      <xdr:col>64</xdr:col>
      <xdr:colOff>152400</xdr:colOff>
      <xdr:row>19</xdr:row>
      <xdr:rowOff>36618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9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21395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27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千葉県睦沢町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
6,483
35.59
4,617,045
4,402,241
137,386
2,685,271
2,295,961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全体的な基本給や手当の増額、こども園の職員数の増加により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となった。今後も定員適正化計画による計画的な採用を実施する。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55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49276</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64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89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25908</xdr:rowOff>
    </xdr:from>
    <xdr:to>
      <xdr:col>24</xdr:col>
      <xdr:colOff>76200</xdr:colOff>
      <xdr:row>38</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169926</xdr:rowOff>
    </xdr:from>
    <xdr:to>
      <xdr:col>15</xdr:col>
      <xdr:colOff>149225</xdr:colOff>
      <xdr:row>38</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84853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各種委託料が増額になったことにより、前年度と比較して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ポイント物件費の経常収支比率も増加している。今後も歳出の抑制に努める。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55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5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568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児童福祉費（児童手当事業）増のために経常収支比率も増加している。今後も社会保障経費の増加が見込まれるため、引き続き扶助費の動向に注視していくことが求められる。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90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下水道事業会計への繰出金が皆減となったことなどにより前年度から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ポイント減少している。今後も健全な財政運営を心がける。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168910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6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168910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58437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5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前年度と比較してほぼ横ばいであった。今後も各補助金の見直しを行い、歳出の抑制に努める。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78994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18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83566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81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44721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緊急防災・減災事業債等の償還終了により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ポイント減少した。今後も適切な事業計画により地方債の管理に努める。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20320</xdr:rowOff>
    </xdr:from>
    <xdr:to>
      <xdr:col>24</xdr:col>
      <xdr:colOff>25400</xdr:colOff>
      <xdr:row>75</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790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73660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133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32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157497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134637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ポイント増加して、疑似団体内平均値を上回っている。今後も適切な水準の維持に向けて改善に努める。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124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39370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47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067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78</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067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160020</xdr:rowOff>
    </xdr:from>
    <xdr:to>
      <xdr:col>78</xdr:col>
      <xdr:colOff>120650</xdr:colOff>
      <xdr:row>78</xdr:row>
      <xdr:rowOff>90170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74947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40657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千葉県睦沢町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100650</xdr:rowOff>
    </xdr:from>
    <xdr:to>
      <xdr:col>29</xdr:col>
      <xdr:colOff>127000</xdr:colOff>
      <xdr:row>17</xdr:row>
      <xdr:rowOff>132117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62925"/>
          <a:ext cx="647700" cy="3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132117</xdr:rowOff>
    </xdr:from>
    <xdr:to>
      <xdr:col>26</xdr:col>
      <xdr:colOff>50800</xdr:colOff>
      <xdr:row>18</xdr:row>
      <xdr:rowOff>2752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94392"/>
          <a:ext cx="698500" cy="4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159257</xdr:rowOff>
    </xdr:from>
    <xdr:to>
      <xdr:col>22</xdr:col>
      <xdr:colOff>114300</xdr:colOff>
      <xdr:row>18</xdr:row>
      <xdr:rowOff>2752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21532"/>
          <a:ext cx="698500" cy="14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159257</xdr:rowOff>
    </xdr:from>
    <xdr:to>
      <xdr:col>18</xdr:col>
      <xdr:colOff>177800</xdr:colOff>
      <xdr:row>18</xdr:row>
      <xdr:rowOff>15199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21532"/>
          <a:ext cx="698500" cy="27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49850</xdr:rowOff>
    </xdr:from>
    <xdr:to>
      <xdr:col>29</xdr:col>
      <xdr:colOff>177800</xdr:colOff>
      <xdr:row>17</xdr:row>
      <xdr:rowOff>151450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1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21927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8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81317</xdr:rowOff>
    </xdr:from>
    <xdr:to>
      <xdr:col>26</xdr:col>
      <xdr:colOff>101600</xdr:colOff>
      <xdr:row>18</xdr:row>
      <xdr:rowOff>11467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167694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2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123402</xdr:rowOff>
    </xdr:from>
    <xdr:to>
      <xdr:col>22</xdr:col>
      <xdr:colOff>165100</xdr:colOff>
      <xdr:row>18</xdr:row>
      <xdr:rowOff>53552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8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38329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7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108457</xdr:rowOff>
    </xdr:from>
    <xdr:to>
      <xdr:col>19</xdr:col>
      <xdr:colOff>38100</xdr:colOff>
      <xdr:row>18</xdr:row>
      <xdr:rowOff>38607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70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23384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5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135849</xdr:rowOff>
    </xdr:from>
    <xdr:to>
      <xdr:col>15</xdr:col>
      <xdr:colOff>101600</xdr:colOff>
      <xdr:row>18</xdr:row>
      <xdr:rowOff>65999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98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50776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8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106273</xdr:rowOff>
    </xdr:from>
    <xdr:to>
      <xdr:col>29</xdr:col>
      <xdr:colOff>127000</xdr:colOff>
      <xdr:row>37</xdr:row>
      <xdr:rowOff>150876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30973"/>
          <a:ext cx="647700" cy="4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106273</xdr:rowOff>
    </xdr:from>
    <xdr:to>
      <xdr:col>26</xdr:col>
      <xdr:colOff>50800</xdr:colOff>
      <xdr:row>37</xdr:row>
      <xdr:rowOff>167957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30973"/>
          <a:ext cx="698500" cy="6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144425</xdr:rowOff>
    </xdr:from>
    <xdr:to>
      <xdr:col>22</xdr:col>
      <xdr:colOff>114300</xdr:colOff>
      <xdr:row>37</xdr:row>
      <xdr:rowOff>167957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69125"/>
          <a:ext cx="698500" cy="2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144425</xdr:rowOff>
    </xdr:from>
    <xdr:to>
      <xdr:col>18</xdr:col>
      <xdr:colOff>177800</xdr:colOff>
      <xdr:row>37</xdr:row>
      <xdr:rowOff>170167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69125"/>
          <a:ext cx="698500" cy="25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100076</xdr:rowOff>
    </xdr:from>
    <xdr:to>
      <xdr:col>29</xdr:col>
      <xdr:colOff>177800</xdr:colOff>
      <xdr:row>37</xdr:row>
      <xdr:rowOff>201676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24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72153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9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55473</xdr:rowOff>
    </xdr:from>
    <xdr:to>
      <xdr:col>26</xdr:col>
      <xdr:colOff>101600</xdr:colOff>
      <xdr:row>37</xdr:row>
      <xdr:rowOff>157073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80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141850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66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117157</xdr:rowOff>
    </xdr:from>
    <xdr:to>
      <xdr:col>22</xdr:col>
      <xdr:colOff>165100</xdr:colOff>
      <xdr:row>37</xdr:row>
      <xdr:rowOff>218757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41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203534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93625</xdr:rowOff>
    </xdr:from>
    <xdr:to>
      <xdr:col>19</xdr:col>
      <xdr:colOff>38100</xdr:colOff>
      <xdr:row>37</xdr:row>
      <xdr:rowOff>195225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18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180002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119367</xdr:rowOff>
    </xdr:from>
    <xdr:to>
      <xdr:col>15</xdr:col>
      <xdr:colOff>101600</xdr:colOff>
      <xdr:row>37</xdr:row>
      <xdr:rowOff>220967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4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205744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千葉県睦沢町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
6,483
35.59
4,617,045
4,402,241
137,386
2,685,271
2,295,961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65321</xdr:rowOff>
    </xdr:from>
    <xdr:to>
      <xdr:col>24</xdr:col>
      <xdr:colOff>63500</xdr:colOff>
      <xdr:row>35</xdr:row>
      <xdr:rowOff>126974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6071"/>
          <a:ext cx="838200" cy="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126974</xdr:rowOff>
    </xdr:from>
    <xdr:to>
      <xdr:col>19</xdr:col>
      <xdr:colOff>177800</xdr:colOff>
      <xdr:row>35</xdr:row>
      <xdr:rowOff>160952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7724"/>
          <a:ext cx="889000" cy="3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145430</xdr:rowOff>
    </xdr:from>
    <xdr:to>
      <xdr:col>15</xdr:col>
      <xdr:colOff>50800</xdr:colOff>
      <xdr:row>35</xdr:row>
      <xdr:rowOff>160952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46180"/>
          <a:ext cx="8890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145430</xdr:rowOff>
    </xdr:from>
    <xdr:to>
      <xdr:col>10</xdr:col>
      <xdr:colOff>114300</xdr:colOff>
      <xdr:row>35</xdr:row>
      <xdr:rowOff>171338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618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14521</xdr:rowOff>
    </xdr:from>
    <xdr:to>
      <xdr:col>24</xdr:col>
      <xdr:colOff>114300</xdr:colOff>
      <xdr:row>35</xdr:row>
      <xdr:rowOff>116121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164398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76174</xdr:rowOff>
    </xdr:from>
    <xdr:to>
      <xdr:col>20</xdr:col>
      <xdr:colOff>38100</xdr:colOff>
      <xdr:row>36</xdr:row>
      <xdr:rowOff>6324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168901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6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110152</xdr:rowOff>
    </xdr:from>
    <xdr:to>
      <xdr:col>15</xdr:col>
      <xdr:colOff>101600</xdr:colOff>
      <xdr:row>36</xdr:row>
      <xdr:rowOff>40302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31429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0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94630</xdr:rowOff>
    </xdr:from>
    <xdr:to>
      <xdr:col>10</xdr:col>
      <xdr:colOff>165100</xdr:colOff>
      <xdr:row>36</xdr:row>
      <xdr:rowOff>24780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120538</xdr:rowOff>
    </xdr:from>
    <xdr:to>
      <xdr:col>6</xdr:col>
      <xdr:colOff>38100</xdr:colOff>
      <xdr:row>36</xdr:row>
      <xdr:rowOff>50688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41815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92610</xdr:rowOff>
    </xdr:from>
    <xdr:to>
      <xdr:col>24</xdr:col>
      <xdr:colOff>63500</xdr:colOff>
      <xdr:row>58</xdr:row>
      <xdr:rowOff>97851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6710"/>
          <a:ext cx="8382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94504</xdr:rowOff>
    </xdr:from>
    <xdr:to>
      <xdr:col>19</xdr:col>
      <xdr:colOff>177800</xdr:colOff>
      <xdr:row>58</xdr:row>
      <xdr:rowOff>97851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38604"/>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94504</xdr:rowOff>
    </xdr:from>
    <xdr:to>
      <xdr:col>15</xdr:col>
      <xdr:colOff>50800</xdr:colOff>
      <xdr:row>58</xdr:row>
      <xdr:rowOff>94635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860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92787</xdr:rowOff>
    </xdr:from>
    <xdr:to>
      <xdr:col>10</xdr:col>
      <xdr:colOff>114300</xdr:colOff>
      <xdr:row>58</xdr:row>
      <xdr:rowOff>94635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6887"/>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41810</xdr:rowOff>
    </xdr:from>
    <xdr:to>
      <xdr:col>24</xdr:col>
      <xdr:colOff>114300</xdr:colOff>
      <xdr:row>58</xdr:row>
      <xdr:rowOff>143410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47051</xdr:rowOff>
    </xdr:from>
    <xdr:to>
      <xdr:col>20</xdr:col>
      <xdr:colOff>38100</xdr:colOff>
      <xdr:row>58</xdr:row>
      <xdr:rowOff>148651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139778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43704</xdr:rowOff>
    </xdr:from>
    <xdr:to>
      <xdr:col>15</xdr:col>
      <xdr:colOff>101600</xdr:colOff>
      <xdr:row>58</xdr:row>
      <xdr:rowOff>145304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136431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43835</xdr:rowOff>
    </xdr:from>
    <xdr:to>
      <xdr:col>10</xdr:col>
      <xdr:colOff>165100</xdr:colOff>
      <xdr:row>58</xdr:row>
      <xdr:rowOff>145435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136562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41987</xdr:rowOff>
    </xdr:from>
    <xdr:to>
      <xdr:col>6</xdr:col>
      <xdr:colOff>38100</xdr:colOff>
      <xdr:row>58</xdr:row>
      <xdr:rowOff>143587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134714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167303</xdr:rowOff>
    </xdr:from>
    <xdr:to>
      <xdr:col>24</xdr:col>
      <xdr:colOff>63500</xdr:colOff>
      <xdr:row>79</xdr:row>
      <xdr:rowOff>11379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40403"/>
          <a:ext cx="8382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167303</xdr:rowOff>
    </xdr:from>
    <xdr:to>
      <xdr:col>19</xdr:col>
      <xdr:colOff>177800</xdr:colOff>
      <xdr:row>79</xdr:row>
      <xdr:rowOff>7759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40403"/>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7759</xdr:rowOff>
    </xdr:from>
    <xdr:to>
      <xdr:col>15</xdr:col>
      <xdr:colOff>50800</xdr:colOff>
      <xdr:row>79</xdr:row>
      <xdr:rowOff>25400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2309"/>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25400</xdr:rowOff>
    </xdr:from>
    <xdr:to>
      <xdr:col>10</xdr:col>
      <xdr:colOff>114300</xdr:colOff>
      <xdr:row>79</xdr:row>
      <xdr:rowOff>34029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69950"/>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132029</xdr:rowOff>
    </xdr:from>
    <xdr:to>
      <xdr:col>24</xdr:col>
      <xdr:colOff>114300</xdr:colOff>
      <xdr:row>79</xdr:row>
      <xdr:rowOff>62179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46956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116503</xdr:rowOff>
    </xdr:from>
    <xdr:to>
      <xdr:col>20</xdr:col>
      <xdr:colOff>38100</xdr:colOff>
      <xdr:row>79</xdr:row>
      <xdr:rowOff>46653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37780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128409</xdr:rowOff>
    </xdr:from>
    <xdr:to>
      <xdr:col>15</xdr:col>
      <xdr:colOff>101600</xdr:colOff>
      <xdr:row>79</xdr:row>
      <xdr:rowOff>58559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49686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146050</xdr:rowOff>
    </xdr:from>
    <xdr:to>
      <xdr:col>10</xdr:col>
      <xdr:colOff>165100</xdr:colOff>
      <xdr:row>79</xdr:row>
      <xdr:rowOff>76200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67327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154679</xdr:rowOff>
    </xdr:from>
    <xdr:to>
      <xdr:col>6</xdr:col>
      <xdr:colOff>38100</xdr:colOff>
      <xdr:row>79</xdr:row>
      <xdr:rowOff>84829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75956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140698</xdr:rowOff>
    </xdr:from>
    <xdr:to>
      <xdr:col>24</xdr:col>
      <xdr:colOff>63500</xdr:colOff>
      <xdr:row>98</xdr:row>
      <xdr:rowOff>110286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71348"/>
          <a:ext cx="838200" cy="1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102682</xdr:rowOff>
    </xdr:from>
    <xdr:to>
      <xdr:col>19</xdr:col>
      <xdr:colOff>177800</xdr:colOff>
      <xdr:row>98</xdr:row>
      <xdr:rowOff>110286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04782"/>
          <a:ext cx="889000" cy="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22809</xdr:rowOff>
    </xdr:from>
    <xdr:to>
      <xdr:col>15</xdr:col>
      <xdr:colOff>50800</xdr:colOff>
      <xdr:row>98</xdr:row>
      <xdr:rowOff>102682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24909"/>
          <a:ext cx="889000" cy="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22809</xdr:rowOff>
    </xdr:from>
    <xdr:to>
      <xdr:col>10</xdr:col>
      <xdr:colOff>114300</xdr:colOff>
      <xdr:row>99</xdr:row>
      <xdr:rowOff>7386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24909"/>
          <a:ext cx="889000" cy="15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89898</xdr:rowOff>
    </xdr:from>
    <xdr:to>
      <xdr:col>24</xdr:col>
      <xdr:colOff>114300</xdr:colOff>
      <xdr:row>98</xdr:row>
      <xdr:rowOff>20048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68325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59486</xdr:rowOff>
    </xdr:from>
    <xdr:to>
      <xdr:col>20</xdr:col>
      <xdr:colOff>38100</xdr:colOff>
      <xdr:row>98</xdr:row>
      <xdr:rowOff>161086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152213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5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51882</xdr:rowOff>
    </xdr:from>
    <xdr:to>
      <xdr:col>15</xdr:col>
      <xdr:colOff>101600</xdr:colOff>
      <xdr:row>98</xdr:row>
      <xdr:rowOff>153482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144609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143459</xdr:rowOff>
    </xdr:from>
    <xdr:to>
      <xdr:col>10</xdr:col>
      <xdr:colOff>165100</xdr:colOff>
      <xdr:row>98</xdr:row>
      <xdr:rowOff>73609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64736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128036</xdr:rowOff>
    </xdr:from>
    <xdr:to>
      <xdr:col>6</xdr:col>
      <xdr:colOff>38100</xdr:colOff>
      <xdr:row>99</xdr:row>
      <xdr:rowOff>58186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49313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2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69806</xdr:rowOff>
    </xdr:from>
    <xdr:to>
      <xdr:col>55</xdr:col>
      <xdr:colOff>0</xdr:colOff>
      <xdr:row>39</xdr:row>
      <xdr:rowOff>72679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756356"/>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69806</xdr:rowOff>
    </xdr:from>
    <xdr:to>
      <xdr:col>50</xdr:col>
      <xdr:colOff>114300</xdr:colOff>
      <xdr:row>39</xdr:row>
      <xdr:rowOff>91824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56356"/>
          <a:ext cx="889000" cy="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91824</xdr:rowOff>
    </xdr:from>
    <xdr:to>
      <xdr:col>45</xdr:col>
      <xdr:colOff>177800</xdr:colOff>
      <xdr:row>39</xdr:row>
      <xdr:rowOff>118101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78374"/>
          <a:ext cx="889000" cy="2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58619</xdr:rowOff>
    </xdr:from>
    <xdr:to>
      <xdr:col>41</xdr:col>
      <xdr:colOff>50800</xdr:colOff>
      <xdr:row>39</xdr:row>
      <xdr:rowOff>118101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02269"/>
          <a:ext cx="889000" cy="40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21879</xdr:rowOff>
    </xdr:from>
    <xdr:to>
      <xdr:col>55</xdr:col>
      <xdr:colOff>50800</xdr:colOff>
      <xdr:row>39</xdr:row>
      <xdr:rowOff>123479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7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108256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2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19006</xdr:rowOff>
    </xdr:from>
    <xdr:to>
      <xdr:col>50</xdr:col>
      <xdr:colOff>165100</xdr:colOff>
      <xdr:row>39</xdr:row>
      <xdr:rowOff>120606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111733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41024</xdr:rowOff>
    </xdr:from>
    <xdr:to>
      <xdr:col>46</xdr:col>
      <xdr:colOff>38100</xdr:colOff>
      <xdr:row>39</xdr:row>
      <xdr:rowOff>142624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133751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67301</xdr:rowOff>
    </xdr:from>
    <xdr:to>
      <xdr:col>41</xdr:col>
      <xdr:colOff>101600</xdr:colOff>
      <xdr:row>39</xdr:row>
      <xdr:rowOff>168901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160028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7819</xdr:rowOff>
    </xdr:from>
    <xdr:to>
      <xdr:col>36</xdr:col>
      <xdr:colOff>165100</xdr:colOff>
      <xdr:row>37</xdr:row>
      <xdr:rowOff>109419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100546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4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111441</xdr:rowOff>
    </xdr:from>
    <xdr:to>
      <xdr:col>55</xdr:col>
      <xdr:colOff>0</xdr:colOff>
      <xdr:row>58</xdr:row>
      <xdr:rowOff>121472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55541"/>
          <a:ext cx="838200" cy="1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111441</xdr:rowOff>
    </xdr:from>
    <xdr:to>
      <xdr:col>50</xdr:col>
      <xdr:colOff>114300</xdr:colOff>
      <xdr:row>58</xdr:row>
      <xdr:rowOff>113484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55541"/>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113484</xdr:rowOff>
    </xdr:from>
    <xdr:to>
      <xdr:col>45</xdr:col>
      <xdr:colOff>177800</xdr:colOff>
      <xdr:row>58</xdr:row>
      <xdr:rowOff>117094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57584"/>
          <a:ext cx="8890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104939</xdr:rowOff>
    </xdr:from>
    <xdr:to>
      <xdr:col>41</xdr:col>
      <xdr:colOff>50800</xdr:colOff>
      <xdr:row>58</xdr:row>
      <xdr:rowOff>117094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49039"/>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70672</xdr:rowOff>
    </xdr:from>
    <xdr:to>
      <xdr:col>55</xdr:col>
      <xdr:colOff>50800</xdr:colOff>
      <xdr:row>59</xdr:row>
      <xdr:rowOff>822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60641</xdr:rowOff>
    </xdr:from>
    <xdr:to>
      <xdr:col>50</xdr:col>
      <xdr:colOff>165100</xdr:colOff>
      <xdr:row>58</xdr:row>
      <xdr:rowOff>162241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153368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62684</xdr:rowOff>
    </xdr:from>
    <xdr:to>
      <xdr:col>46</xdr:col>
      <xdr:colOff>38100</xdr:colOff>
      <xdr:row>58</xdr:row>
      <xdr:rowOff>164284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155411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66294</xdr:rowOff>
    </xdr:from>
    <xdr:to>
      <xdr:col>41</xdr:col>
      <xdr:colOff>101600</xdr:colOff>
      <xdr:row>58</xdr:row>
      <xdr:rowOff>167894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159021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54139</xdr:rowOff>
    </xdr:from>
    <xdr:to>
      <xdr:col>36</xdr:col>
      <xdr:colOff>165100</xdr:colOff>
      <xdr:row>58</xdr:row>
      <xdr:rowOff>155739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146866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128260</xdr:rowOff>
    </xdr:from>
    <xdr:to>
      <xdr:col>55</xdr:col>
      <xdr:colOff>0</xdr:colOff>
      <xdr:row>78</xdr:row>
      <xdr:rowOff>132575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1360"/>
          <a:ext cx="8382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117697</xdr:rowOff>
    </xdr:from>
    <xdr:to>
      <xdr:col>50</xdr:col>
      <xdr:colOff>114300</xdr:colOff>
      <xdr:row>78</xdr:row>
      <xdr:rowOff>128260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0797"/>
          <a:ext cx="889000" cy="1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117697</xdr:rowOff>
    </xdr:from>
    <xdr:to>
      <xdr:col>45</xdr:col>
      <xdr:colOff>177800</xdr:colOff>
      <xdr:row>78</xdr:row>
      <xdr:rowOff>126219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90797"/>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126219</xdr:rowOff>
    </xdr:from>
    <xdr:to>
      <xdr:col>41</xdr:col>
      <xdr:colOff>50800</xdr:colOff>
      <xdr:row>78</xdr:row>
      <xdr:rowOff>129437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99319"/>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81775</xdr:rowOff>
    </xdr:from>
    <xdr:to>
      <xdr:col>55</xdr:col>
      <xdr:colOff>50800</xdr:colOff>
      <xdr:row>79</xdr:row>
      <xdr:rowOff>11925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77460</xdr:rowOff>
    </xdr:from>
    <xdr:to>
      <xdr:col>50</xdr:col>
      <xdr:colOff>165100</xdr:colOff>
      <xdr:row>79</xdr:row>
      <xdr:rowOff>7610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170187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66897</xdr:rowOff>
    </xdr:from>
    <xdr:to>
      <xdr:col>46</xdr:col>
      <xdr:colOff>38100</xdr:colOff>
      <xdr:row>78</xdr:row>
      <xdr:rowOff>168497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159624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75419</xdr:rowOff>
    </xdr:from>
    <xdr:to>
      <xdr:col>41</xdr:col>
      <xdr:colOff>101600</xdr:colOff>
      <xdr:row>79</xdr:row>
      <xdr:rowOff>5569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78637</xdr:rowOff>
    </xdr:from>
    <xdr:to>
      <xdr:col>36</xdr:col>
      <xdr:colOff>165100</xdr:colOff>
      <xdr:row>79</xdr:row>
      <xdr:rowOff>8787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171364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79550</xdr:rowOff>
    </xdr:from>
    <xdr:to>
      <xdr:col>55</xdr:col>
      <xdr:colOff>0</xdr:colOff>
      <xdr:row>98</xdr:row>
      <xdr:rowOff>92323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81650"/>
          <a:ext cx="8382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79550</xdr:rowOff>
    </xdr:from>
    <xdr:to>
      <xdr:col>50</xdr:col>
      <xdr:colOff>114300</xdr:colOff>
      <xdr:row>98</xdr:row>
      <xdr:rowOff>123065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81650"/>
          <a:ext cx="889000" cy="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94076</xdr:rowOff>
    </xdr:from>
    <xdr:to>
      <xdr:col>45</xdr:col>
      <xdr:colOff>177800</xdr:colOff>
      <xdr:row>98</xdr:row>
      <xdr:rowOff>123065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96176"/>
          <a:ext cx="889000" cy="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28035</xdr:rowOff>
    </xdr:from>
    <xdr:to>
      <xdr:col>41</xdr:col>
      <xdr:colOff>50800</xdr:colOff>
      <xdr:row>98</xdr:row>
      <xdr:rowOff>94076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0135"/>
          <a:ext cx="889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41523</xdr:rowOff>
    </xdr:from>
    <xdr:to>
      <xdr:col>55</xdr:col>
      <xdr:colOff>50800</xdr:colOff>
      <xdr:row>98</xdr:row>
      <xdr:rowOff>143123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127900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28750</xdr:rowOff>
    </xdr:from>
    <xdr:to>
      <xdr:col>50</xdr:col>
      <xdr:colOff>165100</xdr:colOff>
      <xdr:row>98</xdr:row>
      <xdr:rowOff>130350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121477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72265</xdr:rowOff>
    </xdr:from>
    <xdr:to>
      <xdr:col>46</xdr:col>
      <xdr:colOff>38100</xdr:colOff>
      <xdr:row>99</xdr:row>
      <xdr:rowOff>2415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164992</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428" y="1696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43276</xdr:rowOff>
    </xdr:from>
    <xdr:to>
      <xdr:col>41</xdr:col>
      <xdr:colOff>101600</xdr:colOff>
      <xdr:row>98</xdr:row>
      <xdr:rowOff>144876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136003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148685</xdr:rowOff>
    </xdr:from>
    <xdr:to>
      <xdr:col>36</xdr:col>
      <xdr:colOff>165100</xdr:colOff>
      <xdr:row>98</xdr:row>
      <xdr:rowOff>78835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50747</xdr:rowOff>
    </xdr:from>
    <xdr:to>
      <xdr:col>85</xdr:col>
      <xdr:colOff>127000</xdr:colOff>
      <xdr:row>38</xdr:row>
      <xdr:rowOff>74238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65847"/>
          <a:ext cx="8382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50747</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65847"/>
          <a:ext cx="889000" cy="8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124526</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39626"/>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124526</xdr:rowOff>
    </xdr:from>
    <xdr:to>
      <xdr:col>71</xdr:col>
      <xdr:colOff>177800</xdr:colOff>
      <xdr:row>38</xdr:row>
      <xdr:rowOff>137217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39626"/>
          <a:ext cx="889000" cy="1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23438</xdr:rowOff>
    </xdr:from>
    <xdr:to>
      <xdr:col>85</xdr:col>
      <xdr:colOff>177800</xdr:colOff>
      <xdr:row>38</xdr:row>
      <xdr:rowOff>125038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154265</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171397</xdr:rowOff>
    </xdr:from>
    <xdr:to>
      <xdr:col>81</xdr:col>
      <xdr:colOff>101600</xdr:colOff>
      <xdr:row>38</xdr:row>
      <xdr:rowOff>101547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118074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2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73726</xdr:rowOff>
    </xdr:from>
    <xdr:to>
      <xdr:col>72</xdr:col>
      <xdr:colOff>38100</xdr:colOff>
      <xdr:row>39</xdr:row>
      <xdr:rowOff>3876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166453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86417</xdr:rowOff>
    </xdr:from>
    <xdr:to>
      <xdr:col>67</xdr:col>
      <xdr:colOff>101600</xdr:colOff>
      <xdr:row>39</xdr:row>
      <xdr:rowOff>16567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7694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4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37703</xdr:rowOff>
    </xdr:from>
    <xdr:to>
      <xdr:col>85</xdr:col>
      <xdr:colOff>127000</xdr:colOff>
      <xdr:row>78</xdr:row>
      <xdr:rowOff>44572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10803"/>
          <a:ext cx="8382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37703</xdr:rowOff>
    </xdr:from>
    <xdr:to>
      <xdr:col>81</xdr:col>
      <xdr:colOff>50800</xdr:colOff>
      <xdr:row>78</xdr:row>
      <xdr:rowOff>44582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410803"/>
          <a:ext cx="889000" cy="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38833</xdr:rowOff>
    </xdr:from>
    <xdr:to>
      <xdr:col>76</xdr:col>
      <xdr:colOff>114300</xdr:colOff>
      <xdr:row>78</xdr:row>
      <xdr:rowOff>44582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11933"/>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38833</xdr:rowOff>
    </xdr:from>
    <xdr:to>
      <xdr:col>71</xdr:col>
      <xdr:colOff>177800</xdr:colOff>
      <xdr:row>78</xdr:row>
      <xdr:rowOff>41504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11933"/>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165222</xdr:rowOff>
    </xdr:from>
    <xdr:to>
      <xdr:col>85</xdr:col>
      <xdr:colOff>177800</xdr:colOff>
      <xdr:row>78</xdr:row>
      <xdr:rowOff>95372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80149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158353</xdr:rowOff>
    </xdr:from>
    <xdr:to>
      <xdr:col>81</xdr:col>
      <xdr:colOff>101600</xdr:colOff>
      <xdr:row>78</xdr:row>
      <xdr:rowOff>88503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79630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5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165232</xdr:rowOff>
    </xdr:from>
    <xdr:to>
      <xdr:col>76</xdr:col>
      <xdr:colOff>165100</xdr:colOff>
      <xdr:row>78</xdr:row>
      <xdr:rowOff>95382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86509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159483</xdr:rowOff>
    </xdr:from>
    <xdr:to>
      <xdr:col>72</xdr:col>
      <xdr:colOff>38100</xdr:colOff>
      <xdr:row>78</xdr:row>
      <xdr:rowOff>89633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80760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162154</xdr:rowOff>
    </xdr:from>
    <xdr:to>
      <xdr:col>67</xdr:col>
      <xdr:colOff>101600</xdr:colOff>
      <xdr:row>78</xdr:row>
      <xdr:rowOff>92304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97292</xdr:rowOff>
    </xdr:from>
    <xdr:to>
      <xdr:col>85</xdr:col>
      <xdr:colOff>127000</xdr:colOff>
      <xdr:row>98</xdr:row>
      <xdr:rowOff>96743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27942"/>
          <a:ext cx="838200" cy="17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87968</xdr:rowOff>
    </xdr:from>
    <xdr:to>
      <xdr:col>81</xdr:col>
      <xdr:colOff>50800</xdr:colOff>
      <xdr:row>98</xdr:row>
      <xdr:rowOff>96743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90068"/>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50602</xdr:rowOff>
    </xdr:from>
    <xdr:to>
      <xdr:col>76</xdr:col>
      <xdr:colOff>114300</xdr:colOff>
      <xdr:row>98</xdr:row>
      <xdr:rowOff>87968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52702"/>
          <a:ext cx="889000" cy="3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50602</xdr:rowOff>
    </xdr:from>
    <xdr:to>
      <xdr:col>71</xdr:col>
      <xdr:colOff>177800</xdr:colOff>
      <xdr:row>99</xdr:row>
      <xdr:rowOff>21926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52702"/>
          <a:ext cx="889000" cy="14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46492</xdr:rowOff>
    </xdr:from>
    <xdr:to>
      <xdr:col>85</xdr:col>
      <xdr:colOff>177800</xdr:colOff>
      <xdr:row>97</xdr:row>
      <xdr:rowOff>148092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7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69369</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2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45943</xdr:rowOff>
    </xdr:from>
    <xdr:to>
      <xdr:col>81</xdr:col>
      <xdr:colOff>101600</xdr:colOff>
      <xdr:row>98</xdr:row>
      <xdr:rowOff>147543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138670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37168</xdr:rowOff>
    </xdr:from>
    <xdr:to>
      <xdr:col>76</xdr:col>
      <xdr:colOff>165100</xdr:colOff>
      <xdr:row>98</xdr:row>
      <xdr:rowOff>138768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129895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171252</xdr:rowOff>
    </xdr:from>
    <xdr:to>
      <xdr:col>72</xdr:col>
      <xdr:colOff>38100</xdr:colOff>
      <xdr:row>98</xdr:row>
      <xdr:rowOff>101402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92529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9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142576</xdr:rowOff>
    </xdr:from>
    <xdr:to>
      <xdr:col>67</xdr:col>
      <xdr:colOff>101600</xdr:colOff>
      <xdr:row>99</xdr:row>
      <xdr:rowOff>72726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4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63853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85620</xdr:rowOff>
    </xdr:from>
    <xdr:to>
      <xdr:col>116</xdr:col>
      <xdr:colOff>63500</xdr:colOff>
      <xdr:row>76</xdr:row>
      <xdr:rowOff>58662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44370"/>
          <a:ext cx="838200" cy="14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85620</xdr:rowOff>
    </xdr:from>
    <xdr:to>
      <xdr:col>111</xdr:col>
      <xdr:colOff>177800</xdr:colOff>
      <xdr:row>76</xdr:row>
      <xdr:rowOff>42382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44370"/>
          <a:ext cx="889000" cy="1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42382</xdr:rowOff>
    </xdr:from>
    <xdr:to>
      <xdr:col>107</xdr:col>
      <xdr:colOff>50800</xdr:colOff>
      <xdr:row>76</xdr:row>
      <xdr:rowOff>101752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72582"/>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101752</xdr:rowOff>
    </xdr:from>
    <xdr:to>
      <xdr:col>102</xdr:col>
      <xdr:colOff>114300</xdr:colOff>
      <xdr:row>76</xdr:row>
      <xdr:rowOff>116252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31952"/>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7862</xdr:rowOff>
    </xdr:from>
    <xdr:to>
      <xdr:col>116</xdr:col>
      <xdr:colOff>114300</xdr:colOff>
      <xdr:row>76</xdr:row>
      <xdr:rowOff>109462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157739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34820</xdr:rowOff>
    </xdr:from>
    <xdr:to>
      <xdr:col>112</xdr:col>
      <xdr:colOff>38100</xdr:colOff>
      <xdr:row>75</xdr:row>
      <xdr:rowOff>136420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127547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163032</xdr:rowOff>
    </xdr:from>
    <xdr:to>
      <xdr:col>107</xdr:col>
      <xdr:colOff>101600</xdr:colOff>
      <xdr:row>76</xdr:row>
      <xdr:rowOff>93182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84309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1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50952</xdr:rowOff>
    </xdr:from>
    <xdr:to>
      <xdr:col>102</xdr:col>
      <xdr:colOff>165100</xdr:colOff>
      <xdr:row>76</xdr:row>
      <xdr:rowOff>152552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143679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65452</xdr:rowOff>
    </xdr:from>
    <xdr:to>
      <xdr:col>98</xdr:col>
      <xdr:colOff>38100</xdr:colOff>
      <xdr:row>76</xdr:row>
      <xdr:rowOff>167052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158179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8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０９１円の増であるが、主な理由としては基本給・手当の増によるものである。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物件費は１１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４６２円の増であるが、主な理由としては地籍調査事業の増によるものである。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扶助費は１８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５０９円の増であるが、主な理由としては児童福祉費（児童手当事業）の増によるものである。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今後も人件費の増や社会保障経費の伸びによる扶助費の増、施設の老朽化対応による普通建設事業費の増が見込まれるため、よｆｄり一層の歳出抑制を図っていく。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千葉県睦沢町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
6,483
35.59
4,617,045
4,402,241
137,386
2,685,271
2,295,961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163322</xdr:rowOff>
    </xdr:from>
    <xdr:to>
      <xdr:col>24</xdr:col>
      <xdr:colOff>63500</xdr:colOff>
      <xdr:row>35</xdr:row>
      <xdr:rowOff>73533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2622"/>
          <a:ext cx="8382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163322</xdr:rowOff>
    </xdr:from>
    <xdr:to>
      <xdr:col>19</xdr:col>
      <xdr:colOff>177800</xdr:colOff>
      <xdr:row>34</xdr:row>
      <xdr:rowOff>167005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2622"/>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49784</xdr:rowOff>
    </xdr:from>
    <xdr:to>
      <xdr:col>15</xdr:col>
      <xdr:colOff>50800</xdr:colOff>
      <xdr:row>34</xdr:row>
      <xdr:rowOff>167005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79084"/>
          <a:ext cx="889000" cy="1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49784</xdr:rowOff>
    </xdr:from>
    <xdr:to>
      <xdr:col>10</xdr:col>
      <xdr:colOff>114300</xdr:colOff>
      <xdr:row>34</xdr:row>
      <xdr:rowOff>121158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79084"/>
          <a:ext cx="8890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22733</xdr:rowOff>
    </xdr:from>
    <xdr:to>
      <xdr:col>24</xdr:col>
      <xdr:colOff>114300</xdr:colOff>
      <xdr:row>35</xdr:row>
      <xdr:rowOff>124333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45610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112522</xdr:rowOff>
    </xdr:from>
    <xdr:to>
      <xdr:col>20</xdr:col>
      <xdr:colOff>38100</xdr:colOff>
      <xdr:row>35</xdr:row>
      <xdr:rowOff>42672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59199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1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116205</xdr:rowOff>
    </xdr:from>
    <xdr:to>
      <xdr:col>15</xdr:col>
      <xdr:colOff>101600</xdr:colOff>
      <xdr:row>35</xdr:row>
      <xdr:rowOff>46355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62882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170434</xdr:rowOff>
    </xdr:from>
    <xdr:to>
      <xdr:col>10</xdr:col>
      <xdr:colOff>165100</xdr:colOff>
      <xdr:row>34</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117111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70358</xdr:rowOff>
    </xdr:from>
    <xdr:to>
      <xdr:col>6</xdr:col>
      <xdr:colOff>38100</xdr:colOff>
      <xdr:row>35</xdr:row>
      <xdr:rowOff>508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17035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7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112019</xdr:rowOff>
    </xdr:from>
    <xdr:to>
      <xdr:col>24</xdr:col>
      <xdr:colOff>63500</xdr:colOff>
      <xdr:row>58</xdr:row>
      <xdr:rowOff>17904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4669"/>
          <a:ext cx="838200" cy="7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2256</xdr:rowOff>
    </xdr:from>
    <xdr:to>
      <xdr:col>19</xdr:col>
      <xdr:colOff>177800</xdr:colOff>
      <xdr:row>58</xdr:row>
      <xdr:rowOff>17904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6356"/>
          <a:ext cx="889000" cy="1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426</xdr:rowOff>
    </xdr:from>
    <xdr:to>
      <xdr:col>15</xdr:col>
      <xdr:colOff>50800</xdr:colOff>
      <xdr:row>58</xdr:row>
      <xdr:rowOff>2256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4526"/>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91840</xdr:rowOff>
    </xdr:from>
    <xdr:to>
      <xdr:col>10</xdr:col>
      <xdr:colOff>114300</xdr:colOff>
      <xdr:row>58</xdr:row>
      <xdr:rowOff>426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4490"/>
          <a:ext cx="889000" cy="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61219</xdr:rowOff>
    </xdr:from>
    <xdr:to>
      <xdr:col>24</xdr:col>
      <xdr:colOff>114300</xdr:colOff>
      <xdr:row>57</xdr:row>
      <xdr:rowOff>162819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39646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138554</xdr:rowOff>
    </xdr:from>
    <xdr:to>
      <xdr:col>20</xdr:col>
      <xdr:colOff>38100</xdr:colOff>
      <xdr:row>58</xdr:row>
      <xdr:rowOff>68704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59831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122906</xdr:rowOff>
    </xdr:from>
    <xdr:to>
      <xdr:col>15</xdr:col>
      <xdr:colOff>101600</xdr:colOff>
      <xdr:row>58</xdr:row>
      <xdr:rowOff>53056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44183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8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121076</xdr:rowOff>
    </xdr:from>
    <xdr:to>
      <xdr:col>10</xdr:col>
      <xdr:colOff>165100</xdr:colOff>
      <xdr:row>58</xdr:row>
      <xdr:rowOff>51226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42353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41040</xdr:rowOff>
    </xdr:from>
    <xdr:to>
      <xdr:col>6</xdr:col>
      <xdr:colOff>38100</xdr:colOff>
      <xdr:row>57</xdr:row>
      <xdr:rowOff>142640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133767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0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129558</xdr:rowOff>
    </xdr:from>
    <xdr:to>
      <xdr:col>24</xdr:col>
      <xdr:colOff>63500</xdr:colOff>
      <xdr:row>77</xdr:row>
      <xdr:rowOff>151371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1208"/>
          <a:ext cx="8382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151371</xdr:rowOff>
    </xdr:from>
    <xdr:to>
      <xdr:col>19</xdr:col>
      <xdr:colOff>177800</xdr:colOff>
      <xdr:row>78</xdr:row>
      <xdr:rowOff>44941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3021"/>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16926</xdr:rowOff>
    </xdr:from>
    <xdr:to>
      <xdr:col>15</xdr:col>
      <xdr:colOff>50800</xdr:colOff>
      <xdr:row>78</xdr:row>
      <xdr:rowOff>44941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90026"/>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16926</xdr:rowOff>
    </xdr:from>
    <xdr:to>
      <xdr:col>10</xdr:col>
      <xdr:colOff>114300</xdr:colOff>
      <xdr:row>78</xdr:row>
      <xdr:rowOff>93100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0026"/>
          <a:ext cx="889000" cy="7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78758</xdr:rowOff>
    </xdr:from>
    <xdr:to>
      <xdr:col>24</xdr:col>
      <xdr:colOff>114300</xdr:colOff>
      <xdr:row>78</xdr:row>
      <xdr:rowOff>8908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165135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100571</xdr:rowOff>
    </xdr:from>
    <xdr:to>
      <xdr:col>20</xdr:col>
      <xdr:colOff>38100</xdr:colOff>
      <xdr:row>78</xdr:row>
      <xdr:rowOff>30721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21848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165591</xdr:rowOff>
    </xdr:from>
    <xdr:to>
      <xdr:col>15</xdr:col>
      <xdr:colOff>101600</xdr:colOff>
      <xdr:row>78</xdr:row>
      <xdr:rowOff>95741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86868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137576</xdr:rowOff>
    </xdr:from>
    <xdr:to>
      <xdr:col>10</xdr:col>
      <xdr:colOff>165100</xdr:colOff>
      <xdr:row>78</xdr:row>
      <xdr:rowOff>67726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58853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42300</xdr:rowOff>
    </xdr:from>
    <xdr:to>
      <xdr:col>6</xdr:col>
      <xdr:colOff>38100</xdr:colOff>
      <xdr:row>78</xdr:row>
      <xdr:rowOff>143900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135027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115351</xdr:rowOff>
    </xdr:from>
    <xdr:to>
      <xdr:col>24</xdr:col>
      <xdr:colOff>63500</xdr:colOff>
      <xdr:row>98</xdr:row>
      <xdr:rowOff>115353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7451"/>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114368</xdr:rowOff>
    </xdr:from>
    <xdr:to>
      <xdr:col>19</xdr:col>
      <xdr:colOff>177800</xdr:colOff>
      <xdr:row>98</xdr:row>
      <xdr:rowOff>115351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646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113911</xdr:rowOff>
    </xdr:from>
    <xdr:to>
      <xdr:col>15</xdr:col>
      <xdr:colOff>50800</xdr:colOff>
      <xdr:row>98</xdr:row>
      <xdr:rowOff>114368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601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113911</xdr:rowOff>
    </xdr:from>
    <xdr:to>
      <xdr:col>10</xdr:col>
      <xdr:colOff>114300</xdr:colOff>
      <xdr:row>98</xdr:row>
      <xdr:rowOff>115168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601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64553</xdr:rowOff>
    </xdr:from>
    <xdr:to>
      <xdr:col>24</xdr:col>
      <xdr:colOff>114300</xdr:colOff>
      <xdr:row>98</xdr:row>
      <xdr:rowOff>166153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64551</xdr:rowOff>
    </xdr:from>
    <xdr:to>
      <xdr:col>20</xdr:col>
      <xdr:colOff>38100</xdr:colOff>
      <xdr:row>98</xdr:row>
      <xdr:rowOff>166151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157278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63568</xdr:rowOff>
    </xdr:from>
    <xdr:to>
      <xdr:col>15</xdr:col>
      <xdr:colOff>101600</xdr:colOff>
      <xdr:row>98</xdr:row>
      <xdr:rowOff>165168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156295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63111</xdr:rowOff>
    </xdr:from>
    <xdr:to>
      <xdr:col>10</xdr:col>
      <xdr:colOff>165100</xdr:colOff>
      <xdr:row>98</xdr:row>
      <xdr:rowOff>164711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155838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64368</xdr:rowOff>
    </xdr:from>
    <xdr:to>
      <xdr:col>6</xdr:col>
      <xdr:colOff>38100</xdr:colOff>
      <xdr:row>98</xdr:row>
      <xdr:rowOff>165968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157095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104194</xdr:rowOff>
    </xdr:from>
    <xdr:to>
      <xdr:col>55</xdr:col>
      <xdr:colOff>0</xdr:colOff>
      <xdr:row>58</xdr:row>
      <xdr:rowOff>110024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48294"/>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92266</xdr:rowOff>
    </xdr:from>
    <xdr:to>
      <xdr:col>50</xdr:col>
      <xdr:colOff>114300</xdr:colOff>
      <xdr:row>58</xdr:row>
      <xdr:rowOff>110024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36366"/>
          <a:ext cx="889000" cy="1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92266</xdr:rowOff>
    </xdr:from>
    <xdr:to>
      <xdr:col>45</xdr:col>
      <xdr:colOff>177800</xdr:colOff>
      <xdr:row>58</xdr:row>
      <xdr:rowOff>116444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36366"/>
          <a:ext cx="889000" cy="2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69524</xdr:rowOff>
    </xdr:from>
    <xdr:to>
      <xdr:col>41</xdr:col>
      <xdr:colOff>50800</xdr:colOff>
      <xdr:row>58</xdr:row>
      <xdr:rowOff>116444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13624"/>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53394</xdr:rowOff>
    </xdr:from>
    <xdr:to>
      <xdr:col>55</xdr:col>
      <xdr:colOff>50800</xdr:colOff>
      <xdr:row>58</xdr:row>
      <xdr:rowOff>154994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139771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59224</xdr:rowOff>
    </xdr:from>
    <xdr:to>
      <xdr:col>50</xdr:col>
      <xdr:colOff>165100</xdr:colOff>
      <xdr:row>58</xdr:row>
      <xdr:rowOff>160824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0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151951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41466</xdr:rowOff>
    </xdr:from>
    <xdr:to>
      <xdr:col>46</xdr:col>
      <xdr:colOff>38100</xdr:colOff>
      <xdr:row>58</xdr:row>
      <xdr:rowOff>143066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134193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65644</xdr:rowOff>
    </xdr:from>
    <xdr:to>
      <xdr:col>41</xdr:col>
      <xdr:colOff>101600</xdr:colOff>
      <xdr:row>58</xdr:row>
      <xdr:rowOff>167244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158371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18724</xdr:rowOff>
    </xdr:from>
    <xdr:to>
      <xdr:col>36</xdr:col>
      <xdr:colOff>165100</xdr:colOff>
      <xdr:row>58</xdr:row>
      <xdr:rowOff>120324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111451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34452</xdr:rowOff>
    </xdr:from>
    <xdr:to>
      <xdr:col>55</xdr:col>
      <xdr:colOff>0</xdr:colOff>
      <xdr:row>79</xdr:row>
      <xdr:rowOff>34616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79002"/>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32000</xdr:rowOff>
    </xdr:from>
    <xdr:to>
      <xdr:col>50</xdr:col>
      <xdr:colOff>114300</xdr:colOff>
      <xdr:row>79</xdr:row>
      <xdr:rowOff>34452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76550"/>
          <a:ext cx="889000" cy="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24619</xdr:rowOff>
    </xdr:from>
    <xdr:to>
      <xdr:col>45</xdr:col>
      <xdr:colOff>177800</xdr:colOff>
      <xdr:row>79</xdr:row>
      <xdr:rowOff>32000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9169"/>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24619</xdr:rowOff>
    </xdr:from>
    <xdr:to>
      <xdr:col>41</xdr:col>
      <xdr:colOff>50800</xdr:colOff>
      <xdr:row>79</xdr:row>
      <xdr:rowOff>30390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9169"/>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155266</xdr:rowOff>
    </xdr:from>
    <xdr:to>
      <xdr:col>55</xdr:col>
      <xdr:colOff>50800</xdr:colOff>
      <xdr:row>79</xdr:row>
      <xdr:rowOff>85416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70193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155102</xdr:rowOff>
    </xdr:from>
    <xdr:to>
      <xdr:col>50</xdr:col>
      <xdr:colOff>165100</xdr:colOff>
      <xdr:row>79</xdr:row>
      <xdr:rowOff>85252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76379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2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152650</xdr:rowOff>
    </xdr:from>
    <xdr:to>
      <xdr:col>46</xdr:col>
      <xdr:colOff>38100</xdr:colOff>
      <xdr:row>79</xdr:row>
      <xdr:rowOff>82800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73927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145269</xdr:rowOff>
    </xdr:from>
    <xdr:to>
      <xdr:col>41</xdr:col>
      <xdr:colOff>101600</xdr:colOff>
      <xdr:row>79</xdr:row>
      <xdr:rowOff>75419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66546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151040</xdr:rowOff>
    </xdr:from>
    <xdr:to>
      <xdr:col>36</xdr:col>
      <xdr:colOff>165100</xdr:colOff>
      <xdr:row>79</xdr:row>
      <xdr:rowOff>81190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72317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17938</xdr:rowOff>
    </xdr:from>
    <xdr:to>
      <xdr:col>55</xdr:col>
      <xdr:colOff>0</xdr:colOff>
      <xdr:row>98</xdr:row>
      <xdr:rowOff>18262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20038"/>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17938</xdr:rowOff>
    </xdr:from>
    <xdr:to>
      <xdr:col>50</xdr:col>
      <xdr:colOff>114300</xdr:colOff>
      <xdr:row>98</xdr:row>
      <xdr:rowOff>59827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20038"/>
          <a:ext cx="889000" cy="4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51584</xdr:rowOff>
    </xdr:from>
    <xdr:to>
      <xdr:col>45</xdr:col>
      <xdr:colOff>177800</xdr:colOff>
      <xdr:row>98</xdr:row>
      <xdr:rowOff>59827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53684"/>
          <a:ext cx="88900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157654</xdr:rowOff>
    </xdr:from>
    <xdr:to>
      <xdr:col>41</xdr:col>
      <xdr:colOff>50800</xdr:colOff>
      <xdr:row>98</xdr:row>
      <xdr:rowOff>51584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8304"/>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138912</xdr:rowOff>
    </xdr:from>
    <xdr:to>
      <xdr:col>55</xdr:col>
      <xdr:colOff>50800</xdr:colOff>
      <xdr:row>98</xdr:row>
      <xdr:rowOff>69062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53839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138588</xdr:rowOff>
    </xdr:from>
    <xdr:to>
      <xdr:col>50</xdr:col>
      <xdr:colOff>165100</xdr:colOff>
      <xdr:row>98</xdr:row>
      <xdr:rowOff>68738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59865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9027</xdr:rowOff>
    </xdr:from>
    <xdr:to>
      <xdr:col>46</xdr:col>
      <xdr:colOff>38100</xdr:colOff>
      <xdr:row>98</xdr:row>
      <xdr:rowOff>110627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101754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784</xdr:rowOff>
    </xdr:from>
    <xdr:to>
      <xdr:col>41</xdr:col>
      <xdr:colOff>101600</xdr:colOff>
      <xdr:row>98</xdr:row>
      <xdr:rowOff>102384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0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93511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106854</xdr:rowOff>
    </xdr:from>
    <xdr:to>
      <xdr:col>36</xdr:col>
      <xdr:colOff>165100</xdr:colOff>
      <xdr:row>98</xdr:row>
      <xdr:rowOff>37004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28131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144370</xdr:rowOff>
    </xdr:from>
    <xdr:to>
      <xdr:col>85</xdr:col>
      <xdr:colOff>127000</xdr:colOff>
      <xdr:row>38</xdr:row>
      <xdr:rowOff>14960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88020"/>
          <a:ext cx="838200" cy="4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14960</xdr:rowOff>
    </xdr:from>
    <xdr:to>
      <xdr:col>81</xdr:col>
      <xdr:colOff>50800</xdr:colOff>
      <xdr:row>38</xdr:row>
      <xdr:rowOff>15875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3006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149279</xdr:rowOff>
    </xdr:from>
    <xdr:to>
      <xdr:col>76</xdr:col>
      <xdr:colOff>114300</xdr:colOff>
      <xdr:row>38</xdr:row>
      <xdr:rowOff>15875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92929"/>
          <a:ext cx="8890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149279</xdr:rowOff>
    </xdr:from>
    <xdr:to>
      <xdr:col>71</xdr:col>
      <xdr:colOff>177800</xdr:colOff>
      <xdr:row>37</xdr:row>
      <xdr:rowOff>149388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9292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93570</xdr:rowOff>
    </xdr:from>
    <xdr:to>
      <xdr:col>85</xdr:col>
      <xdr:colOff>177800</xdr:colOff>
      <xdr:row>38</xdr:row>
      <xdr:rowOff>23719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37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8497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135611</xdr:rowOff>
    </xdr:from>
    <xdr:to>
      <xdr:col>81</xdr:col>
      <xdr:colOff>101600</xdr:colOff>
      <xdr:row>38</xdr:row>
      <xdr:rowOff>65760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92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56887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136525</xdr:rowOff>
    </xdr:from>
    <xdr:to>
      <xdr:col>76</xdr:col>
      <xdr:colOff>165100</xdr:colOff>
      <xdr:row>38</xdr:row>
      <xdr:rowOff>66675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57802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98479</xdr:rowOff>
    </xdr:from>
    <xdr:to>
      <xdr:col>72</xdr:col>
      <xdr:colOff>38100</xdr:colOff>
      <xdr:row>38</xdr:row>
      <xdr:rowOff>28629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19756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98588</xdr:rowOff>
    </xdr:from>
    <xdr:to>
      <xdr:col>67</xdr:col>
      <xdr:colOff>101600</xdr:colOff>
      <xdr:row>38</xdr:row>
      <xdr:rowOff>28738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19866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132124</xdr:rowOff>
    </xdr:from>
    <xdr:to>
      <xdr:col>85</xdr:col>
      <xdr:colOff>127000</xdr:colOff>
      <xdr:row>58</xdr:row>
      <xdr:rowOff>3827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04774"/>
          <a:ext cx="838200" cy="4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132124</xdr:rowOff>
    </xdr:from>
    <xdr:to>
      <xdr:col>81</xdr:col>
      <xdr:colOff>50800</xdr:colOff>
      <xdr:row>57</xdr:row>
      <xdr:rowOff>150454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04774"/>
          <a:ext cx="889000" cy="1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150454</xdr:rowOff>
    </xdr:from>
    <xdr:to>
      <xdr:col>76</xdr:col>
      <xdr:colOff>114300</xdr:colOff>
      <xdr:row>58</xdr:row>
      <xdr:rowOff>2794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23104"/>
          <a:ext cx="8890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166087</xdr:rowOff>
    </xdr:from>
    <xdr:to>
      <xdr:col>71</xdr:col>
      <xdr:colOff>177800</xdr:colOff>
      <xdr:row>58</xdr:row>
      <xdr:rowOff>2794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38737"/>
          <a:ext cx="889000" cy="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124477</xdr:rowOff>
    </xdr:from>
    <xdr:to>
      <xdr:col>85</xdr:col>
      <xdr:colOff>177800</xdr:colOff>
      <xdr:row>58</xdr:row>
      <xdr:rowOff>54627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9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39404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81324</xdr:rowOff>
    </xdr:from>
    <xdr:to>
      <xdr:col>81</xdr:col>
      <xdr:colOff>101600</xdr:colOff>
      <xdr:row>58</xdr:row>
      <xdr:rowOff>11474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28001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2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99654</xdr:rowOff>
    </xdr:from>
    <xdr:to>
      <xdr:col>76</xdr:col>
      <xdr:colOff>165100</xdr:colOff>
      <xdr:row>58</xdr:row>
      <xdr:rowOff>29804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20931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6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123444</xdr:rowOff>
    </xdr:from>
    <xdr:to>
      <xdr:col>72</xdr:col>
      <xdr:colOff>38100</xdr:colOff>
      <xdr:row>58</xdr:row>
      <xdr:rowOff>53594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70121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115287</xdr:rowOff>
    </xdr:from>
    <xdr:to>
      <xdr:col>67</xdr:col>
      <xdr:colOff>101600</xdr:colOff>
      <xdr:row>58</xdr:row>
      <xdr:rowOff>45437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8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36564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50747</xdr:rowOff>
    </xdr:from>
    <xdr:to>
      <xdr:col>85</xdr:col>
      <xdr:colOff>127000</xdr:colOff>
      <xdr:row>78</xdr:row>
      <xdr:rowOff>74237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23847"/>
          <a:ext cx="838200" cy="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50747</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23847"/>
          <a:ext cx="889000" cy="8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124526</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7626"/>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124526</xdr:rowOff>
    </xdr:from>
    <xdr:to>
      <xdr:col>71</xdr:col>
      <xdr:colOff>177800</xdr:colOff>
      <xdr:row>78</xdr:row>
      <xdr:rowOff>137218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97626"/>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23437</xdr:rowOff>
    </xdr:from>
    <xdr:to>
      <xdr:col>85</xdr:col>
      <xdr:colOff>177800</xdr:colOff>
      <xdr:row>78</xdr:row>
      <xdr:rowOff>125037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154264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171397</xdr:rowOff>
    </xdr:from>
    <xdr:to>
      <xdr:col>81</xdr:col>
      <xdr:colOff>101600</xdr:colOff>
      <xdr:row>78</xdr:row>
      <xdr:rowOff>101547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7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73726</xdr:rowOff>
    </xdr:from>
    <xdr:to>
      <xdr:col>72</xdr:col>
      <xdr:colOff>38100</xdr:colOff>
      <xdr:row>79</xdr:row>
      <xdr:rowOff>3876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166453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86418</xdr:rowOff>
    </xdr:from>
    <xdr:to>
      <xdr:col>67</xdr:col>
      <xdr:colOff>101600</xdr:colOff>
      <xdr:row>79</xdr:row>
      <xdr:rowOff>16568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7695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52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37703</xdr:rowOff>
    </xdr:from>
    <xdr:to>
      <xdr:col>85</xdr:col>
      <xdr:colOff>127000</xdr:colOff>
      <xdr:row>98</xdr:row>
      <xdr:rowOff>44572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39803"/>
          <a:ext cx="8382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37703</xdr:rowOff>
    </xdr:from>
    <xdr:to>
      <xdr:col>81</xdr:col>
      <xdr:colOff>50800</xdr:colOff>
      <xdr:row>98</xdr:row>
      <xdr:rowOff>44582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39803"/>
          <a:ext cx="889000" cy="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38833</xdr:rowOff>
    </xdr:from>
    <xdr:to>
      <xdr:col>76</xdr:col>
      <xdr:colOff>114300</xdr:colOff>
      <xdr:row>98</xdr:row>
      <xdr:rowOff>44582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40933"/>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38833</xdr:rowOff>
    </xdr:from>
    <xdr:to>
      <xdr:col>71</xdr:col>
      <xdr:colOff>177800</xdr:colOff>
      <xdr:row>98</xdr:row>
      <xdr:rowOff>41504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40933"/>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165222</xdr:rowOff>
    </xdr:from>
    <xdr:to>
      <xdr:col>85</xdr:col>
      <xdr:colOff>177800</xdr:colOff>
      <xdr:row>98</xdr:row>
      <xdr:rowOff>95372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80149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158353</xdr:rowOff>
    </xdr:from>
    <xdr:to>
      <xdr:col>81</xdr:col>
      <xdr:colOff>101600</xdr:colOff>
      <xdr:row>98</xdr:row>
      <xdr:rowOff>88503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79630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165232</xdr:rowOff>
    </xdr:from>
    <xdr:to>
      <xdr:col>76</xdr:col>
      <xdr:colOff>165100</xdr:colOff>
      <xdr:row>98</xdr:row>
      <xdr:rowOff>95382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9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86509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8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159483</xdr:rowOff>
    </xdr:from>
    <xdr:to>
      <xdr:col>72</xdr:col>
      <xdr:colOff>38100</xdr:colOff>
      <xdr:row>98</xdr:row>
      <xdr:rowOff>89633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80760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162154</xdr:rowOff>
    </xdr:from>
    <xdr:to>
      <xdr:col>67</xdr:col>
      <xdr:colOff>101600</xdr:colOff>
      <xdr:row>98</xdr:row>
      <xdr:rowOff>92304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83431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総務費は６０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８９３円の増となっているが、主な理由としてはシステム標準化移行業務委託料の皆増と中学校新校舎建設を目的とした教育施設整備基金の積立の増による。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７２５円の増となっているが、主な理由としては物価高騰支援給付金事業の増と保険基盤安定負担金事業の増による。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１３８円の減となっているが、主な理由としては道路災害復旧事業の減と農地農業用施設災害復旧事業の減による。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全体的に疑似団体内平均値を下回っているが引き続き歳出の抑制に努め、より一層の財政健全化を図る。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千葉県睦沢町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令和６年度も歳出の抑制を図ったことで、年度末に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億円の積み立てを行った。このことにより、財政調整積立基金残高の標準財政規模比も増加している。今後も歳出の執行や起債の管理等を適切に行い、適正な実質収支を保つように努める。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千葉県睦沢町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ての会計において黒字を保っているが、国民健康保険特別会計に関しては基金残高も少なくなっており、一般会計からの繰出も増えていくことから今後も注視していく必要がある。引き続き各会計が健全な運営を行う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4617045</v>
      </c>
      <c r="BO4" s="436"/>
      <c r="BP4" s="436"/>
      <c r="BQ4" s="436"/>
      <c r="BR4" s="436"/>
      <c r="BS4" s="436"/>
      <c r="BT4" s="436"/>
      <c r="BU4" s="437"/>
      <c r="BV4" s="435">
        <v>4277764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5.0999999999999996</v>
      </c>
      <c r="CU4" s="576"/>
      <c r="CV4" s="576"/>
      <c r="CW4" s="576"/>
      <c r="CX4" s="576"/>
      <c r="CY4" s="576"/>
      <c r="CZ4" s="576"/>
      <c r="DA4" s="577"/>
      <c r="DB4" s="575">
        <v>2.8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4402241</v>
      </c>
      <c r="BO5" s="407"/>
      <c r="BP5" s="407"/>
      <c r="BQ5" s="407"/>
      <c r="BR5" s="407"/>
      <c r="BS5" s="407"/>
      <c r="BT5" s="407"/>
      <c r="BU5" s="408"/>
      <c r="BV5" s="406">
        <v>4115956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84.2</v>
      </c>
      <c r="CU5" s="404"/>
      <c r="CV5" s="404"/>
      <c r="CW5" s="404"/>
      <c r="CX5" s="404"/>
      <c r="CY5" s="404"/>
      <c r="CZ5" s="404"/>
      <c r="DA5" s="405"/>
      <c r="DB5" s="403">
        <v>84.5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214804</v>
      </c>
      <c r="BO6" s="407"/>
      <c r="BP6" s="407"/>
      <c r="BQ6" s="407"/>
      <c r="BR6" s="407"/>
      <c r="BS6" s="407"/>
      <c r="BT6" s="407"/>
      <c r="BU6" s="408"/>
      <c r="BV6" s="406">
        <v>161808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84.2</v>
      </c>
      <c r="CU6" s="550"/>
      <c r="CV6" s="550"/>
      <c r="CW6" s="550"/>
      <c r="CX6" s="550"/>
      <c r="CY6" s="550"/>
      <c r="CZ6" s="550"/>
      <c r="DA6" s="551"/>
      <c r="DB6" s="549">
        <v>85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77418</v>
      </c>
      <c r="BO7" s="407"/>
      <c r="BP7" s="407"/>
      <c r="BQ7" s="407"/>
      <c r="BR7" s="407"/>
      <c r="BS7" s="407"/>
      <c r="BT7" s="407"/>
      <c r="BU7" s="408"/>
      <c r="BV7" s="406">
        <v>88803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2685271</v>
      </c>
      <c r="CU7" s="407"/>
      <c r="CV7" s="407"/>
      <c r="CW7" s="407"/>
      <c r="CX7" s="407"/>
      <c r="CY7" s="407"/>
      <c r="CZ7" s="407"/>
      <c r="DA7" s="408"/>
      <c r="DB7" s="406">
        <v>2636233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137386</v>
      </c>
      <c r="BO8" s="407"/>
      <c r="BP8" s="407"/>
      <c r="BQ8" s="407"/>
      <c r="BR8" s="407"/>
      <c r="BS8" s="407"/>
      <c r="BT8" s="407"/>
      <c r="BU8" s="408"/>
      <c r="BV8" s="406">
        <v>73005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6760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64381</v>
      </c>
      <c r="BO9" s="407"/>
      <c r="BP9" s="407"/>
      <c r="BQ9" s="407"/>
      <c r="BR9" s="407"/>
      <c r="BS9" s="407"/>
      <c r="BT9" s="407"/>
      <c r="BU9" s="408"/>
      <c r="BV9" s="406">
        <v>-37605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7.3</v>
      </c>
      <c r="CU9" s="404"/>
      <c r="CV9" s="404"/>
      <c r="CW9" s="404"/>
      <c r="CX9" s="404"/>
      <c r="CY9" s="404"/>
      <c r="CZ9" s="404"/>
      <c r="DA9" s="405"/>
      <c r="DB9" s="403">
        <v>8.6999999999999993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7222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200365</v>
      </c>
      <c r="BO10" s="407"/>
      <c r="BP10" s="407"/>
      <c r="BQ10" s="407"/>
      <c r="BR10" s="407"/>
      <c r="BS10" s="407"/>
      <c r="BT10" s="407"/>
      <c r="BU10" s="408"/>
      <c r="BV10" s="406">
        <v>180105</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6549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118422</v>
      </c>
      <c r="BO12" s="407"/>
      <c r="BP12" s="407"/>
      <c r="BQ12" s="407"/>
      <c r="BR12" s="407"/>
      <c r="BS12" s="407"/>
      <c r="BT12" s="407"/>
      <c r="BU12" s="408"/>
      <c r="BV12" s="406">
        <v>26829</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6483</v>
      </c>
      <c r="S13" s="494"/>
      <c r="T13" s="494"/>
      <c r="U13" s="494"/>
      <c r="V13" s="495"/>
      <c r="W13" s="496" t="s">
        <v>130</v>
      </c>
      <c r="X13" s="392"/>
      <c r="Y13" s="392"/>
      <c r="Z13" s="392"/>
      <c r="AA13" s="392"/>
      <c r="AB13" s="393"/>
      <c r="AC13" s="359">
        <v>262</v>
      </c>
      <c r="AD13" s="360"/>
      <c r="AE13" s="360"/>
      <c r="AF13" s="360"/>
      <c r="AG13" s="361"/>
      <c r="AH13" s="359">
        <v>286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146324</v>
      </c>
      <c r="BO13" s="407"/>
      <c r="BP13" s="407"/>
      <c r="BQ13" s="407"/>
      <c r="BR13" s="407"/>
      <c r="BS13" s="407"/>
      <c r="BT13" s="407"/>
      <c r="BU13" s="408"/>
      <c r="BV13" s="406">
        <v>115671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6.2</v>
      </c>
      <c r="CU13" s="404"/>
      <c r="CV13" s="404"/>
      <c r="CW13" s="404"/>
      <c r="CX13" s="404"/>
      <c r="CY13" s="404"/>
      <c r="CZ13" s="404"/>
      <c r="DA13" s="405"/>
      <c r="DB13" s="403">
        <v>6.4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6614</v>
      </c>
      <c r="S14" s="494"/>
      <c r="T14" s="494"/>
      <c r="U14" s="494"/>
      <c r="V14" s="495"/>
      <c r="W14" s="497"/>
      <c r="X14" s="395"/>
      <c r="Y14" s="395"/>
      <c r="Z14" s="395"/>
      <c r="AA14" s="395"/>
      <c r="AB14" s="396"/>
      <c r="AC14" s="486">
        <v>8.4</v>
      </c>
      <c r="AD14" s="487"/>
      <c r="AE14" s="487"/>
      <c r="AF14" s="487"/>
      <c r="AG14" s="488"/>
      <c r="AH14" s="486">
        <v>8.9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6551</v>
      </c>
      <c r="S15" s="494"/>
      <c r="T15" s="494"/>
      <c r="U15" s="494"/>
      <c r="V15" s="495"/>
      <c r="W15" s="496" t="s">
        <v>137</v>
      </c>
      <c r="X15" s="392"/>
      <c r="Y15" s="392"/>
      <c r="Z15" s="392"/>
      <c r="AA15" s="392"/>
      <c r="AB15" s="393"/>
      <c r="AC15" s="359">
        <v>843</v>
      </c>
      <c r="AD15" s="360"/>
      <c r="AE15" s="360"/>
      <c r="AF15" s="360"/>
      <c r="AG15" s="361"/>
      <c r="AH15" s="359">
        <v>869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853396</v>
      </c>
      <c r="BO15" s="436"/>
      <c r="BP15" s="436"/>
      <c r="BQ15" s="436"/>
      <c r="BR15" s="436"/>
      <c r="BS15" s="436"/>
      <c r="BT15" s="436"/>
      <c r="BU15" s="437"/>
      <c r="BV15" s="435">
        <v>850591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27.2</v>
      </c>
      <c r="AD16" s="487"/>
      <c r="AE16" s="487"/>
      <c r="AF16" s="487"/>
      <c r="AG16" s="488"/>
      <c r="AH16" s="486">
        <v>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2468739</v>
      </c>
      <c r="BO16" s="407"/>
      <c r="BP16" s="407"/>
      <c r="BQ16" s="407"/>
      <c r="BR16" s="407"/>
      <c r="BS16" s="407"/>
      <c r="BT16" s="407"/>
      <c r="BU16" s="408"/>
      <c r="BV16" s="406">
        <v>2411959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1996</v>
      </c>
      <c r="AD17" s="360"/>
      <c r="AE17" s="360"/>
      <c r="AF17" s="360"/>
      <c r="AG17" s="361"/>
      <c r="AH17" s="359">
        <v>2067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1062584</v>
      </c>
      <c r="BO17" s="407"/>
      <c r="BP17" s="407"/>
      <c r="BQ17" s="407"/>
      <c r="BR17" s="407"/>
      <c r="BS17" s="407"/>
      <c r="BT17" s="407"/>
      <c r="BU17" s="408"/>
      <c r="BV17" s="406">
        <v>1058577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35.590000000000003</v>
      </c>
      <c r="M18" s="459"/>
      <c r="N18" s="459"/>
      <c r="O18" s="459"/>
      <c r="P18" s="459"/>
      <c r="Q18" s="459"/>
      <c r="R18" s="460"/>
      <c r="S18" s="460"/>
      <c r="T18" s="460"/>
      <c r="U18" s="460"/>
      <c r="V18" s="461"/>
      <c r="W18" s="477"/>
      <c r="X18" s="478"/>
      <c r="Y18" s="478"/>
      <c r="Z18" s="478"/>
      <c r="AA18" s="478"/>
      <c r="AB18" s="502"/>
      <c r="AC18" s="376">
        <v>64.400000000000006</v>
      </c>
      <c r="AD18" s="377"/>
      <c r="AE18" s="377"/>
      <c r="AF18" s="377"/>
      <c r="AG18" s="462"/>
      <c r="AH18" s="376">
        <v>64.2</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2314428</v>
      </c>
      <c r="BO18" s="407"/>
      <c r="BP18" s="407"/>
      <c r="BQ18" s="407"/>
      <c r="BR18" s="407"/>
      <c r="BS18" s="407"/>
      <c r="BT18" s="407"/>
      <c r="BU18" s="408"/>
      <c r="BV18" s="406">
        <v>2287922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190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3675341</v>
      </c>
      <c r="BO19" s="407"/>
      <c r="BP19" s="407"/>
      <c r="BQ19" s="407"/>
      <c r="BR19" s="407"/>
      <c r="BS19" s="407"/>
      <c r="BT19" s="407"/>
      <c r="BU19" s="408"/>
      <c r="BV19" s="406">
        <v>3352551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2467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2295961</v>
      </c>
      <c r="BO22" s="436"/>
      <c r="BP22" s="436"/>
      <c r="BQ22" s="436"/>
      <c r="BR22" s="436"/>
      <c r="BS22" s="436"/>
      <c r="BT22" s="436"/>
      <c r="BU22" s="437"/>
      <c r="BV22" s="435">
        <v>2534874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2271852</v>
      </c>
      <c r="BO23" s="407"/>
      <c r="BP23" s="407"/>
      <c r="BQ23" s="407"/>
      <c r="BR23" s="407"/>
      <c r="BS23" s="407"/>
      <c r="BT23" s="407"/>
      <c r="BU23" s="408"/>
      <c r="BV23" s="406">
        <v>2508532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7880</v>
      </c>
      <c r="R24" s="360"/>
      <c r="S24" s="360"/>
      <c r="T24" s="360"/>
      <c r="U24" s="360"/>
      <c r="V24" s="361"/>
      <c r="W24" s="449"/>
      <c r="X24" s="386"/>
      <c r="Y24" s="387"/>
      <c r="Z24" s="362" t="s">
        <v>161</v>
      </c>
      <c r="AA24" s="363"/>
      <c r="AB24" s="363"/>
      <c r="AC24" s="363"/>
      <c r="AD24" s="363"/>
      <c r="AE24" s="363"/>
      <c r="AF24" s="363"/>
      <c r="AG24" s="364"/>
      <c r="AH24" s="359">
        <v>84</v>
      </c>
      <c r="AI24" s="360"/>
      <c r="AJ24" s="360"/>
      <c r="AK24" s="360"/>
      <c r="AL24" s="361"/>
      <c r="AM24" s="359">
        <v>251076</v>
      </c>
      <c r="AN24" s="360"/>
      <c r="AO24" s="360"/>
      <c r="AP24" s="360"/>
      <c r="AQ24" s="360"/>
      <c r="AR24" s="361"/>
      <c r="AS24" s="359">
        <v>2989</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1083361</v>
      </c>
      <c r="BO24" s="407"/>
      <c r="BP24" s="407"/>
      <c r="BQ24" s="407"/>
      <c r="BR24" s="407"/>
      <c r="BS24" s="407"/>
      <c r="BT24" s="407"/>
      <c r="BU24" s="408"/>
      <c r="BV24" s="406">
        <v>1183056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6390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1173616</v>
      </c>
      <c r="BO25" s="436"/>
      <c r="BP25" s="436"/>
      <c r="BQ25" s="436"/>
      <c r="BR25" s="436"/>
      <c r="BS25" s="436"/>
      <c r="BT25" s="436"/>
      <c r="BU25" s="437"/>
      <c r="BV25" s="435">
        <v>1255027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5770</v>
      </c>
      <c r="R26" s="360"/>
      <c r="S26" s="360"/>
      <c r="T26" s="360"/>
      <c r="U26" s="360"/>
      <c r="V26" s="361"/>
      <c r="W26" s="449"/>
      <c r="X26" s="386"/>
      <c r="Y26" s="387"/>
      <c r="Z26" s="362" t="s">
        <v>167</v>
      </c>
      <c r="AA26" s="417"/>
      <c r="AB26" s="417"/>
      <c r="AC26" s="417"/>
      <c r="AD26" s="417"/>
      <c r="AE26" s="417"/>
      <c r="AF26" s="417"/>
      <c r="AG26" s="418"/>
      <c r="AH26" s="359">
        <v>2</v>
      </c>
      <c r="AI26" s="360"/>
      <c r="AJ26" s="360"/>
      <c r="AK26" s="360"/>
      <c r="AL26" s="361"/>
      <c r="AM26" s="359" t="s">
        <v>168</v>
      </c>
      <c r="AN26" s="360"/>
      <c r="AO26" s="360"/>
      <c r="AP26" s="360"/>
      <c r="AQ26" s="360"/>
      <c r="AR26" s="361"/>
      <c r="AS26" s="359" t="s">
        <v>168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2840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23022</v>
      </c>
      <c r="AN27" s="360"/>
      <c r="AO27" s="360"/>
      <c r="AP27" s="360"/>
      <c r="AQ27" s="360"/>
      <c r="AR27" s="361"/>
      <c r="AS27" s="359">
        <v>2558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2370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1261839</v>
      </c>
      <c r="BO28" s="436"/>
      <c r="BP28" s="436"/>
      <c r="BQ28" s="436"/>
      <c r="BR28" s="436"/>
      <c r="BS28" s="436"/>
      <c r="BT28" s="436"/>
      <c r="BU28" s="437"/>
      <c r="BV28" s="435">
        <v>1179896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2130</v>
      </c>
      <c r="R29" s="360"/>
      <c r="S29" s="360"/>
      <c r="T29" s="360"/>
      <c r="U29" s="360"/>
      <c r="V29" s="361"/>
      <c r="W29" s="450"/>
      <c r="X29" s="451"/>
      <c r="Y29" s="452"/>
      <c r="Z29" s="362" t="s">
        <v>177</v>
      </c>
      <c r="AA29" s="363"/>
      <c r="AB29" s="363"/>
      <c r="AC29" s="363"/>
      <c r="AD29" s="363"/>
      <c r="AE29" s="363"/>
      <c r="AF29" s="363"/>
      <c r="AG29" s="364"/>
      <c r="AH29" s="359">
        <v>93</v>
      </c>
      <c r="AI29" s="360"/>
      <c r="AJ29" s="360"/>
      <c r="AK29" s="360"/>
      <c r="AL29" s="361"/>
      <c r="AM29" s="359">
        <v>274098</v>
      </c>
      <c r="AN29" s="360"/>
      <c r="AO29" s="360"/>
      <c r="AP29" s="360"/>
      <c r="AQ29" s="360"/>
      <c r="AR29" s="361"/>
      <c r="AS29" s="359">
        <v>2947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77665</v>
      </c>
      <c r="BO29" s="407"/>
      <c r="BP29" s="407"/>
      <c r="BQ29" s="407"/>
      <c r="BR29" s="407"/>
      <c r="BS29" s="407"/>
      <c r="BT29" s="407"/>
      <c r="BU29" s="408"/>
      <c r="BV29" s="406">
        <v>62664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1609869</v>
      </c>
      <c r="BO30" s="441"/>
      <c r="BP30" s="441"/>
      <c r="BQ30" s="441"/>
      <c r="BR30" s="441"/>
      <c r="BS30" s="441"/>
      <c r="BT30" s="441"/>
      <c r="BU30" s="442"/>
      <c r="BV30" s="440">
        <v>1190704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睦沢町国民健康保険特別会計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長生郡市広域市町村圏組合（一般会計）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CHIBAむつざわエナジー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睦沢町介護保険特別会計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長生郡市広域市町村圏組合（水道事業会計）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睦沢町後期高齢者医療特別会計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長生郡市広域市町村圏組合（病院事業会計）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長生郡市広域市町村圏組合（特別会計）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九十九里地域水道企業団（水道用水供給事業会計）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千葉県後期高齢者医療広域連合（一般会計）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千葉県後期高者医療広域連合（後期高齢者特別会計）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一宮聖苑組合（一般会計）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千葉県市町村総合事務組合（一般会計）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千葉県総合事務組合（千葉県自治会館管理運営特別会計）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7gn+9bLfN5363rl0y+smQtDt7VUG86TFoan5gugrBD26C/f/CjaYeeumtclrlJLZcH0jf/H5Cs7C/O4dEMA/Q==" saltValue="FBlUl4P0XkDHY7+waHqW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9" t="s">
        <v>528</v>
      </c>
      <c r="D34" s="1139"/>
      <c r="E34" s="1140"/>
      <c r="F34" s="32">
        <v>6.06</v>
      </c>
      <c r="G34" s="33">
        <v>3.25</v>
      </c>
      <c r="H34" s="33">
        <v>4.24</v>
      </c>
      <c r="I34" s="33">
        <v>2.76</v>
      </c>
      <c r="J34" s="34">
        <v>5.1100000000000003</v>
      </c>
      <c r="K34" s="22"/>
      <c r="L34" s="22"/>
      <c r="M34" s="22"/>
      <c r="N34" s="22"/>
      <c r="O34" s="22"/>
      <c r="P34" s="22"/>
    </row>
    <row r="35" spans="1:16" ht="39" customHeight="1" x14ac:dyDescent="0.15">
      <c r="A35" s="22"/>
      <c r="B35" s="35"/>
      <c r="C35" s="1135" t="s">
        <v>529</v>
      </c>
      <c r="D35" s="1135"/>
      <c r="E35" s="1136"/>
      <c r="F35" s="36">
        <v>0.87</v>
      </c>
      <c r="G35" s="37">
        <v>1.67</v>
      </c>
      <c r="H35" s="37">
        <v>2.08</v>
      </c>
      <c r="I35" s="37">
        <v>1.06</v>
      </c>
      <c r="J35" s="38">
        <v>1.73</v>
      </c>
      <c r="K35" s="22"/>
      <c r="L35" s="22"/>
      <c r="M35" s="22"/>
      <c r="N35" s="22"/>
      <c r="O35" s="22"/>
      <c r="P35" s="22"/>
    </row>
    <row r="36" spans="1:16" ht="39" customHeight="1" x14ac:dyDescent="0.15">
      <c r="A36" s="22"/>
      <c r="B36" s="35"/>
      <c r="C36" s="1135" t="s">
        <v>530</v>
      </c>
      <c r="D36" s="1135"/>
      <c r="E36" s="1136"/>
      <c r="F36" s="36">
        <v>0.56000000000000005</v>
      </c>
      <c r="G36" s="37">
        <v>0.25</v>
      </c>
      <c r="H36" s="37">
        <v>0.32</v>
      </c>
      <c r="I36" s="37">
        <v>0.45</v>
      </c>
      <c r="J36" s="38">
        <v>0.47</v>
      </c>
      <c r="K36" s="22"/>
      <c r="L36" s="22"/>
      <c r="M36" s="22"/>
      <c r="N36" s="22"/>
      <c r="O36" s="22"/>
      <c r="P36" s="22"/>
    </row>
    <row r="37" spans="1:16" ht="39" customHeight="1" x14ac:dyDescent="0.15">
      <c r="A37" s="22"/>
      <c r="B37" s="35"/>
      <c r="C37" s="1135" t="s">
        <v>531</v>
      </c>
      <c r="D37" s="1135"/>
      <c r="E37" s="1136"/>
      <c r="F37" s="36" t="s">
        <v>485</v>
      </c>
      <c r="G37" s="37" t="s">
        <v>485</v>
      </c>
      <c r="H37" s="37" t="s">
        <v>485</v>
      </c>
      <c r="I37" s="37" t="s">
        <v>485</v>
      </c>
      <c r="J37" s="38">
        <v>0.28999999999999998</v>
      </c>
      <c r="K37" s="22"/>
      <c r="L37" s="22"/>
      <c r="M37" s="22"/>
      <c r="N37" s="22"/>
      <c r="O37" s="22"/>
      <c r="P37" s="22"/>
    </row>
    <row r="38" spans="1:16" ht="39" customHeight="1" x14ac:dyDescent="0.15">
      <c r="A38" s="22"/>
      <c r="B38" s="35"/>
      <c r="C38" s="1135" t="s">
        <v>532</v>
      </c>
      <c r="D38" s="1135"/>
      <c r="E38" s="1136"/>
      <c r="F38" s="36">
        <v>0.03</v>
      </c>
      <c r="G38" s="37">
        <v>0.02</v>
      </c>
      <c r="H38" s="37">
        <v>0.03</v>
      </c>
      <c r="I38" s="37">
        <v>0.04</v>
      </c>
      <c r="J38" s="38">
        <v>0.05</v>
      </c>
      <c r="K38" s="22"/>
      <c r="L38" s="22"/>
      <c r="M38" s="22"/>
      <c r="N38" s="22"/>
      <c r="O38" s="22"/>
      <c r="P38" s="22"/>
    </row>
    <row r="39" spans="1:16" ht="39" customHeight="1" x14ac:dyDescent="0.15">
      <c r="A39" s="22"/>
      <c r="B39" s="35"/>
      <c r="C39" s="1135"/>
      <c r="D39" s="1135"/>
      <c r="E39" s="1136"/>
      <c r="F39" s="36"/>
      <c r="G39" s="37"/>
      <c r="H39" s="37"/>
      <c r="I39" s="37"/>
      <c r="J39" s="38"/>
      <c r="K39" s="22"/>
      <c r="L39" s="22"/>
      <c r="M39" s="22"/>
      <c r="N39" s="22"/>
      <c r="O39" s="22"/>
      <c r="P39" s="22"/>
    </row>
    <row r="40" spans="1:16" ht="39" customHeight="1" x14ac:dyDescent="0.15">
      <c r="A40" s="22"/>
      <c r="B40" s="35"/>
      <c r="C40" s="1135"/>
      <c r="D40" s="1135"/>
      <c r="E40" s="1136"/>
      <c r="F40" s="36"/>
      <c r="G40" s="37"/>
      <c r="H40" s="37"/>
      <c r="I40" s="37"/>
      <c r="J40" s="38"/>
      <c r="K40" s="22"/>
      <c r="L40" s="22"/>
      <c r="M40" s="22"/>
      <c r="N40" s="22"/>
      <c r="O40" s="22"/>
      <c r="P40" s="22"/>
    </row>
    <row r="41" spans="1:16" ht="39" customHeight="1" x14ac:dyDescent="0.15">
      <c r="A41" s="22"/>
      <c r="B41" s="35"/>
      <c r="C41" s="1135"/>
      <c r="D41" s="1135"/>
      <c r="E41" s="1136"/>
      <c r="F41" s="36"/>
      <c r="G41" s="37"/>
      <c r="H41" s="37"/>
      <c r="I41" s="37"/>
      <c r="J41" s="38"/>
      <c r="K41" s="22"/>
      <c r="L41" s="22"/>
      <c r="M41" s="22"/>
      <c r="N41" s="22"/>
      <c r="O41" s="22"/>
      <c r="P41" s="22"/>
    </row>
    <row r="42" spans="1:16" ht="39" customHeight="1" x14ac:dyDescent="0.15">
      <c r="A42" s="22"/>
      <c r="B42" s="39"/>
      <c r="C42" s="1135" t="s">
        <v>533</v>
      </c>
      <c r="D42" s="1135"/>
      <c r="E42" s="1136"/>
      <c r="F42" s="36" t="s">
        <v>485</v>
      </c>
      <c r="G42" s="37" t="s">
        <v>485</v>
      </c>
      <c r="H42" s="37" t="s">
        <v>485</v>
      </c>
      <c r="I42" s="37" t="s">
        <v>485</v>
      </c>
      <c r="J42" s="38" t="s">
        <v>485</v>
      </c>
      <c r="K42" s="22"/>
      <c r="L42" s="22"/>
      <c r="M42" s="22"/>
      <c r="N42" s="22"/>
      <c r="O42" s="22"/>
      <c r="P42" s="22"/>
    </row>
    <row r="43" spans="1:16" ht="39" customHeight="1" thickBot="1" x14ac:dyDescent="0.2">
      <c r="A43" s="22"/>
      <c r="B43" s="40"/>
      <c r="C43" s="1137" t="s">
        <v>534</v>
      </c>
      <c r="D43" s="1137"/>
      <c r="E43" s="1138"/>
      <c r="F43" s="41">
        <v>0.16</v>
      </c>
      <c r="G43" s="42">
        <v>0.04</v>
      </c>
      <c r="H43" s="42">
        <v>0.06</v>
      </c>
      <c r="I43" s="42">
        <v>0.3</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SSv255ZArX5tbzhPq+K/Ep2y6hKTTSLVcXTl5cayZnxcUJGLOAxKVD4mUhK2E6WkkGjPYW8DmcvzVxKYCElOg==" saltValue="Wraruiuj4gtfz6qDLrcu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298</v>
      </c>
      <c r="L45" s="58">
        <v>303</v>
      </c>
      <c r="M45" s="58">
        <v>281</v>
      </c>
      <c r="N45" s="58">
        <v>293</v>
      </c>
      <c r="O45" s="59">
        <v>267</v>
      </c>
      <c r="P45" s="46"/>
      <c r="Q45" s="46"/>
      <c r="R45" s="46"/>
      <c r="S45" s="46"/>
      <c r="T45" s="46"/>
      <c r="U45" s="46"/>
    </row>
    <row r="46" spans="1:21" ht="30.75" customHeight="1" x14ac:dyDescent="0.15">
      <c r="A46" s="46"/>
      <c r="B46" s="1166"/>
      <c r="C46" s="1167"/>
      <c r="D46" s="60"/>
      <c r="E46" s="1143" t="s">
        <v>11</v>
      </c>
      <c r="F46" s="1143"/>
      <c r="G46" s="1143"/>
      <c r="H46" s="1143"/>
      <c r="I46" s="1143"/>
      <c r="J46" s="1144"/>
      <c r="K46" s="61" t="s">
        <v>485</v>
      </c>
      <c r="L46" s="62" t="s">
        <v>485</v>
      </c>
      <c r="M46" s="62" t="s">
        <v>485</v>
      </c>
      <c r="N46" s="62" t="s">
        <v>485</v>
      </c>
      <c r="O46" s="63" t="s">
        <v>485</v>
      </c>
      <c r="P46" s="46"/>
      <c r="Q46" s="46"/>
      <c r="R46" s="46"/>
      <c r="S46" s="46"/>
      <c r="T46" s="46"/>
      <c r="U46" s="46"/>
    </row>
    <row r="47" spans="1:21" ht="30.75" customHeight="1" x14ac:dyDescent="0.15">
      <c r="A47" s="46"/>
      <c r="B47" s="1166"/>
      <c r="C47" s="1167"/>
      <c r="D47" s="60"/>
      <c r="E47" s="1143" t="s">
        <v>12</v>
      </c>
      <c r="F47" s="1143"/>
      <c r="G47" s="1143"/>
      <c r="H47" s="1143"/>
      <c r="I47" s="1143"/>
      <c r="J47" s="1144"/>
      <c r="K47" s="61" t="s">
        <v>485</v>
      </c>
      <c r="L47" s="62" t="s">
        <v>485</v>
      </c>
      <c r="M47" s="62" t="s">
        <v>485</v>
      </c>
      <c r="N47" s="62" t="s">
        <v>485</v>
      </c>
      <c r="O47" s="63" t="s">
        <v>485</v>
      </c>
      <c r="P47" s="46"/>
      <c r="Q47" s="46"/>
      <c r="R47" s="46"/>
      <c r="S47" s="46"/>
      <c r="T47" s="46"/>
      <c r="U47" s="46"/>
    </row>
    <row r="48" spans="1:21" ht="30.75" customHeight="1" x14ac:dyDescent="0.15">
      <c r="A48" s="46"/>
      <c r="B48" s="1166"/>
      <c r="C48" s="1167"/>
      <c r="D48" s="60"/>
      <c r="E48" s="1143" t="s">
        <v>13</v>
      </c>
      <c r="F48" s="1143"/>
      <c r="G48" s="1143"/>
      <c r="H48" s="1143"/>
      <c r="I48" s="1143"/>
      <c r="J48" s="1144"/>
      <c r="K48" s="61">
        <v>15</v>
      </c>
      <c r="L48" s="62">
        <v>16</v>
      </c>
      <c r="M48" s="62">
        <v>17</v>
      </c>
      <c r="N48" s="62">
        <v>20</v>
      </c>
      <c r="O48" s="63">
        <v>13</v>
      </c>
      <c r="P48" s="46"/>
      <c r="Q48" s="46"/>
      <c r="R48" s="46"/>
      <c r="S48" s="46"/>
      <c r="T48" s="46"/>
      <c r="U48" s="46"/>
    </row>
    <row r="49" spans="1:21" ht="30.75" customHeight="1" x14ac:dyDescent="0.15">
      <c r="A49" s="46"/>
      <c r="B49" s="1166"/>
      <c r="C49" s="1167"/>
      <c r="D49" s="60"/>
      <c r="E49" s="1143" t="s">
        <v>14</v>
      </c>
      <c r="F49" s="1143"/>
      <c r="G49" s="1143"/>
      <c r="H49" s="1143"/>
      <c r="I49" s="1143"/>
      <c r="J49" s="1144"/>
      <c r="K49" s="61">
        <v>26</v>
      </c>
      <c r="L49" s="62">
        <v>27</v>
      </c>
      <c r="M49" s="62">
        <v>25</v>
      </c>
      <c r="N49" s="62">
        <v>33</v>
      </c>
      <c r="O49" s="63">
        <v>29</v>
      </c>
      <c r="P49" s="46"/>
      <c r="Q49" s="46"/>
      <c r="R49" s="46"/>
      <c r="S49" s="46"/>
      <c r="T49" s="46"/>
      <c r="U49" s="46"/>
    </row>
    <row r="50" spans="1:21" ht="30.75" customHeight="1" x14ac:dyDescent="0.15">
      <c r="A50" s="46"/>
      <c r="B50" s="1166"/>
      <c r="C50" s="1167"/>
      <c r="D50" s="60"/>
      <c r="E50" s="1143" t="s">
        <v>15</v>
      </c>
      <c r="F50" s="1143"/>
      <c r="G50" s="1143"/>
      <c r="H50" s="1143"/>
      <c r="I50" s="1143"/>
      <c r="J50" s="1144"/>
      <c r="K50" s="61">
        <v>38</v>
      </c>
      <c r="L50" s="62">
        <v>40</v>
      </c>
      <c r="M50" s="62">
        <v>40</v>
      </c>
      <c r="N50" s="62">
        <v>40</v>
      </c>
      <c r="O50" s="63">
        <v>40</v>
      </c>
      <c r="P50" s="46"/>
      <c r="Q50" s="46"/>
      <c r="R50" s="46"/>
      <c r="S50" s="46"/>
      <c r="T50" s="46"/>
      <c r="U50" s="46"/>
    </row>
    <row r="51" spans="1:21" ht="30.75" customHeight="1" x14ac:dyDescent="0.15">
      <c r="A51" s="46"/>
      <c r="B51" s="1168"/>
      <c r="C51" s="1169"/>
      <c r="D51" s="64"/>
      <c r="E51" s="1143" t="s">
        <v>16</v>
      </c>
      <c r="F51" s="1143"/>
      <c r="G51" s="1143"/>
      <c r="H51" s="1143"/>
      <c r="I51" s="1143"/>
      <c r="J51" s="1144"/>
      <c r="K51" s="61" t="s">
        <v>485</v>
      </c>
      <c r="L51" s="62" t="s">
        <v>485</v>
      </c>
      <c r="M51" s="62" t="s">
        <v>485</v>
      </c>
      <c r="N51" s="62" t="s">
        <v>485</v>
      </c>
      <c r="O51" s="63" t="s">
        <v>485</v>
      </c>
      <c r="P51" s="46"/>
      <c r="Q51" s="46"/>
      <c r="R51" s="46"/>
      <c r="S51" s="46"/>
      <c r="T51" s="46"/>
      <c r="U51" s="46"/>
    </row>
    <row r="52" spans="1:21" ht="30.75" customHeight="1" x14ac:dyDescent="0.15">
      <c r="A52" s="46"/>
      <c r="B52" s="1141" t="s">
        <v>17</v>
      </c>
      <c r="C52" s="1142"/>
      <c r="D52" s="64"/>
      <c r="E52" s="1143" t="s">
        <v>18</v>
      </c>
      <c r="F52" s="1143"/>
      <c r="G52" s="1143"/>
      <c r="H52" s="1143"/>
      <c r="I52" s="1143"/>
      <c r="J52" s="1144"/>
      <c r="K52" s="61">
        <v>234</v>
      </c>
      <c r="L52" s="62">
        <v>231</v>
      </c>
      <c r="M52" s="62">
        <v>222</v>
      </c>
      <c r="N52" s="62">
        <v>217</v>
      </c>
      <c r="O52" s="63">
        <v>204</v>
      </c>
      <c r="P52" s="46"/>
      <c r="Q52" s="46"/>
      <c r="R52" s="46"/>
      <c r="S52" s="46"/>
      <c r="T52" s="46"/>
      <c r="U52" s="46"/>
    </row>
    <row r="53" spans="1:21" ht="30.75" customHeight="1" thickBot="1" x14ac:dyDescent="0.2">
      <c r="A53" s="46"/>
      <c r="B53" s="1145" t="s">
        <v>19</v>
      </c>
      <c r="C53" s="1146"/>
      <c r="D53" s="65"/>
      <c r="E53" s="1147" t="s">
        <v>20</v>
      </c>
      <c r="F53" s="1147"/>
      <c r="G53" s="1147"/>
      <c r="H53" s="1147"/>
      <c r="I53" s="1147"/>
      <c r="J53" s="1148"/>
      <c r="K53" s="66">
        <v>143</v>
      </c>
      <c r="L53" s="67">
        <v>155</v>
      </c>
      <c r="M53" s="67">
        <v>141</v>
      </c>
      <c r="N53" s="67">
        <v>169</v>
      </c>
      <c r="O53" s="68">
        <v>145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49" t="s">
        <v>24</v>
      </c>
      <c r="C58" s="1150"/>
      <c r="D58" s="1155" t="s">
        <v>25</v>
      </c>
      <c r="E58" s="1156"/>
      <c r="F58" s="1156"/>
      <c r="G58" s="1156"/>
      <c r="H58" s="1156"/>
      <c r="I58" s="1156"/>
      <c r="J58" s="1157"/>
      <c r="K58" s="81" t="s">
        <v>562</v>
      </c>
      <c r="L58" s="82" t="s">
        <v>562</v>
      </c>
      <c r="M58" s="82" t="s">
        <v>562</v>
      </c>
      <c r="N58" s="82" t="s">
        <v>562</v>
      </c>
      <c r="O58" s="83" t="s">
        <v>562</v>
      </c>
    </row>
    <row r="59" spans="1:21" ht="31.5" customHeight="1" x14ac:dyDescent="0.15">
      <c r="B59" s="1151"/>
      <c r="C59" s="1152"/>
      <c r="D59" s="1158" t="s">
        <v>26</v>
      </c>
      <c r="E59" s="1159"/>
      <c r="F59" s="1159"/>
      <c r="G59" s="1159"/>
      <c r="H59" s="1159"/>
      <c r="I59" s="1159"/>
      <c r="J59" s="1160"/>
      <c r="K59" s="84" t="s">
        <v>562</v>
      </c>
      <c r="L59" s="85" t="s">
        <v>562</v>
      </c>
      <c r="M59" s="85" t="s">
        <v>562</v>
      </c>
      <c r="N59" s="85" t="s">
        <v>562</v>
      </c>
      <c r="O59" s="86" t="s">
        <v>562</v>
      </c>
    </row>
    <row r="60" spans="1:21" ht="31.5" customHeight="1" thickBot="1" x14ac:dyDescent="0.2">
      <c r="B60" s="1153"/>
      <c r="C60" s="1154"/>
      <c r="D60" s="1161" t="s">
        <v>27</v>
      </c>
      <c r="E60" s="1162"/>
      <c r="F60" s="1162"/>
      <c r="G60" s="1162"/>
      <c r="H60" s="1162"/>
      <c r="I60" s="1162"/>
      <c r="J60" s="1163"/>
      <c r="K60" s="87" t="s">
        <v>562</v>
      </c>
      <c r="L60" s="88" t="s">
        <v>562</v>
      </c>
      <c r="M60" s="88" t="s">
        <v>562</v>
      </c>
      <c r="N60" s="88" t="s">
        <v>562</v>
      </c>
      <c r="O60" s="89" t="s">
        <v>562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jct7bRZ/PbbY6U+7xg8m8rEVP8eCh5WUNMh1/dcy/UixizTtT+fp5mnB8haRSD7zvPDZ6McxwFfVeWldo0DtA==" saltValue="h6ygPSoMtMCgmCLOeK5z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4" t="s">
        <v>30</v>
      </c>
      <c r="C41" s="1185"/>
      <c r="D41" s="103"/>
      <c r="E41" s="1186" t="s">
        <v>31</v>
      </c>
      <c r="F41" s="1186"/>
      <c r="G41" s="1186"/>
      <c r="H41" s="1187"/>
      <c r="I41" s="330">
        <v>3132</v>
      </c>
      <c r="J41" s="331">
        <v>3022</v>
      </c>
      <c r="K41" s="331">
        <v>2782</v>
      </c>
      <c r="L41" s="331">
        <v>2535</v>
      </c>
      <c r="M41" s="332">
        <v>2296</v>
      </c>
    </row>
    <row r="42" spans="2:13" ht="27.75" customHeight="1" x14ac:dyDescent="0.15">
      <c r="B42" s="1174"/>
      <c r="C42" s="1175"/>
      <c r="D42" s="104"/>
      <c r="E42" s="1178" t="s">
        <v>32</v>
      </c>
      <c r="F42" s="1178"/>
      <c r="G42" s="1178"/>
      <c r="H42" s="1179"/>
      <c r="I42" s="333">
        <v>774</v>
      </c>
      <c r="J42" s="334">
        <v>721</v>
      </c>
      <c r="K42" s="334">
        <v>669</v>
      </c>
      <c r="L42" s="334">
        <v>616</v>
      </c>
      <c r="M42" s="335">
        <v>562</v>
      </c>
    </row>
    <row r="43" spans="2:13" ht="27.75" customHeight="1" x14ac:dyDescent="0.15">
      <c r="B43" s="1174"/>
      <c r="C43" s="1175"/>
      <c r="D43" s="104"/>
      <c r="E43" s="1178" t="s">
        <v>33</v>
      </c>
      <c r="F43" s="1178"/>
      <c r="G43" s="1178"/>
      <c r="H43" s="1179"/>
      <c r="I43" s="333">
        <v>199</v>
      </c>
      <c r="J43" s="334">
        <v>190</v>
      </c>
      <c r="K43" s="334">
        <v>181</v>
      </c>
      <c r="L43" s="334">
        <v>182</v>
      </c>
      <c r="M43" s="335">
        <v>179</v>
      </c>
    </row>
    <row r="44" spans="2:13" ht="27.75" customHeight="1" x14ac:dyDescent="0.15">
      <c r="B44" s="1174"/>
      <c r="C44" s="1175"/>
      <c r="D44" s="104"/>
      <c r="E44" s="1178" t="s">
        <v>34</v>
      </c>
      <c r="F44" s="1178"/>
      <c r="G44" s="1178"/>
      <c r="H44" s="1179"/>
      <c r="I44" s="333">
        <v>236</v>
      </c>
      <c r="J44" s="334">
        <v>229</v>
      </c>
      <c r="K44" s="334">
        <v>258</v>
      </c>
      <c r="L44" s="334">
        <v>261</v>
      </c>
      <c r="M44" s="335">
        <v>275</v>
      </c>
    </row>
    <row r="45" spans="2:13" ht="27.75" customHeight="1" x14ac:dyDescent="0.15">
      <c r="B45" s="1174"/>
      <c r="C45" s="1175"/>
      <c r="D45" s="104"/>
      <c r="E45" s="1178" t="s">
        <v>35</v>
      </c>
      <c r="F45" s="1178"/>
      <c r="G45" s="1178"/>
      <c r="H45" s="1179"/>
      <c r="I45" s="333">
        <v>871</v>
      </c>
      <c r="J45" s="334">
        <v>841</v>
      </c>
      <c r="K45" s="334">
        <v>804</v>
      </c>
      <c r="L45" s="334">
        <v>787</v>
      </c>
      <c r="M45" s="335">
        <v>773</v>
      </c>
    </row>
    <row r="46" spans="2:13" ht="27.75" customHeight="1" x14ac:dyDescent="0.15">
      <c r="B46" s="1174"/>
      <c r="C46" s="1175"/>
      <c r="D46" s="105"/>
      <c r="E46" s="1178" t="s">
        <v>36</v>
      </c>
      <c r="F46" s="1178"/>
      <c r="G46" s="1178"/>
      <c r="H46" s="1179"/>
      <c r="I46" s="333" t="s">
        <v>485</v>
      </c>
      <c r="J46" s="334" t="s">
        <v>485</v>
      </c>
      <c r="K46" s="334" t="s">
        <v>485</v>
      </c>
      <c r="L46" s="334" t="s">
        <v>485</v>
      </c>
      <c r="M46" s="335" t="s">
        <v>485</v>
      </c>
    </row>
    <row r="47" spans="2:13" ht="27.75" customHeight="1" x14ac:dyDescent="0.15">
      <c r="B47" s="1174"/>
      <c r="C47" s="1175"/>
      <c r="D47" s="106"/>
      <c r="E47" s="1188" t="s">
        <v>37</v>
      </c>
      <c r="F47" s="1189"/>
      <c r="G47" s="1189"/>
      <c r="H47" s="1190"/>
      <c r="I47" s="333" t="s">
        <v>485</v>
      </c>
      <c r="J47" s="334" t="s">
        <v>485</v>
      </c>
      <c r="K47" s="334" t="s">
        <v>485</v>
      </c>
      <c r="L47" s="334" t="s">
        <v>485</v>
      </c>
      <c r="M47" s="335" t="s">
        <v>485</v>
      </c>
    </row>
    <row r="48" spans="2:13" ht="27.75" customHeight="1" x14ac:dyDescent="0.15">
      <c r="B48" s="1174"/>
      <c r="C48" s="1175"/>
      <c r="D48" s="104"/>
      <c r="E48" s="1178" t="s">
        <v>38</v>
      </c>
      <c r="F48" s="1178"/>
      <c r="G48" s="1178"/>
      <c r="H48" s="1179"/>
      <c r="I48" s="333" t="s">
        <v>485</v>
      </c>
      <c r="J48" s="334" t="s">
        <v>485</v>
      </c>
      <c r="K48" s="334" t="s">
        <v>485</v>
      </c>
      <c r="L48" s="334" t="s">
        <v>485</v>
      </c>
      <c r="M48" s="335" t="s">
        <v>485</v>
      </c>
    </row>
    <row r="49" spans="2:13" ht="27.75" customHeight="1" x14ac:dyDescent="0.15">
      <c r="B49" s="1176"/>
      <c r="C49" s="1177"/>
      <c r="D49" s="104"/>
      <c r="E49" s="1178" t="s">
        <v>39</v>
      </c>
      <c r="F49" s="1178"/>
      <c r="G49" s="1178"/>
      <c r="H49" s="1179"/>
      <c r="I49" s="333" t="s">
        <v>485</v>
      </c>
      <c r="J49" s="334" t="s">
        <v>485</v>
      </c>
      <c r="K49" s="334" t="s">
        <v>485</v>
      </c>
      <c r="L49" s="334" t="s">
        <v>485</v>
      </c>
      <c r="M49" s="335" t="s">
        <v>485</v>
      </c>
    </row>
    <row r="50" spans="2:13" ht="27.75" customHeight="1" x14ac:dyDescent="0.15">
      <c r="B50" s="1172" t="s">
        <v>40</v>
      </c>
      <c r="C50" s="1173"/>
      <c r="D50" s="107"/>
      <c r="E50" s="1178" t="s">
        <v>41</v>
      </c>
      <c r="F50" s="1178"/>
      <c r="G50" s="1178"/>
      <c r="H50" s="1179"/>
      <c r="I50" s="333">
        <v>1833</v>
      </c>
      <c r="J50" s="334">
        <v>2189</v>
      </c>
      <c r="K50" s="334">
        <v>2421</v>
      </c>
      <c r="L50" s="334">
        <v>2616</v>
      </c>
      <c r="M50" s="335">
        <v>3121</v>
      </c>
    </row>
    <row r="51" spans="2:13" ht="27.75" customHeight="1" x14ac:dyDescent="0.15">
      <c r="B51" s="1174"/>
      <c r="C51" s="1175"/>
      <c r="D51" s="104"/>
      <c r="E51" s="1178" t="s">
        <v>42</v>
      </c>
      <c r="F51" s="1178"/>
      <c r="G51" s="1178"/>
      <c r="H51" s="1179"/>
      <c r="I51" s="333" t="s">
        <v>485</v>
      </c>
      <c r="J51" s="334" t="s">
        <v>485</v>
      </c>
      <c r="K51" s="334" t="s">
        <v>485</v>
      </c>
      <c r="L51" s="334" t="s">
        <v>485</v>
      </c>
      <c r="M51" s="335" t="s">
        <v>485</v>
      </c>
    </row>
    <row r="52" spans="2:13" ht="27.75" customHeight="1" x14ac:dyDescent="0.15">
      <c r="B52" s="1176"/>
      <c r="C52" s="1177"/>
      <c r="D52" s="104"/>
      <c r="E52" s="1178" t="s">
        <v>43</v>
      </c>
      <c r="F52" s="1178"/>
      <c r="G52" s="1178"/>
      <c r="H52" s="1179"/>
      <c r="I52" s="333">
        <v>2420</v>
      </c>
      <c r="J52" s="334">
        <v>2299</v>
      </c>
      <c r="K52" s="334">
        <v>2149</v>
      </c>
      <c r="L52" s="334">
        <v>1985</v>
      </c>
      <c r="M52" s="335">
        <v>1798</v>
      </c>
    </row>
    <row r="53" spans="2:13" ht="27.75" customHeight="1" thickBot="1" x14ac:dyDescent="0.2">
      <c r="B53" s="1180" t="s">
        <v>19</v>
      </c>
      <c r="C53" s="1181"/>
      <c r="D53" s="108"/>
      <c r="E53" s="1182" t="s">
        <v>44</v>
      </c>
      <c r="F53" s="1182"/>
      <c r="G53" s="1182"/>
      <c r="H53" s="1183"/>
      <c r="I53" s="336">
        <v>958</v>
      </c>
      <c r="J53" s="337">
        <v>516</v>
      </c>
      <c r="K53" s="337">
        <v>124</v>
      </c>
      <c r="L53" s="337">
        <v>-221</v>
      </c>
      <c r="M53" s="338">
        <v>-834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wawcR45C4FedwzHi6P3qRm8pZivsrdfY/9WlZul/tiCnxb0DPLoo8dNAN/8uFGPjXpzZF+Pq2NT/WC0BwVoBA==" saltValue="OzktepRY393R/aUPt5pN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9" t="s">
        <v>46</v>
      </c>
      <c r="D55" s="1199"/>
      <c r="E55" s="1200"/>
      <c r="F55" s="339">
        <v>1027</v>
      </c>
      <c r="G55" s="339">
        <v>1180</v>
      </c>
      <c r="H55" s="340">
        <v>1262</v>
      </c>
    </row>
    <row r="56" spans="2:8" ht="52.5" customHeight="1" x14ac:dyDescent="0.15">
      <c r="B56" s="120"/>
      <c r="C56" s="1201" t="s">
        <v>47</v>
      </c>
      <c r="D56" s="1201"/>
      <c r="E56" s="1202"/>
      <c r="F56" s="341">
        <v>63</v>
      </c>
      <c r="G56" s="341">
        <v>63</v>
      </c>
      <c r="H56" s="342">
        <v>78</v>
      </c>
    </row>
    <row r="57" spans="2:8" ht="53.25" customHeight="1" x14ac:dyDescent="0.15">
      <c r="B57" s="120"/>
      <c r="C57" s="1203" t="s">
        <v>48</v>
      </c>
      <c r="D57" s="1203"/>
      <c r="E57" s="1204"/>
      <c r="F57" s="343">
        <v>1154</v>
      </c>
      <c r="G57" s="343">
        <v>1191</v>
      </c>
      <c r="H57" s="344">
        <v>1610</v>
      </c>
    </row>
    <row r="58" spans="2:8" ht="45.75" customHeight="1" x14ac:dyDescent="0.15">
      <c r="B58" s="121"/>
      <c r="C58" s="1191" t="s">
        <v>555</v>
      </c>
      <c r="D58" s="1192"/>
      <c r="E58" s="1193"/>
      <c r="F58" s="345">
        <v>691</v>
      </c>
      <c r="G58" s="345">
        <v>791</v>
      </c>
      <c r="H58" s="346">
        <v>1192</v>
      </c>
    </row>
    <row r="59" spans="2:8" ht="45.75" customHeight="1" x14ac:dyDescent="0.15">
      <c r="B59" s="121"/>
      <c r="C59" s="1191" t="s">
        <v>556</v>
      </c>
      <c r="D59" s="1192"/>
      <c r="E59" s="1193"/>
      <c r="F59" s="345">
        <v>137</v>
      </c>
      <c r="G59" s="345">
        <v>122</v>
      </c>
      <c r="H59" s="346">
        <v>86</v>
      </c>
    </row>
    <row r="60" spans="2:8" ht="45.75" customHeight="1" x14ac:dyDescent="0.15">
      <c r="B60" s="121"/>
      <c r="C60" s="1191" t="s">
        <v>557</v>
      </c>
      <c r="D60" s="1192"/>
      <c r="E60" s="1193"/>
      <c r="F60" s="345" t="s">
        <v>560</v>
      </c>
      <c r="G60" s="345" t="s">
        <v>560</v>
      </c>
      <c r="H60" s="346">
        <v>67</v>
      </c>
    </row>
    <row r="61" spans="2:8" ht="45.75" customHeight="1" x14ac:dyDescent="0.15">
      <c r="B61" s="121"/>
      <c r="C61" s="1191" t="s">
        <v>558</v>
      </c>
      <c r="D61" s="1192"/>
      <c r="E61" s="1193"/>
      <c r="F61" s="345">
        <v>31</v>
      </c>
      <c r="G61" s="345">
        <v>61</v>
      </c>
      <c r="H61" s="346">
        <v>64</v>
      </c>
    </row>
    <row r="62" spans="2:8" ht="45.75" customHeight="1" thickBot="1" x14ac:dyDescent="0.2">
      <c r="B62" s="122"/>
      <c r="C62" s="1194" t="s">
        <v>559</v>
      </c>
      <c r="D62" s="1195"/>
      <c r="E62" s="1196"/>
      <c r="F62" s="347">
        <v>56</v>
      </c>
      <c r="G62" s="347">
        <v>52</v>
      </c>
      <c r="H62" s="348">
        <v>50</v>
      </c>
    </row>
    <row r="63" spans="2:8" ht="52.5" customHeight="1" thickBot="1" x14ac:dyDescent="0.2">
      <c r="B63" s="123"/>
      <c r="C63" s="1197" t="s">
        <v>49</v>
      </c>
      <c r="D63" s="1197"/>
      <c r="E63" s="1198"/>
      <c r="F63" s="349">
        <v>2243</v>
      </c>
      <c r="G63" s="349">
        <v>2433</v>
      </c>
      <c r="H63" s="350">
        <v>2949</v>
      </c>
    </row>
    <row r="64" spans="2:8" x14ac:dyDescent="0.15"/>
  </sheetData>
  <sheetProtection algorithmName="SHA-512" hashValue="xVZ6uTpTsK6kSiHgyjOT3i+Y/swHjybkVI+AJQ8kxcrrp+qH9yp55XtPXIRETQG8Y1H5S5WaaC6y1+2IGg0BcA==" saltValue="YI6aj5jpetPqVale0Pi4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76030</v>
      </c>
      <c r="E3" s="142"/>
      <c r="F3" s="143">
        <v>125391</v>
      </c>
      <c r="G3" s="144"/>
      <c r="H3" s="145"/>
    </row>
    <row r="4" spans="1:8" x14ac:dyDescent="0.15">
      <c r="A4" s="146"/>
      <c r="B4" s="147"/>
      <c r="C4" s="148"/>
      <c r="D4" s="149">
        <v>32775</v>
      </c>
      <c r="E4" s="150"/>
      <c r="F4" s="151">
        <v>68516</v>
      </c>
      <c r="G4" s="152"/>
      <c r="H4" s="153"/>
    </row>
    <row r="5" spans="1:8" x14ac:dyDescent="0.15">
      <c r="A5" s="134" t="s">
        <v>517</v>
      </c>
      <c r="B5" s="139"/>
      <c r="C5" s="140"/>
      <c r="D5" s="141">
        <v>49445</v>
      </c>
      <c r="E5" s="142"/>
      <c r="F5" s="143">
        <v>138402</v>
      </c>
      <c r="G5" s="144"/>
      <c r="H5" s="145"/>
    </row>
    <row r="6" spans="1:8" x14ac:dyDescent="0.15">
      <c r="A6" s="146"/>
      <c r="B6" s="147"/>
      <c r="C6" s="148"/>
      <c r="D6" s="149">
        <v>7383</v>
      </c>
      <c r="E6" s="150"/>
      <c r="F6" s="151">
        <v>70652</v>
      </c>
      <c r="G6" s="152"/>
      <c r="H6" s="153"/>
    </row>
    <row r="7" spans="1:8" x14ac:dyDescent="0.15">
      <c r="A7" s="134" t="s">
        <v>518</v>
      </c>
      <c r="B7" s="139"/>
      <c r="C7" s="140"/>
      <c r="D7" s="141">
        <v>57341</v>
      </c>
      <c r="E7" s="142"/>
      <c r="F7" s="143">
        <v>146367</v>
      </c>
      <c r="G7" s="144"/>
      <c r="H7" s="145"/>
    </row>
    <row r="8" spans="1:8" x14ac:dyDescent="0.15">
      <c r="A8" s="146"/>
      <c r="B8" s="147"/>
      <c r="C8" s="148"/>
      <c r="D8" s="149">
        <v>13985</v>
      </c>
      <c r="E8" s="150"/>
      <c r="F8" s="151">
        <v>79441</v>
      </c>
      <c r="G8" s="152"/>
      <c r="H8" s="153"/>
    </row>
    <row r="9" spans="1:8" x14ac:dyDescent="0.15">
      <c r="A9" s="134" t="s">
        <v>519</v>
      </c>
      <c r="B9" s="139"/>
      <c r="C9" s="140"/>
      <c r="D9" s="141">
        <v>61809</v>
      </c>
      <c r="E9" s="142"/>
      <c r="F9" s="143">
        <v>165181</v>
      </c>
      <c r="G9" s="144"/>
      <c r="H9" s="145"/>
    </row>
    <row r="10" spans="1:8" x14ac:dyDescent="0.15">
      <c r="A10" s="146"/>
      <c r="B10" s="147"/>
      <c r="C10" s="148"/>
      <c r="D10" s="149">
        <v>23974</v>
      </c>
      <c r="E10" s="150"/>
      <c r="F10" s="151">
        <v>82246</v>
      </c>
      <c r="G10" s="152"/>
      <c r="H10" s="153"/>
    </row>
    <row r="11" spans="1:8" x14ac:dyDescent="0.15">
      <c r="A11" s="134" t="s">
        <v>520</v>
      </c>
      <c r="B11" s="139"/>
      <c r="C11" s="140"/>
      <c r="D11" s="141">
        <v>39867</v>
      </c>
      <c r="E11" s="142"/>
      <c r="F11" s="143">
        <v>166234</v>
      </c>
      <c r="G11" s="144"/>
      <c r="H11" s="145"/>
    </row>
    <row r="12" spans="1:8" x14ac:dyDescent="0.15">
      <c r="A12" s="146"/>
      <c r="B12" s="147"/>
      <c r="C12" s="154"/>
      <c r="D12" s="149">
        <v>14339</v>
      </c>
      <c r="E12" s="150"/>
      <c r="F12" s="151">
        <v>89789</v>
      </c>
      <c r="G12" s="152"/>
      <c r="H12" s="153"/>
    </row>
    <row r="13" spans="1:8" x14ac:dyDescent="0.15">
      <c r="A13" s="134"/>
      <c r="B13" s="139"/>
      <c r="C13" s="140"/>
      <c r="D13" s="141">
        <v>56898</v>
      </c>
      <c r="E13" s="142"/>
      <c r="F13" s="143">
        <v>148315</v>
      </c>
      <c r="G13" s="155"/>
      <c r="H13" s="145"/>
    </row>
    <row r="14" spans="1:8" x14ac:dyDescent="0.15">
      <c r="A14" s="146"/>
      <c r="B14" s="147"/>
      <c r="C14" s="148"/>
      <c r="D14" s="149">
        <v>18491</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6.19</v>
      </c>
      <c r="C19" s="156">
        <f>ROUND(VALUE(SUBSTITUTE(実質収支比率等に係る経年分析!G$48,"▲","-")),2)</f>
        <v>3.26</v>
      </c>
      <c r="D19" s="156">
        <f>ROUND(VALUE(SUBSTITUTE(実質収支比率等に係る経年分析!H$48,"▲","-")),2)</f>
        <v>4.25</v>
      </c>
      <c r="E19" s="156">
        <f>ROUND(VALUE(SUBSTITUTE(実質収支比率等に係る経年分析!I$48,"▲","-")),2)</f>
        <v>2.77</v>
      </c>
      <c r="F19" s="156">
        <f>ROUND(VALUE(SUBSTITUTE(実質収支比率等に係る経年分析!J$48,"▲","-")),2)</f>
        <v>5.12</v>
      </c>
    </row>
    <row r="20" spans="1:11" x14ac:dyDescent="0.15">
      <c r="A20" s="156" t="s">
        <v>53</v>
      </c>
      <c r="B20" s="156">
        <f>ROUND(VALUE(SUBSTITUTE(実質収支比率等に係る経年分析!F$47,"▲","-")),2)</f>
        <v>30.33</v>
      </c>
      <c r="C20" s="156">
        <f>ROUND(VALUE(SUBSTITUTE(実質収支比率等に係る経年分析!G$47,"▲","-")),2)</f>
        <v>33.49</v>
      </c>
      <c r="D20" s="156">
        <f>ROUND(VALUE(SUBSTITUTE(実質収支比率等に係る経年分析!H$47,"▲","-")),2)</f>
        <v>39.42</v>
      </c>
      <c r="E20" s="156">
        <f>ROUND(VALUE(SUBSTITUTE(実質収支比率等に係る経年分析!I$47,"▲","-")),2)</f>
        <v>44.76</v>
      </c>
      <c r="F20" s="156">
        <f>ROUND(VALUE(SUBSTITUTE(実質収支比率等に係る経年分析!J$47,"▲","-")),2)</f>
        <v>46.99</v>
      </c>
    </row>
    <row r="21" spans="1:11" x14ac:dyDescent="0.15">
      <c r="A21" s="156" t="s">
        <v>54</v>
      </c>
      <c r="B21" s="156">
        <f>IF(ISNUMBER(VALUE(SUBSTITUTE(実質収支比率等に係る経年分析!F$49,"▲","-"))),ROUND(VALUE(SUBSTITUTE(実質収支比率等に係る経年分析!F$49,"▲","-")),2),NA())</f>
        <v>2.29</v>
      </c>
      <c r="C21" s="156">
        <f>IF(ISNUMBER(VALUE(SUBSTITUTE(実質収支比率等に係る経年分析!G$49,"▲","-"))),ROUND(VALUE(SUBSTITUTE(実質収支比率等に係る経年分析!G$49,"▲","-")),2),NA())</f>
        <v>3.36</v>
      </c>
      <c r="D21" s="156">
        <f>IF(ISNUMBER(VALUE(SUBSTITUTE(実質収支比率等に係る経年分析!H$49,"▲","-"))),ROUND(VALUE(SUBSTITUTE(実質収支比率等に係る経年分析!H$49,"▲","-")),2),NA())</f>
        <v>6.07</v>
      </c>
      <c r="E21" s="156">
        <f>IF(ISNUMBER(VALUE(SUBSTITUTE(実質収支比率等に係る経年分析!I$49,"▲","-"))),ROUND(VALUE(SUBSTITUTE(実質収支比率等に係る経年分析!I$49,"▲","-")),2),NA())</f>
        <v>4.3899999999999997</v>
      </c>
      <c r="F21" s="156">
        <f>IF(ISNUMBER(VALUE(SUBSTITUTE(実質収支比率等に係る経年分析!J$49,"▲","-"))),ROUND(VALUE(SUBSTITUTE(実質収支比率等に係る経年分析!J$49,"▲","-")),2),NA())</f>
        <v>5.45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睦沢町後期高齢者医療特別会計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0.28999999999999998</v>
      </c>
    </row>
    <row r="34" spans="1:16" x14ac:dyDescent="0.15">
      <c r="A34" s="157" t="str">
        <f>IF(連結実質赤字比率に係る赤字・黒字の構成分析!C$36="",NA(),連結実質赤字比率に係る赤字・黒字の構成分析!C$36)</f>
        <v>睦沢町国民健康保険特別会計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0.56000000000000005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15">
      <c r="A35" s="157" t="str">
        <f>IF(連結実質赤字比率に係る赤字・黒字の構成分析!C$35="",NA(),連結実質赤字比率に係る赤字・黒字の構成分析!C$35)</f>
        <v>睦沢町介護保険特別会計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2.76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5.1100000000000003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234</v>
      </c>
      <c r="E42" s="158"/>
      <c r="F42" s="158"/>
      <c r="G42" s="158">
        <f>'実質公債費比率（分子）の構造'!L$52</f>
        <v>231</v>
      </c>
      <c r="H42" s="158"/>
      <c r="I42" s="158"/>
      <c r="J42" s="158">
        <f>'実質公債費比率（分子）の構造'!M$52</f>
        <v>222</v>
      </c>
      <c r="K42" s="158"/>
      <c r="L42" s="158"/>
      <c r="M42" s="158">
        <f>'実質公債費比率（分子）の構造'!N$52</f>
        <v>217</v>
      </c>
      <c r="N42" s="158"/>
      <c r="O42" s="158"/>
      <c r="P42" s="158">
        <f>'実質公債費比率（分子）の構造'!O$52</f>
        <v>204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38</v>
      </c>
      <c r="C44" s="158"/>
      <c r="D44" s="158"/>
      <c r="E44" s="158">
        <f>'実質公債費比率（分子）の構造'!L$50</f>
        <v>40</v>
      </c>
      <c r="F44" s="158"/>
      <c r="G44" s="158"/>
      <c r="H44" s="158">
        <f>'実質公債費比率（分子）の構造'!M$50</f>
        <v>40</v>
      </c>
      <c r="I44" s="158"/>
      <c r="J44" s="158"/>
      <c r="K44" s="158">
        <f>'実質公債費比率（分子）の構造'!N$50</f>
        <v>40</v>
      </c>
      <c r="L44" s="158"/>
      <c r="M44" s="158"/>
      <c r="N44" s="158">
        <f>'実質公債費比率（分子）の構造'!O$50</f>
        <v>40</v>
      </c>
      <c r="O44" s="158"/>
      <c r="P44" s="158"/>
    </row>
    <row r="45" spans="1:16" x14ac:dyDescent="0.15">
      <c r="A45" s="158" t="s">
        <v>63</v>
      </c>
      <c r="B45" s="158">
        <f>'実質公債費比率（分子）の構造'!K$49</f>
        <v>26</v>
      </c>
      <c r="C45" s="158"/>
      <c r="D45" s="158"/>
      <c r="E45" s="158">
        <f>'実質公債費比率（分子）の構造'!L$49</f>
        <v>27</v>
      </c>
      <c r="F45" s="158"/>
      <c r="G45" s="158"/>
      <c r="H45" s="158">
        <f>'実質公債費比率（分子）の構造'!M$49</f>
        <v>25</v>
      </c>
      <c r="I45" s="158"/>
      <c r="J45" s="158"/>
      <c r="K45" s="158">
        <f>'実質公債費比率（分子）の構造'!N$49</f>
        <v>33</v>
      </c>
      <c r="L45" s="158"/>
      <c r="M45" s="158"/>
      <c r="N45" s="158">
        <f>'実質公債費比率（分子）の構造'!O$49</f>
        <v>29</v>
      </c>
      <c r="O45" s="158"/>
      <c r="P45" s="158"/>
    </row>
    <row r="46" spans="1:16" x14ac:dyDescent="0.15">
      <c r="A46" s="158" t="s">
        <v>64</v>
      </c>
      <c r="B46" s="158">
        <f>'実質公債費比率（分子）の構造'!K$48</f>
        <v>15</v>
      </c>
      <c r="C46" s="158"/>
      <c r="D46" s="158"/>
      <c r="E46" s="158">
        <f>'実質公債費比率（分子）の構造'!L$48</f>
        <v>16</v>
      </c>
      <c r="F46" s="158"/>
      <c r="G46" s="158"/>
      <c r="H46" s="158">
        <f>'実質公債費比率（分子）の構造'!M$48</f>
        <v>17</v>
      </c>
      <c r="I46" s="158"/>
      <c r="J46" s="158"/>
      <c r="K46" s="158">
        <f>'実質公債費比率（分子）の構造'!N$48</f>
        <v>20</v>
      </c>
      <c r="L46" s="158"/>
      <c r="M46" s="158"/>
      <c r="N46" s="158">
        <f>'実質公債費比率（分子）の構造'!O$48</f>
        <v>13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298</v>
      </c>
      <c r="C49" s="158"/>
      <c r="D49" s="158"/>
      <c r="E49" s="158">
        <f>'実質公債費比率（分子）の構造'!L$45</f>
        <v>303</v>
      </c>
      <c r="F49" s="158"/>
      <c r="G49" s="158"/>
      <c r="H49" s="158">
        <f>'実質公債費比率（分子）の構造'!M$45</f>
        <v>281</v>
      </c>
      <c r="I49" s="158"/>
      <c r="J49" s="158"/>
      <c r="K49" s="158">
        <f>'実質公債費比率（分子）の構造'!N$45</f>
        <v>293</v>
      </c>
      <c r="L49" s="158"/>
      <c r="M49" s="158"/>
      <c r="N49" s="158">
        <f>'実質公債費比率（分子）の構造'!O$45</f>
        <v>267</v>
      </c>
      <c r="O49" s="158"/>
      <c r="P49" s="158"/>
    </row>
    <row r="50" spans="1:16" x14ac:dyDescent="0.15">
      <c r="A50" s="158" t="s">
        <v>67</v>
      </c>
      <c r="B50" s="158" t="e">
        <f>NA()</f>
        <v>#N/A</v>
      </c>
      <c r="C50" s="158">
        <f>IF(ISNUMBER('実質公債費比率（分子）の構造'!K$53),'実質公債費比率（分子）の構造'!K$53,NA())</f>
        <v>143</v>
      </c>
      <c r="D50" s="158" t="e">
        <f>NA()</f>
        <v>#N/A</v>
      </c>
      <c r="E50" s="158" t="e">
        <f>NA()</f>
        <v>#N/A</v>
      </c>
      <c r="F50" s="158">
        <f>IF(ISNUMBER('実質公債費比率（分子）の構造'!L$53),'実質公債費比率（分子）の構造'!L$53,NA())</f>
        <v>155</v>
      </c>
      <c r="G50" s="158" t="e">
        <f>NA()</f>
        <v>#N/A</v>
      </c>
      <c r="H50" s="158" t="e">
        <f>NA()</f>
        <v>#N/A</v>
      </c>
      <c r="I50" s="158">
        <f>IF(ISNUMBER('実質公債費比率（分子）の構造'!M$53),'実質公債費比率（分子）の構造'!M$53,NA())</f>
        <v>141</v>
      </c>
      <c r="J50" s="158" t="e">
        <f>NA()</f>
        <v>#N/A</v>
      </c>
      <c r="K50" s="158" t="e">
        <f>NA()</f>
        <v>#N/A</v>
      </c>
      <c r="L50" s="158">
        <f>IF(ISNUMBER('実質公債費比率（分子）の構造'!N$53),'実質公債費比率（分子）の構造'!N$53,NA())</f>
        <v>169</v>
      </c>
      <c r="M50" s="158" t="e">
        <f>NA()</f>
        <v>#N/A</v>
      </c>
      <c r="N50" s="158" t="e">
        <f>NA()</f>
        <v>#N/A</v>
      </c>
      <c r="O50" s="158">
        <f>IF(ISNUMBER('実質公債費比率（分子）の構造'!O$53),'実質公債費比率（分子）の構造'!O$53,NA())</f>
        <v>145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2420</v>
      </c>
      <c r="E56" s="157"/>
      <c r="F56" s="157"/>
      <c r="G56" s="157">
        <f>'将来負担比率（分子）の構造'!J$52</f>
        <v>2299</v>
      </c>
      <c r="H56" s="157"/>
      <c r="I56" s="157"/>
      <c r="J56" s="157">
        <f>'将来負担比率（分子）の構造'!K$52</f>
        <v>2149</v>
      </c>
      <c r="K56" s="157"/>
      <c r="L56" s="157"/>
      <c r="M56" s="157">
        <f>'将来負担比率（分子）の構造'!L$52</f>
        <v>1985</v>
      </c>
      <c r="N56" s="157"/>
      <c r="O56" s="157"/>
      <c r="P56" s="157">
        <f>'将来負担比率（分子）の構造'!M$52</f>
        <v>1798</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1833</v>
      </c>
      <c r="E58" s="157"/>
      <c r="F58" s="157"/>
      <c r="G58" s="157">
        <f>'将来負担比率（分子）の構造'!J$50</f>
        <v>2189</v>
      </c>
      <c r="H58" s="157"/>
      <c r="I58" s="157"/>
      <c r="J58" s="157">
        <f>'将来負担比率（分子）の構造'!K$50</f>
        <v>2421</v>
      </c>
      <c r="K58" s="157"/>
      <c r="L58" s="157"/>
      <c r="M58" s="157">
        <f>'将来負担比率（分子）の構造'!L$50</f>
        <v>2616</v>
      </c>
      <c r="N58" s="157"/>
      <c r="O58" s="157"/>
      <c r="P58" s="157">
        <f>'将来負担比率（分子）の構造'!M$50</f>
        <v>3121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871</v>
      </c>
      <c r="C62" s="157"/>
      <c r="D62" s="157"/>
      <c r="E62" s="157">
        <f>'将来負担比率（分子）の構造'!J$45</f>
        <v>841</v>
      </c>
      <c r="F62" s="157"/>
      <c r="G62" s="157"/>
      <c r="H62" s="157">
        <f>'将来負担比率（分子）の構造'!K$45</f>
        <v>804</v>
      </c>
      <c r="I62" s="157"/>
      <c r="J62" s="157"/>
      <c r="K62" s="157">
        <f>'将来負担比率（分子）の構造'!L$45</f>
        <v>787</v>
      </c>
      <c r="L62" s="157"/>
      <c r="M62" s="157"/>
      <c r="N62" s="157">
        <f>'将来負担比率（分子）の構造'!M$45</f>
        <v>773</v>
      </c>
      <c r="O62" s="157"/>
      <c r="P62" s="157"/>
    </row>
    <row r="63" spans="1:16" x14ac:dyDescent="0.15">
      <c r="A63" s="157" t="s">
        <v>34</v>
      </c>
      <c r="B63" s="157">
        <f>'将来負担比率（分子）の構造'!I$44</f>
        <v>236</v>
      </c>
      <c r="C63" s="157"/>
      <c r="D63" s="157"/>
      <c r="E63" s="157">
        <f>'将来負担比率（分子）の構造'!J$44</f>
        <v>229</v>
      </c>
      <c r="F63" s="157"/>
      <c r="G63" s="157"/>
      <c r="H63" s="157">
        <f>'将来負担比率（分子）の構造'!K$44</f>
        <v>258</v>
      </c>
      <c r="I63" s="157"/>
      <c r="J63" s="157"/>
      <c r="K63" s="157">
        <f>'将来負担比率（分子）の構造'!L$44</f>
        <v>261</v>
      </c>
      <c r="L63" s="157"/>
      <c r="M63" s="157"/>
      <c r="N63" s="157">
        <f>'将来負担比率（分子）の構造'!M$44</f>
        <v>275</v>
      </c>
      <c r="O63" s="157"/>
      <c r="P63" s="157"/>
    </row>
    <row r="64" spans="1:16" x14ac:dyDescent="0.15">
      <c r="A64" s="157" t="s">
        <v>33</v>
      </c>
      <c r="B64" s="157">
        <f>'将来負担比率（分子）の構造'!I$43</f>
        <v>199</v>
      </c>
      <c r="C64" s="157"/>
      <c r="D64" s="157"/>
      <c r="E64" s="157">
        <f>'将来負担比率（分子）の構造'!J$43</f>
        <v>190</v>
      </c>
      <c r="F64" s="157"/>
      <c r="G64" s="157"/>
      <c r="H64" s="157">
        <f>'将来負担比率（分子）の構造'!K$43</f>
        <v>181</v>
      </c>
      <c r="I64" s="157"/>
      <c r="J64" s="157"/>
      <c r="K64" s="157">
        <f>'将来負担比率（分子）の構造'!L$43</f>
        <v>182</v>
      </c>
      <c r="L64" s="157"/>
      <c r="M64" s="157"/>
      <c r="N64" s="157">
        <f>'将来負担比率（分子）の構造'!M$43</f>
        <v>179</v>
      </c>
      <c r="O64" s="157"/>
      <c r="P64" s="157"/>
    </row>
    <row r="65" spans="1:16" x14ac:dyDescent="0.15">
      <c r="A65" s="157" t="s">
        <v>32</v>
      </c>
      <c r="B65" s="157">
        <f>'将来負担比率（分子）の構造'!I$42</f>
        <v>774</v>
      </c>
      <c r="C65" s="157"/>
      <c r="D65" s="157"/>
      <c r="E65" s="157">
        <f>'将来負担比率（分子）の構造'!J$42</f>
        <v>721</v>
      </c>
      <c r="F65" s="157"/>
      <c r="G65" s="157"/>
      <c r="H65" s="157">
        <f>'将来負担比率（分子）の構造'!K$42</f>
        <v>669</v>
      </c>
      <c r="I65" s="157"/>
      <c r="J65" s="157"/>
      <c r="K65" s="157">
        <f>'将来負担比率（分子）の構造'!L$42</f>
        <v>616</v>
      </c>
      <c r="L65" s="157"/>
      <c r="M65" s="157"/>
      <c r="N65" s="157">
        <f>'将来負担比率（分子）の構造'!M$42</f>
        <v>562</v>
      </c>
      <c r="O65" s="157"/>
      <c r="P65" s="157"/>
    </row>
    <row r="66" spans="1:16" x14ac:dyDescent="0.15">
      <c r="A66" s="157" t="s">
        <v>31</v>
      </c>
      <c r="B66" s="157">
        <f>'将来負担比率（分子）の構造'!I$41</f>
        <v>3132</v>
      </c>
      <c r="C66" s="157"/>
      <c r="D66" s="157"/>
      <c r="E66" s="157">
        <f>'将来負担比率（分子）の構造'!J$41</f>
        <v>3022</v>
      </c>
      <c r="F66" s="157"/>
      <c r="G66" s="157"/>
      <c r="H66" s="157">
        <f>'将来負担比率（分子）の構造'!K$41</f>
        <v>2782</v>
      </c>
      <c r="I66" s="157"/>
      <c r="J66" s="157"/>
      <c r="K66" s="157">
        <f>'将来負担比率（分子）の構造'!L$41</f>
        <v>2535</v>
      </c>
      <c r="L66" s="157"/>
      <c r="M66" s="157"/>
      <c r="N66" s="157">
        <f>'将来負担比率（分子）の構造'!M$41</f>
        <v>2296</v>
      </c>
      <c r="O66" s="157"/>
      <c r="P66" s="157"/>
    </row>
    <row r="67" spans="1:16" x14ac:dyDescent="0.15">
      <c r="A67" s="157" t="s">
        <v>71</v>
      </c>
      <c r="B67" s="157" t="e">
        <f>NA()</f>
        <v>#N/A</v>
      </c>
      <c r="C67" s="157">
        <f>IF(ISNUMBER('将来負担比率（分子）の構造'!I$53), IF('将来負担比率（分子）の構造'!I$53 &lt; 0, 0, '将来負担比率（分子）の構造'!I$53), NA())</f>
        <v>958</v>
      </c>
      <c r="D67" s="157" t="e">
        <f>NA()</f>
        <v>#N/A</v>
      </c>
      <c r="E67" s="157" t="e">
        <f>NA()</f>
        <v>#N/A</v>
      </c>
      <c r="F67" s="157">
        <f>IF(ISNUMBER('将来負担比率（分子）の構造'!J$53), IF('将来負担比率（分子）の構造'!J$53 &lt; 0, 0, '将来負担比率（分子）の構造'!J$53), NA())</f>
        <v>516</v>
      </c>
      <c r="G67" s="157" t="e">
        <f>NA()</f>
        <v>#N/A</v>
      </c>
      <c r="H67" s="157" t="e">
        <f>NA()</f>
        <v>#N/A</v>
      </c>
      <c r="I67" s="157">
        <f>IF(ISNUMBER('将来負担比率（分子）の構造'!K$53), IF('将来負担比率（分子）の構造'!K$53 &lt; 0, 0, '将来負担比率（分子）の構造'!K$53), NA())</f>
        <v>124</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1027</v>
      </c>
      <c r="C72" s="161">
        <f>基金残高に係る経年分析!G55</f>
        <v>1180</v>
      </c>
      <c r="D72" s="161">
        <f>基金残高に係る経年分析!H55</f>
        <v>1262</v>
      </c>
    </row>
    <row r="73" spans="1:16" x14ac:dyDescent="0.15">
      <c r="A73" s="160" t="s">
        <v>74</v>
      </c>
      <c r="B73" s="161">
        <f>基金残高に係る経年分析!F56</f>
        <v>63</v>
      </c>
      <c r="C73" s="161">
        <f>基金残高に係る経年分析!G56</f>
        <v>63</v>
      </c>
      <c r="D73" s="161">
        <f>基金残高に係る経年分析!H56</f>
        <v>78</v>
      </c>
    </row>
    <row r="74" spans="1:16" x14ac:dyDescent="0.15">
      <c r="A74" s="160" t="s">
        <v>75</v>
      </c>
      <c r="B74" s="161">
        <f>基金残高に係る経年分析!F57</f>
        <v>1154</v>
      </c>
      <c r="C74" s="161">
        <f>基金残高に係る経年分析!G57</f>
        <v>1191</v>
      </c>
      <c r="D74" s="161">
        <f>基金残高に係る経年分析!H57</f>
        <v>1610</v>
      </c>
    </row>
  </sheetData>
  <sheetProtection algorithmName="SHA-512" hashValue="O8GBs14PH4oQHVCRmVjLv5l7BYySt++mazj2tt8EuWn6sLja00q66kNh3wsJsN5oLgisHyKGHTe3HrDUCWwBWg==" saltValue="hUwbyw/H+ntOvRyUYQOn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739701</v>
      </c>
      <c r="S5" s="664"/>
      <c r="T5" s="664"/>
      <c r="U5" s="664"/>
      <c r="V5" s="664"/>
      <c r="W5" s="664"/>
      <c r="X5" s="664"/>
      <c r="Y5" s="689"/>
      <c r="Z5" s="702">
        <v>16</v>
      </c>
      <c r="AA5" s="702"/>
      <c r="AB5" s="702"/>
      <c r="AC5" s="702"/>
      <c r="AD5" s="703">
        <v>739701</v>
      </c>
      <c r="AE5" s="703"/>
      <c r="AF5" s="703"/>
      <c r="AG5" s="703"/>
      <c r="AH5" s="703"/>
      <c r="AI5" s="703"/>
      <c r="AJ5" s="703"/>
      <c r="AK5" s="703"/>
      <c r="AL5" s="690">
        <v>26.9</v>
      </c>
      <c r="AM5" s="672"/>
      <c r="AN5" s="672"/>
      <c r="AO5" s="691"/>
      <c r="AP5" s="666" t="s">
        <v>216</v>
      </c>
      <c r="AQ5" s="667"/>
      <c r="AR5" s="667"/>
      <c r="AS5" s="667"/>
      <c r="AT5" s="667"/>
      <c r="AU5" s="667"/>
      <c r="AV5" s="667"/>
      <c r="AW5" s="667"/>
      <c r="AX5" s="667"/>
      <c r="AY5" s="667"/>
      <c r="AZ5" s="667"/>
      <c r="BA5" s="667"/>
      <c r="BB5" s="667"/>
      <c r="BC5" s="667"/>
      <c r="BD5" s="667"/>
      <c r="BE5" s="667"/>
      <c r="BF5" s="668"/>
      <c r="BG5" s="608">
        <v>739701</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62827</v>
      </c>
      <c r="S6" s="609"/>
      <c r="T6" s="609"/>
      <c r="U6" s="609"/>
      <c r="V6" s="609"/>
      <c r="W6" s="609"/>
      <c r="X6" s="609"/>
      <c r="Y6" s="610"/>
      <c r="Z6" s="646">
        <v>1.4</v>
      </c>
      <c r="AA6" s="646"/>
      <c r="AB6" s="646"/>
      <c r="AC6" s="646"/>
      <c r="AD6" s="647">
        <v>62827</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739701</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73162</v>
      </c>
      <c r="CS6" s="609"/>
      <c r="CT6" s="609"/>
      <c r="CU6" s="609"/>
      <c r="CV6" s="609"/>
      <c r="CW6" s="609"/>
      <c r="CX6" s="609"/>
      <c r="CY6" s="610"/>
      <c r="CZ6" s="690">
        <v>1.7</v>
      </c>
      <c r="DA6" s="672"/>
      <c r="DB6" s="672"/>
      <c r="DC6" s="692"/>
      <c r="DD6" s="614" t="s">
        <v>121</v>
      </c>
      <c r="DE6" s="609"/>
      <c r="DF6" s="609"/>
      <c r="DG6" s="609"/>
      <c r="DH6" s="609"/>
      <c r="DI6" s="609"/>
      <c r="DJ6" s="609"/>
      <c r="DK6" s="609"/>
      <c r="DL6" s="609"/>
      <c r="DM6" s="609"/>
      <c r="DN6" s="609"/>
      <c r="DO6" s="609"/>
      <c r="DP6" s="610"/>
      <c r="DQ6" s="614">
        <v>73162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375</v>
      </c>
      <c r="S7" s="609"/>
      <c r="T7" s="609"/>
      <c r="U7" s="609"/>
      <c r="V7" s="609"/>
      <c r="W7" s="609"/>
      <c r="X7" s="609"/>
      <c r="Y7" s="610"/>
      <c r="Z7" s="646">
        <v>0</v>
      </c>
      <c r="AA7" s="646"/>
      <c r="AB7" s="646"/>
      <c r="AC7" s="646"/>
      <c r="AD7" s="647">
        <v>375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271602</v>
      </c>
      <c r="BH7" s="609"/>
      <c r="BI7" s="609"/>
      <c r="BJ7" s="609"/>
      <c r="BK7" s="609"/>
      <c r="BL7" s="609"/>
      <c r="BM7" s="609"/>
      <c r="BN7" s="610"/>
      <c r="BO7" s="646">
        <v>36.700000000000003</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1419799</v>
      </c>
      <c r="CS7" s="609"/>
      <c r="CT7" s="609"/>
      <c r="CU7" s="609"/>
      <c r="CV7" s="609"/>
      <c r="CW7" s="609"/>
      <c r="CX7" s="609"/>
      <c r="CY7" s="610"/>
      <c r="CZ7" s="646">
        <v>32.299999999999997</v>
      </c>
      <c r="DA7" s="646"/>
      <c r="DB7" s="646"/>
      <c r="DC7" s="646"/>
      <c r="DD7" s="614">
        <v>92693</v>
      </c>
      <c r="DE7" s="609"/>
      <c r="DF7" s="609"/>
      <c r="DG7" s="609"/>
      <c r="DH7" s="609"/>
      <c r="DI7" s="609"/>
      <c r="DJ7" s="609"/>
      <c r="DK7" s="609"/>
      <c r="DL7" s="609"/>
      <c r="DM7" s="609"/>
      <c r="DN7" s="609"/>
      <c r="DO7" s="609"/>
      <c r="DP7" s="610"/>
      <c r="DQ7" s="614">
        <v>1210767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6327</v>
      </c>
      <c r="S8" s="609"/>
      <c r="T8" s="609"/>
      <c r="U8" s="609"/>
      <c r="V8" s="609"/>
      <c r="W8" s="609"/>
      <c r="X8" s="609"/>
      <c r="Y8" s="610"/>
      <c r="Z8" s="646">
        <v>0.1</v>
      </c>
      <c r="AA8" s="646"/>
      <c r="AB8" s="646"/>
      <c r="AC8" s="646"/>
      <c r="AD8" s="647">
        <v>6327</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10658</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1098019</v>
      </c>
      <c r="CS8" s="609"/>
      <c r="CT8" s="609"/>
      <c r="CU8" s="609"/>
      <c r="CV8" s="609"/>
      <c r="CW8" s="609"/>
      <c r="CX8" s="609"/>
      <c r="CY8" s="610"/>
      <c r="CZ8" s="646">
        <v>24.9</v>
      </c>
      <c r="DA8" s="646"/>
      <c r="DB8" s="646"/>
      <c r="DC8" s="646"/>
      <c r="DD8" s="614">
        <v>517</v>
      </c>
      <c r="DE8" s="609"/>
      <c r="DF8" s="609"/>
      <c r="DG8" s="609"/>
      <c r="DH8" s="609"/>
      <c r="DI8" s="609"/>
      <c r="DJ8" s="609"/>
      <c r="DK8" s="609"/>
      <c r="DL8" s="609"/>
      <c r="DM8" s="609"/>
      <c r="DN8" s="609"/>
      <c r="DO8" s="609"/>
      <c r="DP8" s="610"/>
      <c r="DQ8" s="614">
        <v>711272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9482</v>
      </c>
      <c r="S9" s="609"/>
      <c r="T9" s="609"/>
      <c r="U9" s="609"/>
      <c r="V9" s="609"/>
      <c r="W9" s="609"/>
      <c r="X9" s="609"/>
      <c r="Y9" s="610"/>
      <c r="Z9" s="646">
        <v>0.2</v>
      </c>
      <c r="AA9" s="646"/>
      <c r="AB9" s="646"/>
      <c r="AC9" s="646"/>
      <c r="AD9" s="647">
        <v>9482</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232771</v>
      </c>
      <c r="BH9" s="609"/>
      <c r="BI9" s="609"/>
      <c r="BJ9" s="609"/>
      <c r="BK9" s="609"/>
      <c r="BL9" s="609"/>
      <c r="BM9" s="609"/>
      <c r="BN9" s="610"/>
      <c r="BO9" s="646">
        <v>31.5</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348745</v>
      </c>
      <c r="CS9" s="609"/>
      <c r="CT9" s="609"/>
      <c r="CU9" s="609"/>
      <c r="CV9" s="609"/>
      <c r="CW9" s="609"/>
      <c r="CX9" s="609"/>
      <c r="CY9" s="610"/>
      <c r="CZ9" s="646">
        <v>7.9</v>
      </c>
      <c r="DA9" s="646"/>
      <c r="DB9" s="646"/>
      <c r="DC9" s="646"/>
      <c r="DD9" s="614">
        <v>1021</v>
      </c>
      <c r="DE9" s="609"/>
      <c r="DF9" s="609"/>
      <c r="DG9" s="609"/>
      <c r="DH9" s="609"/>
      <c r="DI9" s="609"/>
      <c r="DJ9" s="609"/>
      <c r="DK9" s="609"/>
      <c r="DL9" s="609"/>
      <c r="DM9" s="609"/>
      <c r="DN9" s="609"/>
      <c r="DO9" s="609"/>
      <c r="DP9" s="610"/>
      <c r="DQ9" s="614">
        <v>297403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17847</v>
      </c>
      <c r="BH10" s="609"/>
      <c r="BI10" s="609"/>
      <c r="BJ10" s="609"/>
      <c r="BK10" s="609"/>
      <c r="BL10" s="609"/>
      <c r="BM10" s="609"/>
      <c r="BN10" s="610"/>
      <c r="BO10" s="646">
        <v>2.4</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165090</v>
      </c>
      <c r="S11" s="609"/>
      <c r="T11" s="609"/>
      <c r="U11" s="609"/>
      <c r="V11" s="609"/>
      <c r="W11" s="609"/>
      <c r="X11" s="609"/>
      <c r="Y11" s="610"/>
      <c r="Z11" s="611">
        <v>3.6</v>
      </c>
      <c r="AA11" s="612"/>
      <c r="AB11" s="612"/>
      <c r="AC11" s="613"/>
      <c r="AD11" s="614">
        <v>165090</v>
      </c>
      <c r="AE11" s="609"/>
      <c r="AF11" s="609"/>
      <c r="AG11" s="609"/>
      <c r="AH11" s="609"/>
      <c r="AI11" s="609"/>
      <c r="AJ11" s="609"/>
      <c r="AK11" s="610"/>
      <c r="AL11" s="611">
        <v>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10326</v>
      </c>
      <c r="BH11" s="609"/>
      <c r="BI11" s="609"/>
      <c r="BJ11" s="609"/>
      <c r="BK11" s="609"/>
      <c r="BL11" s="609"/>
      <c r="BM11" s="609"/>
      <c r="BN11" s="610"/>
      <c r="BO11" s="646">
        <v>1.4</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192009</v>
      </c>
      <c r="CS11" s="609"/>
      <c r="CT11" s="609"/>
      <c r="CU11" s="609"/>
      <c r="CV11" s="609"/>
      <c r="CW11" s="609"/>
      <c r="CX11" s="609"/>
      <c r="CY11" s="610"/>
      <c r="CZ11" s="646">
        <v>4.4000000000000004</v>
      </c>
      <c r="DA11" s="646"/>
      <c r="DB11" s="646"/>
      <c r="DC11" s="646"/>
      <c r="DD11" s="614">
        <v>10912</v>
      </c>
      <c r="DE11" s="609"/>
      <c r="DF11" s="609"/>
      <c r="DG11" s="609"/>
      <c r="DH11" s="609"/>
      <c r="DI11" s="609"/>
      <c r="DJ11" s="609"/>
      <c r="DK11" s="609"/>
      <c r="DL11" s="609"/>
      <c r="DM11" s="609"/>
      <c r="DN11" s="609"/>
      <c r="DO11" s="609"/>
      <c r="DP11" s="610"/>
      <c r="DQ11" s="614">
        <v>121772</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35363</v>
      </c>
      <c r="S12" s="609"/>
      <c r="T12" s="609"/>
      <c r="U12" s="609"/>
      <c r="V12" s="609"/>
      <c r="W12" s="609"/>
      <c r="X12" s="609"/>
      <c r="Y12" s="610"/>
      <c r="Z12" s="646">
        <v>0.8</v>
      </c>
      <c r="AA12" s="646"/>
      <c r="AB12" s="646"/>
      <c r="AC12" s="646"/>
      <c r="AD12" s="647">
        <v>35363</v>
      </c>
      <c r="AE12" s="647"/>
      <c r="AF12" s="647"/>
      <c r="AG12" s="647"/>
      <c r="AH12" s="647"/>
      <c r="AI12" s="647"/>
      <c r="AJ12" s="647"/>
      <c r="AK12" s="647"/>
      <c r="AL12" s="611">
        <v>1.3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383049</v>
      </c>
      <c r="BH12" s="609"/>
      <c r="BI12" s="609"/>
      <c r="BJ12" s="609"/>
      <c r="BK12" s="609"/>
      <c r="BL12" s="609"/>
      <c r="BM12" s="609"/>
      <c r="BN12" s="610"/>
      <c r="BO12" s="646">
        <v>51.8</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16904</v>
      </c>
      <c r="CS12" s="609"/>
      <c r="CT12" s="609"/>
      <c r="CU12" s="609"/>
      <c r="CV12" s="609"/>
      <c r="CW12" s="609"/>
      <c r="CX12" s="609"/>
      <c r="CY12" s="610"/>
      <c r="CZ12" s="646">
        <v>0.4</v>
      </c>
      <c r="DA12" s="646"/>
      <c r="DB12" s="646"/>
      <c r="DC12" s="646"/>
      <c r="DD12" s="614" t="s">
        <v>121</v>
      </c>
      <c r="DE12" s="609"/>
      <c r="DF12" s="609"/>
      <c r="DG12" s="609"/>
      <c r="DH12" s="609"/>
      <c r="DI12" s="609"/>
      <c r="DJ12" s="609"/>
      <c r="DK12" s="609"/>
      <c r="DL12" s="609"/>
      <c r="DM12" s="609"/>
      <c r="DN12" s="609"/>
      <c r="DO12" s="609"/>
      <c r="DP12" s="610"/>
      <c r="DQ12" s="614">
        <v>16904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383049</v>
      </c>
      <c r="BH13" s="609"/>
      <c r="BI13" s="609"/>
      <c r="BJ13" s="609"/>
      <c r="BK13" s="609"/>
      <c r="BL13" s="609"/>
      <c r="BM13" s="609"/>
      <c r="BN13" s="610"/>
      <c r="BO13" s="646">
        <v>51.8</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173951</v>
      </c>
      <c r="CS13" s="609"/>
      <c r="CT13" s="609"/>
      <c r="CU13" s="609"/>
      <c r="CV13" s="609"/>
      <c r="CW13" s="609"/>
      <c r="CX13" s="609"/>
      <c r="CY13" s="610"/>
      <c r="CZ13" s="646">
        <v>4</v>
      </c>
      <c r="DA13" s="646"/>
      <c r="DB13" s="646"/>
      <c r="DC13" s="646"/>
      <c r="DD13" s="614">
        <v>104864</v>
      </c>
      <c r="DE13" s="609"/>
      <c r="DF13" s="609"/>
      <c r="DG13" s="609"/>
      <c r="DH13" s="609"/>
      <c r="DI13" s="609"/>
      <c r="DJ13" s="609"/>
      <c r="DK13" s="609"/>
      <c r="DL13" s="609"/>
      <c r="DM13" s="609"/>
      <c r="DN13" s="609"/>
      <c r="DO13" s="609"/>
      <c r="DP13" s="610"/>
      <c r="DQ13" s="614">
        <v>77628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29638</v>
      </c>
      <c r="BH14" s="609"/>
      <c r="BI14" s="609"/>
      <c r="BJ14" s="609"/>
      <c r="BK14" s="609"/>
      <c r="BL14" s="609"/>
      <c r="BM14" s="609"/>
      <c r="BN14" s="610"/>
      <c r="BO14" s="646">
        <v>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178922</v>
      </c>
      <c r="CS14" s="609"/>
      <c r="CT14" s="609"/>
      <c r="CU14" s="609"/>
      <c r="CV14" s="609"/>
      <c r="CW14" s="609"/>
      <c r="CX14" s="609"/>
      <c r="CY14" s="610"/>
      <c r="CZ14" s="646">
        <v>4.0999999999999996</v>
      </c>
      <c r="DA14" s="646"/>
      <c r="DB14" s="646"/>
      <c r="DC14" s="646"/>
      <c r="DD14" s="614">
        <v>9897</v>
      </c>
      <c r="DE14" s="609"/>
      <c r="DF14" s="609"/>
      <c r="DG14" s="609"/>
      <c r="DH14" s="609"/>
      <c r="DI14" s="609"/>
      <c r="DJ14" s="609"/>
      <c r="DK14" s="609"/>
      <c r="DL14" s="609"/>
      <c r="DM14" s="609"/>
      <c r="DN14" s="609"/>
      <c r="DO14" s="609"/>
      <c r="DP14" s="610"/>
      <c r="DQ14" s="614">
        <v>168296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12438</v>
      </c>
      <c r="S15" s="609"/>
      <c r="T15" s="609"/>
      <c r="U15" s="609"/>
      <c r="V15" s="609"/>
      <c r="W15" s="609"/>
      <c r="X15" s="609"/>
      <c r="Y15" s="610"/>
      <c r="Z15" s="646">
        <v>0.3</v>
      </c>
      <c r="AA15" s="646"/>
      <c r="AB15" s="646"/>
      <c r="AC15" s="646"/>
      <c r="AD15" s="647">
        <v>12438</v>
      </c>
      <c r="AE15" s="647"/>
      <c r="AF15" s="647"/>
      <c r="AG15" s="647"/>
      <c r="AH15" s="647"/>
      <c r="AI15" s="647"/>
      <c r="AJ15" s="647"/>
      <c r="AK15" s="647"/>
      <c r="AL15" s="611">
        <v>0.5</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48184</v>
      </c>
      <c r="BH15" s="609"/>
      <c r="BI15" s="609"/>
      <c r="BJ15" s="609"/>
      <c r="BK15" s="609"/>
      <c r="BL15" s="609"/>
      <c r="BM15" s="609"/>
      <c r="BN15" s="610"/>
      <c r="BO15" s="646">
        <v>6.5</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534438</v>
      </c>
      <c r="CS15" s="609"/>
      <c r="CT15" s="609"/>
      <c r="CU15" s="609"/>
      <c r="CV15" s="609"/>
      <c r="CW15" s="609"/>
      <c r="CX15" s="609"/>
      <c r="CY15" s="610"/>
      <c r="CZ15" s="646">
        <v>12.1</v>
      </c>
      <c r="DA15" s="646"/>
      <c r="DB15" s="646"/>
      <c r="DC15" s="646"/>
      <c r="DD15" s="614">
        <v>41187</v>
      </c>
      <c r="DE15" s="609"/>
      <c r="DF15" s="609"/>
      <c r="DG15" s="609"/>
      <c r="DH15" s="609"/>
      <c r="DI15" s="609"/>
      <c r="DJ15" s="609"/>
      <c r="DK15" s="609"/>
      <c r="DL15" s="609"/>
      <c r="DM15" s="609"/>
      <c r="DN15" s="609"/>
      <c r="DO15" s="609"/>
      <c r="DP15" s="610"/>
      <c r="DQ15" s="614">
        <v>497861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13330</v>
      </c>
      <c r="S16" s="609"/>
      <c r="T16" s="609"/>
      <c r="U16" s="609"/>
      <c r="V16" s="609"/>
      <c r="W16" s="609"/>
      <c r="X16" s="609"/>
      <c r="Y16" s="610"/>
      <c r="Z16" s="646">
        <v>0.3</v>
      </c>
      <c r="AA16" s="646"/>
      <c r="AB16" s="646"/>
      <c r="AC16" s="646"/>
      <c r="AD16" s="647">
        <v>13330</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7228</v>
      </c>
      <c r="BH16" s="609"/>
      <c r="BI16" s="609"/>
      <c r="BJ16" s="609"/>
      <c r="BK16" s="609"/>
      <c r="BL16" s="609"/>
      <c r="BM16" s="609"/>
      <c r="BN16" s="610"/>
      <c r="BO16" s="646">
        <v>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93767</v>
      </c>
      <c r="CS16" s="609"/>
      <c r="CT16" s="609"/>
      <c r="CU16" s="609"/>
      <c r="CV16" s="609"/>
      <c r="CW16" s="609"/>
      <c r="CX16" s="609"/>
      <c r="CY16" s="610"/>
      <c r="CZ16" s="646">
        <v>2.1</v>
      </c>
      <c r="DA16" s="646"/>
      <c r="DB16" s="646"/>
      <c r="DC16" s="646"/>
      <c r="DD16" s="614" t="s">
        <v>121</v>
      </c>
      <c r="DE16" s="609"/>
      <c r="DF16" s="609"/>
      <c r="DG16" s="609"/>
      <c r="DH16" s="609"/>
      <c r="DI16" s="609"/>
      <c r="DJ16" s="609"/>
      <c r="DK16" s="609"/>
      <c r="DL16" s="609"/>
      <c r="DM16" s="609"/>
      <c r="DN16" s="609"/>
      <c r="DO16" s="609"/>
      <c r="DP16" s="610"/>
      <c r="DQ16" s="614">
        <v>18587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32584</v>
      </c>
      <c r="S17" s="609"/>
      <c r="T17" s="609"/>
      <c r="U17" s="609"/>
      <c r="V17" s="609"/>
      <c r="W17" s="609"/>
      <c r="X17" s="609"/>
      <c r="Y17" s="610"/>
      <c r="Z17" s="646">
        <v>0.7</v>
      </c>
      <c r="AA17" s="646"/>
      <c r="AB17" s="646"/>
      <c r="AC17" s="646"/>
      <c r="AD17" s="647">
        <v>32584</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272525</v>
      </c>
      <c r="CS17" s="609"/>
      <c r="CT17" s="609"/>
      <c r="CU17" s="609"/>
      <c r="CV17" s="609"/>
      <c r="CW17" s="609"/>
      <c r="CX17" s="609"/>
      <c r="CY17" s="610"/>
      <c r="CZ17" s="646">
        <v>6.2</v>
      </c>
      <c r="DA17" s="646"/>
      <c r="DB17" s="646"/>
      <c r="DC17" s="646"/>
      <c r="DD17" s="614" t="s">
        <v>121</v>
      </c>
      <c r="DE17" s="609"/>
      <c r="DF17" s="609"/>
      <c r="DG17" s="609"/>
      <c r="DH17" s="609"/>
      <c r="DI17" s="609"/>
      <c r="DJ17" s="609"/>
      <c r="DK17" s="609"/>
      <c r="DL17" s="609"/>
      <c r="DM17" s="609"/>
      <c r="DN17" s="609"/>
      <c r="DO17" s="609"/>
      <c r="DP17" s="610"/>
      <c r="DQ17" s="614">
        <v>266885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4702</v>
      </c>
      <c r="S18" s="609"/>
      <c r="T18" s="609"/>
      <c r="U18" s="609"/>
      <c r="V18" s="609"/>
      <c r="W18" s="609"/>
      <c r="X18" s="609"/>
      <c r="Y18" s="610"/>
      <c r="Z18" s="646">
        <v>0.1</v>
      </c>
      <c r="AA18" s="646"/>
      <c r="AB18" s="646"/>
      <c r="AC18" s="646"/>
      <c r="AD18" s="647">
        <v>4702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26927</v>
      </c>
      <c r="S19" s="609"/>
      <c r="T19" s="609"/>
      <c r="U19" s="609"/>
      <c r="V19" s="609"/>
      <c r="W19" s="609"/>
      <c r="X19" s="609"/>
      <c r="Y19" s="610"/>
      <c r="Z19" s="646">
        <v>0.6</v>
      </c>
      <c r="AA19" s="646"/>
      <c r="AB19" s="646"/>
      <c r="AC19" s="646"/>
      <c r="AD19" s="647">
        <v>26927</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955</v>
      </c>
      <c r="S20" s="609"/>
      <c r="T20" s="609"/>
      <c r="U20" s="609"/>
      <c r="V20" s="609"/>
      <c r="W20" s="609"/>
      <c r="X20" s="609"/>
      <c r="Y20" s="610"/>
      <c r="Z20" s="646">
        <v>0</v>
      </c>
      <c r="AA20" s="646"/>
      <c r="AB20" s="646"/>
      <c r="AC20" s="646"/>
      <c r="AD20" s="647">
        <v>955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4402241</v>
      </c>
      <c r="CS20" s="609"/>
      <c r="CT20" s="609"/>
      <c r="CU20" s="609"/>
      <c r="CV20" s="609"/>
      <c r="CW20" s="609"/>
      <c r="CX20" s="609"/>
      <c r="CY20" s="610"/>
      <c r="CZ20" s="646">
        <v>100</v>
      </c>
      <c r="DA20" s="646"/>
      <c r="DB20" s="646"/>
      <c r="DC20" s="646"/>
      <c r="DD20" s="614">
        <v>261091</v>
      </c>
      <c r="DE20" s="609"/>
      <c r="DF20" s="609"/>
      <c r="DG20" s="609"/>
      <c r="DH20" s="609"/>
      <c r="DI20" s="609"/>
      <c r="DJ20" s="609"/>
      <c r="DK20" s="609"/>
      <c r="DL20" s="609"/>
      <c r="DM20" s="609"/>
      <c r="DN20" s="609"/>
      <c r="DO20" s="609"/>
      <c r="DP20" s="610"/>
      <c r="DQ20" s="614">
        <v>3460537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1703557</v>
      </c>
      <c r="S21" s="609"/>
      <c r="T21" s="609"/>
      <c r="U21" s="609"/>
      <c r="V21" s="609"/>
      <c r="W21" s="609"/>
      <c r="X21" s="609"/>
      <c r="Y21" s="610"/>
      <c r="Z21" s="646">
        <v>36.9</v>
      </c>
      <c r="AA21" s="646"/>
      <c r="AB21" s="646"/>
      <c r="AC21" s="646"/>
      <c r="AD21" s="647">
        <v>1615287</v>
      </c>
      <c r="AE21" s="647"/>
      <c r="AF21" s="647"/>
      <c r="AG21" s="647"/>
      <c r="AH21" s="647"/>
      <c r="AI21" s="647"/>
      <c r="AJ21" s="647"/>
      <c r="AK21" s="647"/>
      <c r="AL21" s="611">
        <v>58.7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1615287</v>
      </c>
      <c r="S22" s="609"/>
      <c r="T22" s="609"/>
      <c r="U22" s="609"/>
      <c r="V22" s="609"/>
      <c r="W22" s="609"/>
      <c r="X22" s="609"/>
      <c r="Y22" s="610"/>
      <c r="Z22" s="646">
        <v>35</v>
      </c>
      <c r="AA22" s="646"/>
      <c r="AB22" s="646"/>
      <c r="AC22" s="646"/>
      <c r="AD22" s="647">
        <v>1615287</v>
      </c>
      <c r="AE22" s="647"/>
      <c r="AF22" s="647"/>
      <c r="AG22" s="647"/>
      <c r="AH22" s="647"/>
      <c r="AI22" s="647"/>
      <c r="AJ22" s="647"/>
      <c r="AK22" s="647"/>
      <c r="AL22" s="611">
        <v>58.7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88266</v>
      </c>
      <c r="S23" s="609"/>
      <c r="T23" s="609"/>
      <c r="U23" s="609"/>
      <c r="V23" s="609"/>
      <c r="W23" s="609"/>
      <c r="X23" s="609"/>
      <c r="Y23" s="610"/>
      <c r="Z23" s="646">
        <v>1.9</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4</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1710885</v>
      </c>
      <c r="CS24" s="664"/>
      <c r="CT24" s="664"/>
      <c r="CU24" s="664"/>
      <c r="CV24" s="664"/>
      <c r="CW24" s="664"/>
      <c r="CX24" s="664"/>
      <c r="CY24" s="689"/>
      <c r="CZ24" s="690">
        <v>38.9</v>
      </c>
      <c r="DA24" s="672"/>
      <c r="DB24" s="672"/>
      <c r="DC24" s="692"/>
      <c r="DD24" s="688">
        <v>1355425</v>
      </c>
      <c r="DE24" s="664"/>
      <c r="DF24" s="664"/>
      <c r="DG24" s="664"/>
      <c r="DH24" s="664"/>
      <c r="DI24" s="664"/>
      <c r="DJ24" s="664"/>
      <c r="DK24" s="689"/>
      <c r="DL24" s="688">
        <v>1210971</v>
      </c>
      <c r="DM24" s="664"/>
      <c r="DN24" s="664"/>
      <c r="DO24" s="664"/>
      <c r="DP24" s="664"/>
      <c r="DQ24" s="664"/>
      <c r="DR24" s="664"/>
      <c r="DS24" s="664"/>
      <c r="DT24" s="664"/>
      <c r="DU24" s="664"/>
      <c r="DV24" s="689"/>
      <c r="DW24" s="690">
        <v>44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2781074</v>
      </c>
      <c r="S25" s="609"/>
      <c r="T25" s="609"/>
      <c r="U25" s="609"/>
      <c r="V25" s="609"/>
      <c r="W25" s="609"/>
      <c r="X25" s="609"/>
      <c r="Y25" s="610"/>
      <c r="Z25" s="646">
        <v>60.2</v>
      </c>
      <c r="AA25" s="646"/>
      <c r="AB25" s="646"/>
      <c r="AC25" s="646"/>
      <c r="AD25" s="647">
        <v>2692804</v>
      </c>
      <c r="AE25" s="647"/>
      <c r="AF25" s="647"/>
      <c r="AG25" s="647"/>
      <c r="AH25" s="647"/>
      <c r="AI25" s="647"/>
      <c r="AJ25" s="647"/>
      <c r="AK25" s="647"/>
      <c r="AL25" s="611">
        <v>97.9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898923</v>
      </c>
      <c r="CS25" s="621"/>
      <c r="CT25" s="621"/>
      <c r="CU25" s="621"/>
      <c r="CV25" s="621"/>
      <c r="CW25" s="621"/>
      <c r="CX25" s="621"/>
      <c r="CY25" s="622"/>
      <c r="CZ25" s="611">
        <v>20.399999999999999</v>
      </c>
      <c r="DA25" s="623"/>
      <c r="DB25" s="623"/>
      <c r="DC25" s="624"/>
      <c r="DD25" s="614">
        <v>844317</v>
      </c>
      <c r="DE25" s="621"/>
      <c r="DF25" s="621"/>
      <c r="DG25" s="621"/>
      <c r="DH25" s="621"/>
      <c r="DI25" s="621"/>
      <c r="DJ25" s="621"/>
      <c r="DK25" s="622"/>
      <c r="DL25" s="614">
        <v>793605</v>
      </c>
      <c r="DM25" s="621"/>
      <c r="DN25" s="621"/>
      <c r="DO25" s="621"/>
      <c r="DP25" s="621"/>
      <c r="DQ25" s="621"/>
      <c r="DR25" s="621"/>
      <c r="DS25" s="621"/>
      <c r="DT25" s="621"/>
      <c r="DU25" s="621"/>
      <c r="DV25" s="622"/>
      <c r="DW25" s="611">
        <v>28.9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1331</v>
      </c>
      <c r="S26" s="609"/>
      <c r="T26" s="609"/>
      <c r="U26" s="609"/>
      <c r="V26" s="609"/>
      <c r="W26" s="609"/>
      <c r="X26" s="609"/>
      <c r="Y26" s="610"/>
      <c r="Z26" s="646">
        <v>0</v>
      </c>
      <c r="AA26" s="646"/>
      <c r="AB26" s="646"/>
      <c r="AC26" s="646"/>
      <c r="AD26" s="647">
        <v>1331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558223</v>
      </c>
      <c r="CS26" s="609"/>
      <c r="CT26" s="609"/>
      <c r="CU26" s="609"/>
      <c r="CV26" s="609"/>
      <c r="CW26" s="609"/>
      <c r="CX26" s="609"/>
      <c r="CY26" s="610"/>
      <c r="CZ26" s="611">
        <v>12.7</v>
      </c>
      <c r="DA26" s="623"/>
      <c r="DB26" s="623"/>
      <c r="DC26" s="624"/>
      <c r="DD26" s="614">
        <v>516156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16102</v>
      </c>
      <c r="S27" s="609"/>
      <c r="T27" s="609"/>
      <c r="U27" s="609"/>
      <c r="V27" s="609"/>
      <c r="W27" s="609"/>
      <c r="X27" s="609"/>
      <c r="Y27" s="610"/>
      <c r="Z27" s="646">
        <v>0.3</v>
      </c>
      <c r="AA27" s="646"/>
      <c r="AB27" s="646"/>
      <c r="AC27" s="646"/>
      <c r="AD27" s="647">
        <v>1</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739701</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539437</v>
      </c>
      <c r="CS27" s="621"/>
      <c r="CT27" s="621"/>
      <c r="CU27" s="621"/>
      <c r="CV27" s="621"/>
      <c r="CW27" s="621"/>
      <c r="CX27" s="621"/>
      <c r="CY27" s="622"/>
      <c r="CZ27" s="611">
        <v>12.3</v>
      </c>
      <c r="DA27" s="623"/>
      <c r="DB27" s="623"/>
      <c r="DC27" s="624"/>
      <c r="DD27" s="614">
        <v>244223</v>
      </c>
      <c r="DE27" s="621"/>
      <c r="DF27" s="621"/>
      <c r="DG27" s="621"/>
      <c r="DH27" s="621"/>
      <c r="DI27" s="621"/>
      <c r="DJ27" s="621"/>
      <c r="DK27" s="622"/>
      <c r="DL27" s="614">
        <v>150481</v>
      </c>
      <c r="DM27" s="621"/>
      <c r="DN27" s="621"/>
      <c r="DO27" s="621"/>
      <c r="DP27" s="621"/>
      <c r="DQ27" s="621"/>
      <c r="DR27" s="621"/>
      <c r="DS27" s="621"/>
      <c r="DT27" s="621"/>
      <c r="DU27" s="621"/>
      <c r="DV27" s="622"/>
      <c r="DW27" s="611">
        <v>5.5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123857</v>
      </c>
      <c r="S28" s="609"/>
      <c r="T28" s="609"/>
      <c r="U28" s="609"/>
      <c r="V28" s="609"/>
      <c r="W28" s="609"/>
      <c r="X28" s="609"/>
      <c r="Y28" s="610"/>
      <c r="Z28" s="646">
        <v>2.7</v>
      </c>
      <c r="AA28" s="646"/>
      <c r="AB28" s="646"/>
      <c r="AC28" s="646"/>
      <c r="AD28" s="647">
        <v>52833</v>
      </c>
      <c r="AE28" s="647"/>
      <c r="AF28" s="647"/>
      <c r="AG28" s="647"/>
      <c r="AH28" s="647"/>
      <c r="AI28" s="647"/>
      <c r="AJ28" s="647"/>
      <c r="AK28" s="647"/>
      <c r="AL28" s="611">
        <v>1.9</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272525</v>
      </c>
      <c r="CS28" s="609"/>
      <c r="CT28" s="609"/>
      <c r="CU28" s="609"/>
      <c r="CV28" s="609"/>
      <c r="CW28" s="609"/>
      <c r="CX28" s="609"/>
      <c r="CY28" s="610"/>
      <c r="CZ28" s="611">
        <v>6.2</v>
      </c>
      <c r="DA28" s="623"/>
      <c r="DB28" s="623"/>
      <c r="DC28" s="624"/>
      <c r="DD28" s="614">
        <v>266885</v>
      </c>
      <c r="DE28" s="609"/>
      <c r="DF28" s="609"/>
      <c r="DG28" s="609"/>
      <c r="DH28" s="609"/>
      <c r="DI28" s="609"/>
      <c r="DJ28" s="609"/>
      <c r="DK28" s="610"/>
      <c r="DL28" s="614">
        <v>266885</v>
      </c>
      <c r="DM28" s="609"/>
      <c r="DN28" s="609"/>
      <c r="DO28" s="609"/>
      <c r="DP28" s="609"/>
      <c r="DQ28" s="609"/>
      <c r="DR28" s="609"/>
      <c r="DS28" s="609"/>
      <c r="DT28" s="609"/>
      <c r="DU28" s="609"/>
      <c r="DV28" s="610"/>
      <c r="DW28" s="611">
        <v>9.6999999999999993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3274</v>
      </c>
      <c r="S29" s="609"/>
      <c r="T29" s="609"/>
      <c r="U29" s="609"/>
      <c r="V29" s="609"/>
      <c r="W29" s="609"/>
      <c r="X29" s="609"/>
      <c r="Y29" s="610"/>
      <c r="Z29" s="646">
        <v>0.1</v>
      </c>
      <c r="AA29" s="646"/>
      <c r="AB29" s="646"/>
      <c r="AC29" s="646"/>
      <c r="AD29" s="647">
        <v>26</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272525</v>
      </c>
      <c r="CS29" s="621"/>
      <c r="CT29" s="621"/>
      <c r="CU29" s="621"/>
      <c r="CV29" s="621"/>
      <c r="CW29" s="621"/>
      <c r="CX29" s="621"/>
      <c r="CY29" s="622"/>
      <c r="CZ29" s="611">
        <v>6.2</v>
      </c>
      <c r="DA29" s="623"/>
      <c r="DB29" s="623"/>
      <c r="DC29" s="624"/>
      <c r="DD29" s="614">
        <v>266885</v>
      </c>
      <c r="DE29" s="621"/>
      <c r="DF29" s="621"/>
      <c r="DG29" s="621"/>
      <c r="DH29" s="621"/>
      <c r="DI29" s="621"/>
      <c r="DJ29" s="621"/>
      <c r="DK29" s="622"/>
      <c r="DL29" s="614">
        <v>266885</v>
      </c>
      <c r="DM29" s="621"/>
      <c r="DN29" s="621"/>
      <c r="DO29" s="621"/>
      <c r="DP29" s="621"/>
      <c r="DQ29" s="621"/>
      <c r="DR29" s="621"/>
      <c r="DS29" s="621"/>
      <c r="DT29" s="621"/>
      <c r="DU29" s="621"/>
      <c r="DV29" s="622"/>
      <c r="DW29" s="611">
        <v>9.6999999999999993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466886</v>
      </c>
      <c r="S30" s="609"/>
      <c r="T30" s="609"/>
      <c r="U30" s="609"/>
      <c r="V30" s="609"/>
      <c r="W30" s="609"/>
      <c r="X30" s="609"/>
      <c r="Y30" s="610"/>
      <c r="Z30" s="646">
        <v>10.1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267413</v>
      </c>
      <c r="CS30" s="609"/>
      <c r="CT30" s="609"/>
      <c r="CU30" s="609"/>
      <c r="CV30" s="609"/>
      <c r="CW30" s="609"/>
      <c r="CX30" s="609"/>
      <c r="CY30" s="610"/>
      <c r="CZ30" s="611">
        <v>6.1</v>
      </c>
      <c r="DA30" s="623"/>
      <c r="DB30" s="623"/>
      <c r="DC30" s="624"/>
      <c r="DD30" s="614">
        <v>262006</v>
      </c>
      <c r="DE30" s="609"/>
      <c r="DF30" s="609"/>
      <c r="DG30" s="609"/>
      <c r="DH30" s="609"/>
      <c r="DI30" s="609"/>
      <c r="DJ30" s="609"/>
      <c r="DK30" s="610"/>
      <c r="DL30" s="614">
        <v>262006</v>
      </c>
      <c r="DM30" s="609"/>
      <c r="DN30" s="609"/>
      <c r="DO30" s="609"/>
      <c r="DP30" s="609"/>
      <c r="DQ30" s="609"/>
      <c r="DR30" s="609"/>
      <c r="DS30" s="609"/>
      <c r="DT30" s="609"/>
      <c r="DU30" s="609"/>
      <c r="DV30" s="610"/>
      <c r="DW30" s="611">
        <v>9.5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98.2</v>
      </c>
      <c r="BH31" s="671"/>
      <c r="BI31" s="671"/>
      <c r="BJ31" s="671"/>
      <c r="BK31" s="671"/>
      <c r="BL31" s="671"/>
      <c r="BM31" s="672">
        <v>94.1</v>
      </c>
      <c r="BN31" s="671"/>
      <c r="BO31" s="671"/>
      <c r="BP31" s="671"/>
      <c r="BQ31" s="673"/>
      <c r="BR31" s="670">
        <v>99</v>
      </c>
      <c r="BS31" s="671"/>
      <c r="BT31" s="671"/>
      <c r="BU31" s="671"/>
      <c r="BV31" s="671"/>
      <c r="BW31" s="671"/>
      <c r="BX31" s="672">
        <v>94.3</v>
      </c>
      <c r="BY31" s="671"/>
      <c r="BZ31" s="671"/>
      <c r="CA31" s="671"/>
      <c r="CB31" s="673"/>
      <c r="CD31" s="629"/>
      <c r="CE31" s="630"/>
      <c r="CF31" s="605" t="s">
        <v>300</v>
      </c>
      <c r="CG31" s="606"/>
      <c r="CH31" s="606"/>
      <c r="CI31" s="606"/>
      <c r="CJ31" s="606"/>
      <c r="CK31" s="606"/>
      <c r="CL31" s="606"/>
      <c r="CM31" s="606"/>
      <c r="CN31" s="606"/>
      <c r="CO31" s="606"/>
      <c r="CP31" s="606"/>
      <c r="CQ31" s="607"/>
      <c r="CR31" s="608">
        <v>5112</v>
      </c>
      <c r="CS31" s="621"/>
      <c r="CT31" s="621"/>
      <c r="CU31" s="621"/>
      <c r="CV31" s="621"/>
      <c r="CW31" s="621"/>
      <c r="CX31" s="621"/>
      <c r="CY31" s="622"/>
      <c r="CZ31" s="611">
        <v>0.1</v>
      </c>
      <c r="DA31" s="623"/>
      <c r="DB31" s="623"/>
      <c r="DC31" s="624"/>
      <c r="DD31" s="614">
        <v>4879</v>
      </c>
      <c r="DE31" s="621"/>
      <c r="DF31" s="621"/>
      <c r="DG31" s="621"/>
      <c r="DH31" s="621"/>
      <c r="DI31" s="621"/>
      <c r="DJ31" s="621"/>
      <c r="DK31" s="622"/>
      <c r="DL31" s="614">
        <v>4879</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306785</v>
      </c>
      <c r="S32" s="609"/>
      <c r="T32" s="609"/>
      <c r="U32" s="609"/>
      <c r="V32" s="609"/>
      <c r="W32" s="609"/>
      <c r="X32" s="609"/>
      <c r="Y32" s="610"/>
      <c r="Z32" s="646">
        <v>6.6</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97.5</v>
      </c>
      <c r="BH32" s="621"/>
      <c r="BI32" s="621"/>
      <c r="BJ32" s="621"/>
      <c r="BK32" s="621"/>
      <c r="BL32" s="621"/>
      <c r="BM32" s="612">
        <v>93.8</v>
      </c>
      <c r="BN32" s="621"/>
      <c r="BO32" s="621"/>
      <c r="BP32" s="621"/>
      <c r="BQ32" s="644"/>
      <c r="BR32" s="674">
        <v>99.7</v>
      </c>
      <c r="BS32" s="621"/>
      <c r="BT32" s="621"/>
      <c r="BU32" s="621"/>
      <c r="BV32" s="621"/>
      <c r="BW32" s="621"/>
      <c r="BX32" s="612">
        <v>94.4</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25830</v>
      </c>
      <c r="S33" s="609"/>
      <c r="T33" s="609"/>
      <c r="U33" s="609"/>
      <c r="V33" s="609"/>
      <c r="W33" s="609"/>
      <c r="X33" s="609"/>
      <c r="Y33" s="610"/>
      <c r="Z33" s="646">
        <v>0.6</v>
      </c>
      <c r="AA33" s="646"/>
      <c r="AB33" s="646"/>
      <c r="AC33" s="646"/>
      <c r="AD33" s="647">
        <v>1134</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98.5</v>
      </c>
      <c r="BH33" s="593"/>
      <c r="BI33" s="593"/>
      <c r="BJ33" s="593"/>
      <c r="BK33" s="593"/>
      <c r="BL33" s="593"/>
      <c r="BM33" s="639">
        <v>93.7</v>
      </c>
      <c r="BN33" s="593"/>
      <c r="BO33" s="593"/>
      <c r="BP33" s="593"/>
      <c r="BQ33" s="656"/>
      <c r="BR33" s="669">
        <v>98.5</v>
      </c>
      <c r="BS33" s="593"/>
      <c r="BT33" s="593"/>
      <c r="BU33" s="593"/>
      <c r="BV33" s="593"/>
      <c r="BW33" s="593"/>
      <c r="BX33" s="639">
        <v>93.8</v>
      </c>
      <c r="BY33" s="593"/>
      <c r="BZ33" s="593"/>
      <c r="CA33" s="593"/>
      <c r="CB33" s="656"/>
      <c r="CD33" s="605" t="s">
        <v>307</v>
      </c>
      <c r="CE33" s="606"/>
      <c r="CF33" s="606"/>
      <c r="CG33" s="606"/>
      <c r="CH33" s="606"/>
      <c r="CI33" s="606"/>
      <c r="CJ33" s="606"/>
      <c r="CK33" s="606"/>
      <c r="CL33" s="606"/>
      <c r="CM33" s="606"/>
      <c r="CN33" s="606"/>
      <c r="CO33" s="606"/>
      <c r="CP33" s="606"/>
      <c r="CQ33" s="607"/>
      <c r="CR33" s="608">
        <v>2336498</v>
      </c>
      <c r="CS33" s="621"/>
      <c r="CT33" s="621"/>
      <c r="CU33" s="621"/>
      <c r="CV33" s="621"/>
      <c r="CW33" s="621"/>
      <c r="CX33" s="621"/>
      <c r="CY33" s="622"/>
      <c r="CZ33" s="611">
        <v>53.1</v>
      </c>
      <c r="DA33" s="623"/>
      <c r="DB33" s="623"/>
      <c r="DC33" s="624"/>
      <c r="DD33" s="614">
        <v>1946065</v>
      </c>
      <c r="DE33" s="621"/>
      <c r="DF33" s="621"/>
      <c r="DG33" s="621"/>
      <c r="DH33" s="621"/>
      <c r="DI33" s="621"/>
      <c r="DJ33" s="621"/>
      <c r="DK33" s="622"/>
      <c r="DL33" s="614">
        <v>1103457</v>
      </c>
      <c r="DM33" s="621"/>
      <c r="DN33" s="621"/>
      <c r="DO33" s="621"/>
      <c r="DP33" s="621"/>
      <c r="DQ33" s="621"/>
      <c r="DR33" s="621"/>
      <c r="DS33" s="621"/>
      <c r="DT33" s="621"/>
      <c r="DU33" s="621"/>
      <c r="DV33" s="622"/>
      <c r="DW33" s="611">
        <v>40.1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380840</v>
      </c>
      <c r="S34" s="609"/>
      <c r="T34" s="609"/>
      <c r="U34" s="609"/>
      <c r="V34" s="609"/>
      <c r="W34" s="609"/>
      <c r="X34" s="609"/>
      <c r="Y34" s="610"/>
      <c r="Z34" s="646">
        <v>8.1999999999999993</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674522</v>
      </c>
      <c r="CS34" s="609"/>
      <c r="CT34" s="609"/>
      <c r="CU34" s="609"/>
      <c r="CV34" s="609"/>
      <c r="CW34" s="609"/>
      <c r="CX34" s="609"/>
      <c r="CY34" s="610"/>
      <c r="CZ34" s="611">
        <v>15.3</v>
      </c>
      <c r="DA34" s="623"/>
      <c r="DB34" s="623"/>
      <c r="DC34" s="624"/>
      <c r="DD34" s="614">
        <v>463474</v>
      </c>
      <c r="DE34" s="609"/>
      <c r="DF34" s="609"/>
      <c r="DG34" s="609"/>
      <c r="DH34" s="609"/>
      <c r="DI34" s="609"/>
      <c r="DJ34" s="609"/>
      <c r="DK34" s="610"/>
      <c r="DL34" s="614">
        <v>401288</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247588</v>
      </c>
      <c r="S35" s="609"/>
      <c r="T35" s="609"/>
      <c r="U35" s="609"/>
      <c r="V35" s="609"/>
      <c r="W35" s="609"/>
      <c r="X35" s="609"/>
      <c r="Y35" s="610"/>
      <c r="Z35" s="646">
        <v>5.4</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11368</v>
      </c>
      <c r="CS35" s="621"/>
      <c r="CT35" s="621"/>
      <c r="CU35" s="621"/>
      <c r="CV35" s="621"/>
      <c r="CW35" s="621"/>
      <c r="CX35" s="621"/>
      <c r="CY35" s="622"/>
      <c r="CZ35" s="611">
        <v>0.3</v>
      </c>
      <c r="DA35" s="623"/>
      <c r="DB35" s="623"/>
      <c r="DC35" s="624"/>
      <c r="DD35" s="614">
        <v>5521</v>
      </c>
      <c r="DE35" s="621"/>
      <c r="DF35" s="621"/>
      <c r="DG35" s="621"/>
      <c r="DH35" s="621"/>
      <c r="DI35" s="621"/>
      <c r="DJ35" s="621"/>
      <c r="DK35" s="622"/>
      <c r="DL35" s="614">
        <v>4548</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161808</v>
      </c>
      <c r="S36" s="609"/>
      <c r="T36" s="609"/>
      <c r="U36" s="609"/>
      <c r="V36" s="609"/>
      <c r="W36" s="609"/>
      <c r="X36" s="609"/>
      <c r="Y36" s="610"/>
      <c r="Z36" s="646">
        <v>3.5</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447302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12875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606376</v>
      </c>
      <c r="CS36" s="609"/>
      <c r="CT36" s="609"/>
      <c r="CU36" s="609"/>
      <c r="CV36" s="609"/>
      <c r="CW36" s="609"/>
      <c r="CX36" s="609"/>
      <c r="CY36" s="610"/>
      <c r="CZ36" s="611">
        <v>13.8</v>
      </c>
      <c r="DA36" s="623"/>
      <c r="DB36" s="623"/>
      <c r="DC36" s="624"/>
      <c r="DD36" s="614">
        <v>518149</v>
      </c>
      <c r="DE36" s="609"/>
      <c r="DF36" s="609"/>
      <c r="DG36" s="609"/>
      <c r="DH36" s="609"/>
      <c r="DI36" s="609"/>
      <c r="DJ36" s="609"/>
      <c r="DK36" s="610"/>
      <c r="DL36" s="614">
        <v>416807</v>
      </c>
      <c r="DM36" s="609"/>
      <c r="DN36" s="609"/>
      <c r="DO36" s="609"/>
      <c r="DP36" s="609"/>
      <c r="DQ36" s="609"/>
      <c r="DR36" s="609"/>
      <c r="DS36" s="609"/>
      <c r="DT36" s="609"/>
      <c r="DU36" s="609"/>
      <c r="DV36" s="610"/>
      <c r="DW36" s="611">
        <v>15.2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73170</v>
      </c>
      <c r="S37" s="609"/>
      <c r="T37" s="609"/>
      <c r="U37" s="609"/>
      <c r="V37" s="609"/>
      <c r="W37" s="609"/>
      <c r="X37" s="609"/>
      <c r="Y37" s="610"/>
      <c r="Z37" s="646">
        <v>1.6</v>
      </c>
      <c r="AA37" s="646"/>
      <c r="AB37" s="646"/>
      <c r="AC37" s="646"/>
      <c r="AD37" s="647">
        <v>2230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38475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-2972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278014</v>
      </c>
      <c r="CS37" s="621"/>
      <c r="CT37" s="621"/>
      <c r="CU37" s="621"/>
      <c r="CV37" s="621"/>
      <c r="CW37" s="621"/>
      <c r="CX37" s="621"/>
      <c r="CY37" s="622"/>
      <c r="CZ37" s="611">
        <v>6.3</v>
      </c>
      <c r="DA37" s="623"/>
      <c r="DB37" s="623"/>
      <c r="DC37" s="624"/>
      <c r="DD37" s="614">
        <v>278014</v>
      </c>
      <c r="DE37" s="621"/>
      <c r="DF37" s="621"/>
      <c r="DG37" s="621"/>
      <c r="DH37" s="621"/>
      <c r="DI37" s="621"/>
      <c r="DJ37" s="621"/>
      <c r="DK37" s="622"/>
      <c r="DL37" s="614">
        <v>272009</v>
      </c>
      <c r="DM37" s="621"/>
      <c r="DN37" s="621"/>
      <c r="DO37" s="621"/>
      <c r="DP37" s="621"/>
      <c r="DQ37" s="621"/>
      <c r="DR37" s="621"/>
      <c r="DS37" s="621"/>
      <c r="DT37" s="621"/>
      <c r="DU37" s="621"/>
      <c r="DV37" s="622"/>
      <c r="DW37" s="611">
        <v>9.9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28500</v>
      </c>
      <c r="S38" s="609"/>
      <c r="T38" s="609"/>
      <c r="U38" s="609"/>
      <c r="V38" s="609"/>
      <c r="W38" s="609"/>
      <c r="X38" s="609"/>
      <c r="Y38" s="610"/>
      <c r="Z38" s="646">
        <v>0.6</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29600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1008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353401</v>
      </c>
      <c r="CS38" s="609"/>
      <c r="CT38" s="609"/>
      <c r="CU38" s="609"/>
      <c r="CV38" s="609"/>
      <c r="CW38" s="609"/>
      <c r="CX38" s="609"/>
      <c r="CY38" s="610"/>
      <c r="CZ38" s="611">
        <v>8</v>
      </c>
      <c r="DA38" s="623"/>
      <c r="DB38" s="623"/>
      <c r="DC38" s="624"/>
      <c r="DD38" s="614">
        <v>297329</v>
      </c>
      <c r="DE38" s="609"/>
      <c r="DF38" s="609"/>
      <c r="DG38" s="609"/>
      <c r="DH38" s="609"/>
      <c r="DI38" s="609"/>
      <c r="DJ38" s="609"/>
      <c r="DK38" s="610"/>
      <c r="DL38" s="614">
        <v>280814</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25826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1494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690831</v>
      </c>
      <c r="CS39" s="621"/>
      <c r="CT39" s="621"/>
      <c r="CU39" s="621"/>
      <c r="CV39" s="621"/>
      <c r="CW39" s="621"/>
      <c r="CX39" s="621"/>
      <c r="CY39" s="622"/>
      <c r="CZ39" s="611">
        <v>15.7</v>
      </c>
      <c r="DA39" s="623"/>
      <c r="DB39" s="623"/>
      <c r="DC39" s="624"/>
      <c r="DD39" s="614">
        <v>661592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4617045</v>
      </c>
      <c r="S41" s="633"/>
      <c r="T41" s="633"/>
      <c r="U41" s="633"/>
      <c r="V41" s="633"/>
      <c r="W41" s="633"/>
      <c r="X41" s="633"/>
      <c r="Y41" s="636"/>
      <c r="Z41" s="637">
        <v>100</v>
      </c>
      <c r="AA41" s="637"/>
      <c r="AB41" s="637"/>
      <c r="AC41" s="637"/>
      <c r="AD41" s="638">
        <v>2750359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84530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268871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412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354858</v>
      </c>
      <c r="CS42" s="621"/>
      <c r="CT42" s="621"/>
      <c r="CU42" s="621"/>
      <c r="CV42" s="621"/>
      <c r="CW42" s="621"/>
      <c r="CX42" s="621"/>
      <c r="CY42" s="622"/>
      <c r="CZ42" s="611">
        <v>8.1</v>
      </c>
      <c r="DA42" s="623"/>
      <c r="DB42" s="623"/>
      <c r="DC42" s="624"/>
      <c r="DD42" s="614">
        <v>159047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19169</v>
      </c>
      <c r="CS43" s="621"/>
      <c r="CT43" s="621"/>
      <c r="CU43" s="621"/>
      <c r="CV43" s="621"/>
      <c r="CW43" s="621"/>
      <c r="CX43" s="621"/>
      <c r="CY43" s="622"/>
      <c r="CZ43" s="611">
        <v>0.4</v>
      </c>
      <c r="DA43" s="623"/>
      <c r="DB43" s="623"/>
      <c r="DC43" s="624"/>
      <c r="DD43" s="614">
        <v>15043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261091</v>
      </c>
      <c r="CS44" s="609"/>
      <c r="CT44" s="609"/>
      <c r="CU44" s="609"/>
      <c r="CV44" s="609"/>
      <c r="CW44" s="609"/>
      <c r="CX44" s="609"/>
      <c r="CY44" s="610"/>
      <c r="CZ44" s="611">
        <v>5.9</v>
      </c>
      <c r="DA44" s="612"/>
      <c r="DB44" s="612"/>
      <c r="DC44" s="613"/>
      <c r="DD44" s="614">
        <v>140460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157287</v>
      </c>
      <c r="CS45" s="621"/>
      <c r="CT45" s="621"/>
      <c r="CU45" s="621"/>
      <c r="CV45" s="621"/>
      <c r="CW45" s="621"/>
      <c r="CX45" s="621"/>
      <c r="CY45" s="622"/>
      <c r="CZ45" s="611">
        <v>3.6</v>
      </c>
      <c r="DA45" s="623"/>
      <c r="DB45" s="623"/>
      <c r="DC45" s="624"/>
      <c r="DD45" s="614">
        <v>90246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93907</v>
      </c>
      <c r="CS46" s="609"/>
      <c r="CT46" s="609"/>
      <c r="CU46" s="609"/>
      <c r="CV46" s="609"/>
      <c r="CW46" s="609"/>
      <c r="CX46" s="609"/>
      <c r="CY46" s="610"/>
      <c r="CZ46" s="611">
        <v>2.1</v>
      </c>
      <c r="DA46" s="612"/>
      <c r="DB46" s="612"/>
      <c r="DC46" s="613"/>
      <c r="DD46" s="614">
        <v>50117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93767</v>
      </c>
      <c r="CS47" s="621"/>
      <c r="CT47" s="621"/>
      <c r="CU47" s="621"/>
      <c r="CV47" s="621"/>
      <c r="CW47" s="621"/>
      <c r="CX47" s="621"/>
      <c r="CY47" s="622"/>
      <c r="CZ47" s="611">
        <v>2.1</v>
      </c>
      <c r="DA47" s="623"/>
      <c r="DB47" s="623"/>
      <c r="DC47" s="624"/>
      <c r="DD47" s="614">
        <v>18587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4402241</v>
      </c>
      <c r="CS49" s="593"/>
      <c r="CT49" s="593"/>
      <c r="CU49" s="593"/>
      <c r="CV49" s="593"/>
      <c r="CW49" s="593"/>
      <c r="CX49" s="593"/>
      <c r="CY49" s="594"/>
      <c r="CZ49" s="595">
        <v>100</v>
      </c>
      <c r="DA49" s="596"/>
      <c r="DB49" s="596"/>
      <c r="DC49" s="597"/>
      <c r="DD49" s="598">
        <v>3460537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hAhvKAn4iiAlLQEPzF541JWQYuTOj4lIvFfFEQyfNcpOnBKEmAOkfFYNrGmsH7af8mlnBq06GqgNtzXR0A5eA==" saltValue="a/o6FNhj3dqkX9mdhb6b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0" t="s">
        <v>352</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1" t="s">
        <v>353</v>
      </c>
      <c r="DK2" s="1082"/>
      <c r="DL2" s="1082"/>
      <c r="DM2" s="1082"/>
      <c r="DN2" s="1082"/>
      <c r="DO2" s="1083"/>
      <c r="DP2" s="210"/>
      <c r="DQ2" s="1081" t="s">
        <v>354</v>
      </c>
      <c r="DR2" s="1082"/>
      <c r="DS2" s="1082"/>
      <c r="DT2" s="1082"/>
      <c r="DU2" s="1082"/>
      <c r="DV2" s="1082"/>
      <c r="DW2" s="1082"/>
      <c r="DX2" s="1082"/>
      <c r="DY2" s="1082"/>
      <c r="DZ2" s="108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9" t="s">
        <v>355</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4"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4" t="s">
        <v>371</v>
      </c>
      <c r="DH5" s="1075"/>
      <c r="DI5" s="1075"/>
      <c r="DJ5" s="1075"/>
      <c r="DK5" s="1076"/>
      <c r="DL5" s="1074" t="s">
        <v>372</v>
      </c>
      <c r="DM5" s="1075"/>
      <c r="DN5" s="1075"/>
      <c r="DO5" s="1075"/>
      <c r="DP5" s="1076"/>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5"/>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7"/>
      <c r="DH6" s="1078"/>
      <c r="DI6" s="1078"/>
      <c r="DJ6" s="1078"/>
      <c r="DK6" s="1079"/>
      <c r="DL6" s="1077"/>
      <c r="DM6" s="1078"/>
      <c r="DN6" s="1078"/>
      <c r="DO6" s="1078"/>
      <c r="DP6" s="1079"/>
      <c r="DQ6" s="991"/>
      <c r="DR6" s="992"/>
      <c r="DS6" s="992"/>
      <c r="DT6" s="992"/>
      <c r="DU6" s="993"/>
      <c r="DV6" s="991"/>
      <c r="DW6" s="992"/>
      <c r="DX6" s="992"/>
      <c r="DY6" s="992"/>
      <c r="DZ6" s="1003"/>
      <c r="EA6" s="216"/>
    </row>
    <row r="7" spans="1:131" s="217" customFormat="1" ht="26.25" customHeight="1" thickTop="1" x14ac:dyDescent="0.15">
      <c r="A7" s="218">
        <v>1</v>
      </c>
      <c r="B7" s="1037" t="s">
        <v>374</v>
      </c>
      <c r="C7" s="1038"/>
      <c r="D7" s="1038"/>
      <c r="E7" s="1038"/>
      <c r="F7" s="1038"/>
      <c r="G7" s="1038"/>
      <c r="H7" s="1038"/>
      <c r="I7" s="1038"/>
      <c r="J7" s="1038"/>
      <c r="K7" s="1038"/>
      <c r="L7" s="1038"/>
      <c r="M7" s="1038"/>
      <c r="N7" s="1038"/>
      <c r="O7" s="1038"/>
      <c r="P7" s="1039"/>
      <c r="Q7" s="1092">
        <v>4627</v>
      </c>
      <c r="R7" s="1093"/>
      <c r="S7" s="1093"/>
      <c r="T7" s="1093"/>
      <c r="U7" s="1093"/>
      <c r="V7" s="1093">
        <v>4413</v>
      </c>
      <c r="W7" s="1093"/>
      <c r="X7" s="1093"/>
      <c r="Y7" s="1093"/>
      <c r="Z7" s="1093"/>
      <c r="AA7" s="1093">
        <v>214</v>
      </c>
      <c r="AB7" s="1093"/>
      <c r="AC7" s="1093"/>
      <c r="AD7" s="1093"/>
      <c r="AE7" s="1094"/>
      <c r="AF7" s="1095">
        <v>137</v>
      </c>
      <c r="AG7" s="1096"/>
      <c r="AH7" s="1096"/>
      <c r="AI7" s="1096"/>
      <c r="AJ7" s="1097"/>
      <c r="AK7" s="1098">
        <v>248</v>
      </c>
      <c r="AL7" s="1099"/>
      <c r="AM7" s="1099"/>
      <c r="AN7" s="1099"/>
      <c r="AO7" s="1099"/>
      <c r="AP7" s="1099">
        <v>2296</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8">
        <v>1</v>
      </c>
      <c r="BR7" s="219"/>
      <c r="BS7" s="1089" t="s">
        <v>552</v>
      </c>
      <c r="BT7" s="1090"/>
      <c r="BU7" s="1090"/>
      <c r="BV7" s="1090"/>
      <c r="BW7" s="1090"/>
      <c r="BX7" s="1090"/>
      <c r="BY7" s="1090"/>
      <c r="BZ7" s="1090"/>
      <c r="CA7" s="1090"/>
      <c r="CB7" s="1090"/>
      <c r="CC7" s="1090"/>
      <c r="CD7" s="1090"/>
      <c r="CE7" s="1090"/>
      <c r="CF7" s="1090"/>
      <c r="CG7" s="1102"/>
      <c r="CH7" s="1086">
        <v>3</v>
      </c>
      <c r="CI7" s="1087"/>
      <c r="CJ7" s="1087"/>
      <c r="CK7" s="1087"/>
      <c r="CL7" s="1088"/>
      <c r="CM7" s="1086">
        <v>41</v>
      </c>
      <c r="CN7" s="1087"/>
      <c r="CO7" s="1087"/>
      <c r="CP7" s="1087"/>
      <c r="CQ7" s="1088"/>
      <c r="CR7" s="1086" t="s">
        <v>540</v>
      </c>
      <c r="CS7" s="1087"/>
      <c r="CT7" s="1087"/>
      <c r="CU7" s="1087"/>
      <c r="CV7" s="1088"/>
      <c r="CW7" s="1086" t="s">
        <v>540</v>
      </c>
      <c r="CX7" s="1087"/>
      <c r="CY7" s="1087"/>
      <c r="CZ7" s="1087"/>
      <c r="DA7" s="1088"/>
      <c r="DB7" s="1086" t="s">
        <v>540</v>
      </c>
      <c r="DC7" s="1087"/>
      <c r="DD7" s="1087"/>
      <c r="DE7" s="1087"/>
      <c r="DF7" s="1088"/>
      <c r="DG7" s="1086" t="s">
        <v>540</v>
      </c>
      <c r="DH7" s="1087"/>
      <c r="DI7" s="1087"/>
      <c r="DJ7" s="1087"/>
      <c r="DK7" s="1088"/>
      <c r="DL7" s="1086" t="s">
        <v>540</v>
      </c>
      <c r="DM7" s="1087"/>
      <c r="DN7" s="1087"/>
      <c r="DO7" s="1087"/>
      <c r="DP7" s="1088"/>
      <c r="DQ7" s="1086" t="s">
        <v>540</v>
      </c>
      <c r="DR7" s="1087"/>
      <c r="DS7" s="1087"/>
      <c r="DT7" s="1087"/>
      <c r="DU7" s="1088"/>
      <c r="DV7" s="1089"/>
      <c r="DW7" s="1090"/>
      <c r="DX7" s="1090"/>
      <c r="DY7" s="1090"/>
      <c r="DZ7" s="1091"/>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8"/>
      <c r="R8" s="1029"/>
      <c r="S8" s="1029"/>
      <c r="T8" s="1029"/>
      <c r="U8" s="1029"/>
      <c r="V8" s="1029"/>
      <c r="W8" s="1029"/>
      <c r="X8" s="1029"/>
      <c r="Y8" s="1029"/>
      <c r="Z8" s="1029"/>
      <c r="AA8" s="1029"/>
      <c r="AB8" s="1029"/>
      <c r="AC8" s="1029"/>
      <c r="AD8" s="1029"/>
      <c r="AE8" s="1030"/>
      <c r="AF8" s="1025"/>
      <c r="AG8" s="1026"/>
      <c r="AH8" s="1026"/>
      <c r="AI8" s="1026"/>
      <c r="AJ8" s="1027"/>
      <c r="AK8" s="1070"/>
      <c r="AL8" s="1071"/>
      <c r="AM8" s="1071"/>
      <c r="AN8" s="1071"/>
      <c r="AO8" s="1071"/>
      <c r="AP8" s="1071"/>
      <c r="AQ8" s="1071"/>
      <c r="AR8" s="1071"/>
      <c r="AS8" s="1071"/>
      <c r="AT8" s="1071"/>
      <c r="AU8" s="1072"/>
      <c r="AV8" s="1072"/>
      <c r="AW8" s="1072"/>
      <c r="AX8" s="1072"/>
      <c r="AY8" s="1073"/>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8"/>
      <c r="R9" s="1029"/>
      <c r="S9" s="1029"/>
      <c r="T9" s="1029"/>
      <c r="U9" s="1029"/>
      <c r="V9" s="1029"/>
      <c r="W9" s="1029"/>
      <c r="X9" s="1029"/>
      <c r="Y9" s="1029"/>
      <c r="Z9" s="1029"/>
      <c r="AA9" s="1029"/>
      <c r="AB9" s="1029"/>
      <c r="AC9" s="1029"/>
      <c r="AD9" s="1029"/>
      <c r="AE9" s="1030"/>
      <c r="AF9" s="1025"/>
      <c r="AG9" s="1026"/>
      <c r="AH9" s="1026"/>
      <c r="AI9" s="1026"/>
      <c r="AJ9" s="1027"/>
      <c r="AK9" s="1070"/>
      <c r="AL9" s="1071"/>
      <c r="AM9" s="1071"/>
      <c r="AN9" s="1071"/>
      <c r="AO9" s="1071"/>
      <c r="AP9" s="1071"/>
      <c r="AQ9" s="1071"/>
      <c r="AR9" s="1071"/>
      <c r="AS9" s="1071"/>
      <c r="AT9" s="1071"/>
      <c r="AU9" s="1072"/>
      <c r="AV9" s="1072"/>
      <c r="AW9" s="1072"/>
      <c r="AX9" s="1072"/>
      <c r="AY9" s="1073"/>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8"/>
      <c r="R10" s="1029"/>
      <c r="S10" s="1029"/>
      <c r="T10" s="1029"/>
      <c r="U10" s="1029"/>
      <c r="V10" s="1029"/>
      <c r="W10" s="1029"/>
      <c r="X10" s="1029"/>
      <c r="Y10" s="1029"/>
      <c r="Z10" s="1029"/>
      <c r="AA10" s="1029"/>
      <c r="AB10" s="1029"/>
      <c r="AC10" s="1029"/>
      <c r="AD10" s="1029"/>
      <c r="AE10" s="1030"/>
      <c r="AF10" s="1025"/>
      <c r="AG10" s="1026"/>
      <c r="AH10" s="1026"/>
      <c r="AI10" s="1026"/>
      <c r="AJ10" s="1027"/>
      <c r="AK10" s="1070"/>
      <c r="AL10" s="1071"/>
      <c r="AM10" s="1071"/>
      <c r="AN10" s="1071"/>
      <c r="AO10" s="1071"/>
      <c r="AP10" s="1071"/>
      <c r="AQ10" s="1071"/>
      <c r="AR10" s="1071"/>
      <c r="AS10" s="1071"/>
      <c r="AT10" s="1071"/>
      <c r="AU10" s="1072"/>
      <c r="AV10" s="1072"/>
      <c r="AW10" s="1072"/>
      <c r="AX10" s="1072"/>
      <c r="AY10" s="1073"/>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8"/>
      <c r="R11" s="1029"/>
      <c r="S11" s="1029"/>
      <c r="T11" s="1029"/>
      <c r="U11" s="1029"/>
      <c r="V11" s="1029"/>
      <c r="W11" s="1029"/>
      <c r="X11" s="1029"/>
      <c r="Y11" s="1029"/>
      <c r="Z11" s="1029"/>
      <c r="AA11" s="1029"/>
      <c r="AB11" s="1029"/>
      <c r="AC11" s="1029"/>
      <c r="AD11" s="1029"/>
      <c r="AE11" s="1030"/>
      <c r="AF11" s="1025"/>
      <c r="AG11" s="1026"/>
      <c r="AH11" s="1026"/>
      <c r="AI11" s="1026"/>
      <c r="AJ11" s="1027"/>
      <c r="AK11" s="1070"/>
      <c r="AL11" s="1071"/>
      <c r="AM11" s="1071"/>
      <c r="AN11" s="1071"/>
      <c r="AO11" s="1071"/>
      <c r="AP11" s="1071"/>
      <c r="AQ11" s="1071"/>
      <c r="AR11" s="1071"/>
      <c r="AS11" s="1071"/>
      <c r="AT11" s="1071"/>
      <c r="AU11" s="1072"/>
      <c r="AV11" s="1072"/>
      <c r="AW11" s="1072"/>
      <c r="AX11" s="1072"/>
      <c r="AY11" s="1073"/>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7">
        <v>4627</v>
      </c>
      <c r="R23" s="1051"/>
      <c r="S23" s="1051"/>
      <c r="T23" s="1051"/>
      <c r="U23" s="1051"/>
      <c r="V23" s="1051">
        <v>4413</v>
      </c>
      <c r="W23" s="1051"/>
      <c r="X23" s="1051"/>
      <c r="Y23" s="1051"/>
      <c r="Z23" s="1051"/>
      <c r="AA23" s="1051">
        <v>214</v>
      </c>
      <c r="AB23" s="1051"/>
      <c r="AC23" s="1051"/>
      <c r="AD23" s="1051"/>
      <c r="AE23" s="1058"/>
      <c r="AF23" s="1059">
        <v>137</v>
      </c>
      <c r="AG23" s="1051"/>
      <c r="AH23" s="1051"/>
      <c r="AI23" s="1051"/>
      <c r="AJ23" s="1060"/>
      <c r="AK23" s="1061"/>
      <c r="AL23" s="1062"/>
      <c r="AM23" s="1062"/>
      <c r="AN23" s="1062"/>
      <c r="AO23" s="1062"/>
      <c r="AP23" s="1051">
        <v>2296</v>
      </c>
      <c r="AQ23" s="1051"/>
      <c r="AR23" s="1051"/>
      <c r="AS23" s="1051"/>
      <c r="AT23" s="1051"/>
      <c r="AU23" s="1052"/>
      <c r="AV23" s="1052"/>
      <c r="AW23" s="1052"/>
      <c r="AX23" s="1052"/>
      <c r="AY23" s="1053"/>
      <c r="AZ23" s="1054" t="s">
        <v>121</v>
      </c>
      <c r="BA23" s="1055"/>
      <c r="BB23" s="1055"/>
      <c r="BC23" s="1055"/>
      <c r="BD23" s="1056"/>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50" t="s">
        <v>378</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9" t="s">
        <v>379</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5" t="s">
        <v>383</v>
      </c>
      <c r="AG26" s="995"/>
      <c r="AH26" s="995"/>
      <c r="AI26" s="995"/>
      <c r="AJ26" s="1046"/>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7"/>
      <c r="AG27" s="998"/>
      <c r="AH27" s="998"/>
      <c r="AI27" s="998"/>
      <c r="AJ27" s="1048"/>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7" t="s">
        <v>388</v>
      </c>
      <c r="C28" s="1038"/>
      <c r="D28" s="1038"/>
      <c r="E28" s="1038"/>
      <c r="F28" s="1038"/>
      <c r="G28" s="1038"/>
      <c r="H28" s="1038"/>
      <c r="I28" s="1038"/>
      <c r="J28" s="1038"/>
      <c r="K28" s="1038"/>
      <c r="L28" s="1038"/>
      <c r="M28" s="1038"/>
      <c r="N28" s="1038"/>
      <c r="O28" s="1038"/>
      <c r="P28" s="1039"/>
      <c r="Q28" s="1040">
        <v>911</v>
      </c>
      <c r="R28" s="1041"/>
      <c r="S28" s="1041"/>
      <c r="T28" s="1041"/>
      <c r="U28" s="1041"/>
      <c r="V28" s="1041">
        <v>898</v>
      </c>
      <c r="W28" s="1041"/>
      <c r="X28" s="1041"/>
      <c r="Y28" s="1041"/>
      <c r="Z28" s="1041"/>
      <c r="AA28" s="1041">
        <v>13</v>
      </c>
      <c r="AB28" s="1041"/>
      <c r="AC28" s="1041"/>
      <c r="AD28" s="1041"/>
      <c r="AE28" s="1042"/>
      <c r="AF28" s="1043">
        <v>13</v>
      </c>
      <c r="AG28" s="1041"/>
      <c r="AH28" s="1041"/>
      <c r="AI28" s="1041"/>
      <c r="AJ28" s="1044"/>
      <c r="AK28" s="1032">
        <v>85</v>
      </c>
      <c r="AL28" s="1033"/>
      <c r="AM28" s="1033"/>
      <c r="AN28" s="1033"/>
      <c r="AO28" s="1033"/>
      <c r="AP28" s="1033" t="s">
        <v>540</v>
      </c>
      <c r="AQ28" s="1033"/>
      <c r="AR28" s="1033"/>
      <c r="AS28" s="1033"/>
      <c r="AT28" s="1033"/>
      <c r="AU28" s="1033" t="s">
        <v>540</v>
      </c>
      <c r="AV28" s="1033"/>
      <c r="AW28" s="1033"/>
      <c r="AX28" s="1033"/>
      <c r="AY28" s="1033"/>
      <c r="AZ28" s="1034" t="s">
        <v>540</v>
      </c>
      <c r="BA28" s="1034"/>
      <c r="BB28" s="1034"/>
      <c r="BC28" s="1034"/>
      <c r="BD28" s="1034"/>
      <c r="BE28" s="1035"/>
      <c r="BF28" s="1035"/>
      <c r="BG28" s="1035"/>
      <c r="BH28" s="1035"/>
      <c r="BI28" s="1036"/>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8">
        <v>854</v>
      </c>
      <c r="R29" s="1029"/>
      <c r="S29" s="1029"/>
      <c r="T29" s="1029"/>
      <c r="U29" s="1029"/>
      <c r="V29" s="1029">
        <v>807</v>
      </c>
      <c r="W29" s="1029"/>
      <c r="X29" s="1029"/>
      <c r="Y29" s="1029"/>
      <c r="Z29" s="1029"/>
      <c r="AA29" s="1029">
        <v>47</v>
      </c>
      <c r="AB29" s="1029"/>
      <c r="AC29" s="1029"/>
      <c r="AD29" s="1029"/>
      <c r="AE29" s="1030"/>
      <c r="AF29" s="1025">
        <v>47</v>
      </c>
      <c r="AG29" s="1026"/>
      <c r="AH29" s="1026"/>
      <c r="AI29" s="1026"/>
      <c r="AJ29" s="1027"/>
      <c r="AK29" s="967">
        <v>141</v>
      </c>
      <c r="AL29" s="958"/>
      <c r="AM29" s="958"/>
      <c r="AN29" s="958"/>
      <c r="AO29" s="958"/>
      <c r="AP29" s="958" t="s">
        <v>540</v>
      </c>
      <c r="AQ29" s="958"/>
      <c r="AR29" s="958"/>
      <c r="AS29" s="958"/>
      <c r="AT29" s="958"/>
      <c r="AU29" s="958" t="s">
        <v>540</v>
      </c>
      <c r="AV29" s="958"/>
      <c r="AW29" s="958"/>
      <c r="AX29" s="958"/>
      <c r="AY29" s="958"/>
      <c r="AZ29" s="1031" t="s">
        <v>540</v>
      </c>
      <c r="BA29" s="1031"/>
      <c r="BB29" s="1031"/>
      <c r="BC29" s="1031"/>
      <c r="BD29" s="1031"/>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8">
        <v>135</v>
      </c>
      <c r="R30" s="1029"/>
      <c r="S30" s="1029"/>
      <c r="T30" s="1029"/>
      <c r="U30" s="1029"/>
      <c r="V30" s="1029">
        <v>134</v>
      </c>
      <c r="W30" s="1029"/>
      <c r="X30" s="1029"/>
      <c r="Y30" s="1029"/>
      <c r="Z30" s="1029"/>
      <c r="AA30" s="1029">
        <v>1</v>
      </c>
      <c r="AB30" s="1029"/>
      <c r="AC30" s="1029"/>
      <c r="AD30" s="1029"/>
      <c r="AE30" s="1030"/>
      <c r="AF30" s="1025">
        <v>1</v>
      </c>
      <c r="AG30" s="1026"/>
      <c r="AH30" s="1026"/>
      <c r="AI30" s="1026"/>
      <c r="AJ30" s="1027"/>
      <c r="AK30" s="967">
        <v>34</v>
      </c>
      <c r="AL30" s="958"/>
      <c r="AM30" s="958"/>
      <c r="AN30" s="958"/>
      <c r="AO30" s="958"/>
      <c r="AP30" s="958" t="s">
        <v>540</v>
      </c>
      <c r="AQ30" s="958"/>
      <c r="AR30" s="958"/>
      <c r="AS30" s="958"/>
      <c r="AT30" s="958"/>
      <c r="AU30" s="958" t="s">
        <v>540</v>
      </c>
      <c r="AV30" s="958"/>
      <c r="AW30" s="958"/>
      <c r="AX30" s="958"/>
      <c r="AY30" s="958"/>
      <c r="AZ30" s="1031" t="s">
        <v>540</v>
      </c>
      <c r="BA30" s="1031"/>
      <c r="BB30" s="1031"/>
      <c r="BC30" s="1031"/>
      <c r="BD30" s="1031"/>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8">
        <v>75</v>
      </c>
      <c r="R31" s="1029"/>
      <c r="S31" s="1029"/>
      <c r="T31" s="1029"/>
      <c r="U31" s="1029"/>
      <c r="V31" s="1029">
        <v>74</v>
      </c>
      <c r="W31" s="1029"/>
      <c r="X31" s="1029"/>
      <c r="Y31" s="1029"/>
      <c r="Z31" s="1029"/>
      <c r="AA31" s="1029">
        <v>1</v>
      </c>
      <c r="AB31" s="1029"/>
      <c r="AC31" s="1029"/>
      <c r="AD31" s="1029"/>
      <c r="AE31" s="1030"/>
      <c r="AF31" s="1025">
        <v>1</v>
      </c>
      <c r="AG31" s="1026"/>
      <c r="AH31" s="1026"/>
      <c r="AI31" s="1026"/>
      <c r="AJ31" s="1027"/>
      <c r="AK31" s="967">
        <v>30</v>
      </c>
      <c r="AL31" s="958"/>
      <c r="AM31" s="958"/>
      <c r="AN31" s="958"/>
      <c r="AO31" s="958"/>
      <c r="AP31" s="958">
        <v>226</v>
      </c>
      <c r="AQ31" s="958"/>
      <c r="AR31" s="958"/>
      <c r="AS31" s="958"/>
      <c r="AT31" s="958"/>
      <c r="AU31" s="958">
        <v>179</v>
      </c>
      <c r="AV31" s="958"/>
      <c r="AW31" s="958"/>
      <c r="AX31" s="958"/>
      <c r="AY31" s="958"/>
      <c r="AZ31" s="1031" t="s">
        <v>540</v>
      </c>
      <c r="BA31" s="1031"/>
      <c r="BB31" s="1031"/>
      <c r="BC31" s="1031"/>
      <c r="BD31" s="1031"/>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8"/>
      <c r="R32" s="1029"/>
      <c r="S32" s="1029"/>
      <c r="T32" s="1029"/>
      <c r="U32" s="1029"/>
      <c r="V32" s="1029"/>
      <c r="W32" s="1029"/>
      <c r="X32" s="1029"/>
      <c r="Y32" s="1029"/>
      <c r="Z32" s="1029"/>
      <c r="AA32" s="1029"/>
      <c r="AB32" s="1029"/>
      <c r="AC32" s="1029"/>
      <c r="AD32" s="1029"/>
      <c r="AE32" s="1030"/>
      <c r="AF32" s="1025"/>
      <c r="AG32" s="1026"/>
      <c r="AH32" s="1026"/>
      <c r="AI32" s="1026"/>
      <c r="AJ32" s="1027"/>
      <c r="AK32" s="967"/>
      <c r="AL32" s="958"/>
      <c r="AM32" s="958"/>
      <c r="AN32" s="958"/>
      <c r="AO32" s="958"/>
      <c r="AP32" s="958"/>
      <c r="AQ32" s="958"/>
      <c r="AR32" s="958"/>
      <c r="AS32" s="958"/>
      <c r="AT32" s="958"/>
      <c r="AU32" s="958"/>
      <c r="AV32" s="958"/>
      <c r="AW32" s="958"/>
      <c r="AX32" s="958"/>
      <c r="AY32" s="958"/>
      <c r="AZ32" s="1031"/>
      <c r="BA32" s="1031"/>
      <c r="BB32" s="1031"/>
      <c r="BC32" s="1031"/>
      <c r="BD32" s="1031"/>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8"/>
      <c r="R33" s="1029"/>
      <c r="S33" s="1029"/>
      <c r="T33" s="1029"/>
      <c r="U33" s="1029"/>
      <c r="V33" s="1029"/>
      <c r="W33" s="1029"/>
      <c r="X33" s="1029"/>
      <c r="Y33" s="1029"/>
      <c r="Z33" s="1029"/>
      <c r="AA33" s="1029"/>
      <c r="AB33" s="1029"/>
      <c r="AC33" s="1029"/>
      <c r="AD33" s="1029"/>
      <c r="AE33" s="1030"/>
      <c r="AF33" s="1025"/>
      <c r="AG33" s="1026"/>
      <c r="AH33" s="1026"/>
      <c r="AI33" s="1026"/>
      <c r="AJ33" s="1027"/>
      <c r="AK33" s="967"/>
      <c r="AL33" s="958"/>
      <c r="AM33" s="958"/>
      <c r="AN33" s="958"/>
      <c r="AO33" s="958"/>
      <c r="AP33" s="958"/>
      <c r="AQ33" s="958"/>
      <c r="AR33" s="958"/>
      <c r="AS33" s="958"/>
      <c r="AT33" s="958"/>
      <c r="AU33" s="958"/>
      <c r="AV33" s="958"/>
      <c r="AW33" s="958"/>
      <c r="AX33" s="958"/>
      <c r="AY33" s="958"/>
      <c r="AZ33" s="1031"/>
      <c r="BA33" s="1031"/>
      <c r="BB33" s="1031"/>
      <c r="BC33" s="1031"/>
      <c r="BD33" s="1031"/>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8"/>
      <c r="R34" s="1029"/>
      <c r="S34" s="1029"/>
      <c r="T34" s="1029"/>
      <c r="U34" s="1029"/>
      <c r="V34" s="1029"/>
      <c r="W34" s="1029"/>
      <c r="X34" s="1029"/>
      <c r="Y34" s="1029"/>
      <c r="Z34" s="1029"/>
      <c r="AA34" s="1029"/>
      <c r="AB34" s="1029"/>
      <c r="AC34" s="1029"/>
      <c r="AD34" s="1029"/>
      <c r="AE34" s="1030"/>
      <c r="AF34" s="1025"/>
      <c r="AG34" s="1026"/>
      <c r="AH34" s="1026"/>
      <c r="AI34" s="1026"/>
      <c r="AJ34" s="1027"/>
      <c r="AK34" s="967"/>
      <c r="AL34" s="958"/>
      <c r="AM34" s="958"/>
      <c r="AN34" s="958"/>
      <c r="AO34" s="958"/>
      <c r="AP34" s="958"/>
      <c r="AQ34" s="958"/>
      <c r="AR34" s="958"/>
      <c r="AS34" s="958"/>
      <c r="AT34" s="958"/>
      <c r="AU34" s="958"/>
      <c r="AV34" s="958"/>
      <c r="AW34" s="958"/>
      <c r="AX34" s="958"/>
      <c r="AY34" s="958"/>
      <c r="AZ34" s="1031"/>
      <c r="BA34" s="1031"/>
      <c r="BB34" s="1031"/>
      <c r="BC34" s="1031"/>
      <c r="BD34" s="1031"/>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8"/>
      <c r="R35" s="1029"/>
      <c r="S35" s="1029"/>
      <c r="T35" s="1029"/>
      <c r="U35" s="1029"/>
      <c r="V35" s="1029"/>
      <c r="W35" s="1029"/>
      <c r="X35" s="1029"/>
      <c r="Y35" s="1029"/>
      <c r="Z35" s="1029"/>
      <c r="AA35" s="1029"/>
      <c r="AB35" s="1029"/>
      <c r="AC35" s="1029"/>
      <c r="AD35" s="1029"/>
      <c r="AE35" s="1030"/>
      <c r="AF35" s="1025"/>
      <c r="AG35" s="1026"/>
      <c r="AH35" s="1026"/>
      <c r="AI35" s="1026"/>
      <c r="AJ35" s="1027"/>
      <c r="AK35" s="967"/>
      <c r="AL35" s="958"/>
      <c r="AM35" s="958"/>
      <c r="AN35" s="958"/>
      <c r="AO35" s="958"/>
      <c r="AP35" s="958"/>
      <c r="AQ35" s="958"/>
      <c r="AR35" s="958"/>
      <c r="AS35" s="958"/>
      <c r="AT35" s="958"/>
      <c r="AU35" s="958"/>
      <c r="AV35" s="958"/>
      <c r="AW35" s="958"/>
      <c r="AX35" s="958"/>
      <c r="AY35" s="958"/>
      <c r="AZ35" s="1031"/>
      <c r="BA35" s="1031"/>
      <c r="BB35" s="1031"/>
      <c r="BC35" s="1031"/>
      <c r="BD35" s="1031"/>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8"/>
      <c r="R36" s="1029"/>
      <c r="S36" s="1029"/>
      <c r="T36" s="1029"/>
      <c r="U36" s="1029"/>
      <c r="V36" s="1029"/>
      <c r="W36" s="1029"/>
      <c r="X36" s="1029"/>
      <c r="Y36" s="1029"/>
      <c r="Z36" s="1029"/>
      <c r="AA36" s="1029"/>
      <c r="AB36" s="1029"/>
      <c r="AC36" s="1029"/>
      <c r="AD36" s="1029"/>
      <c r="AE36" s="1030"/>
      <c r="AF36" s="1025"/>
      <c r="AG36" s="1026"/>
      <c r="AH36" s="1026"/>
      <c r="AI36" s="1026"/>
      <c r="AJ36" s="1027"/>
      <c r="AK36" s="967"/>
      <c r="AL36" s="958"/>
      <c r="AM36" s="958"/>
      <c r="AN36" s="958"/>
      <c r="AO36" s="958"/>
      <c r="AP36" s="958"/>
      <c r="AQ36" s="958"/>
      <c r="AR36" s="958"/>
      <c r="AS36" s="958"/>
      <c r="AT36" s="958"/>
      <c r="AU36" s="958"/>
      <c r="AV36" s="958"/>
      <c r="AW36" s="958"/>
      <c r="AX36" s="958"/>
      <c r="AY36" s="958"/>
      <c r="AZ36" s="1031"/>
      <c r="BA36" s="1031"/>
      <c r="BB36" s="1031"/>
      <c r="BC36" s="1031"/>
      <c r="BD36" s="1031"/>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8"/>
      <c r="R37" s="1029"/>
      <c r="S37" s="1029"/>
      <c r="T37" s="1029"/>
      <c r="U37" s="1029"/>
      <c r="V37" s="1029"/>
      <c r="W37" s="1029"/>
      <c r="X37" s="1029"/>
      <c r="Y37" s="1029"/>
      <c r="Z37" s="1029"/>
      <c r="AA37" s="1029"/>
      <c r="AB37" s="1029"/>
      <c r="AC37" s="1029"/>
      <c r="AD37" s="1029"/>
      <c r="AE37" s="1030"/>
      <c r="AF37" s="1025"/>
      <c r="AG37" s="1026"/>
      <c r="AH37" s="1026"/>
      <c r="AI37" s="1026"/>
      <c r="AJ37" s="1027"/>
      <c r="AK37" s="967"/>
      <c r="AL37" s="958"/>
      <c r="AM37" s="958"/>
      <c r="AN37" s="958"/>
      <c r="AO37" s="958"/>
      <c r="AP37" s="958"/>
      <c r="AQ37" s="958"/>
      <c r="AR37" s="958"/>
      <c r="AS37" s="958"/>
      <c r="AT37" s="958"/>
      <c r="AU37" s="958"/>
      <c r="AV37" s="958"/>
      <c r="AW37" s="958"/>
      <c r="AX37" s="958"/>
      <c r="AY37" s="958"/>
      <c r="AZ37" s="1031"/>
      <c r="BA37" s="1031"/>
      <c r="BB37" s="1031"/>
      <c r="BC37" s="1031"/>
      <c r="BD37" s="1031"/>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67"/>
      <c r="AL38" s="958"/>
      <c r="AM38" s="958"/>
      <c r="AN38" s="958"/>
      <c r="AO38" s="958"/>
      <c r="AP38" s="958"/>
      <c r="AQ38" s="958"/>
      <c r="AR38" s="958"/>
      <c r="AS38" s="958"/>
      <c r="AT38" s="958"/>
      <c r="AU38" s="958"/>
      <c r="AV38" s="958"/>
      <c r="AW38" s="958"/>
      <c r="AX38" s="958"/>
      <c r="AY38" s="958"/>
      <c r="AZ38" s="1031"/>
      <c r="BA38" s="1031"/>
      <c r="BB38" s="1031"/>
      <c r="BC38" s="1031"/>
      <c r="BD38" s="1031"/>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67"/>
      <c r="AL39" s="958"/>
      <c r="AM39" s="958"/>
      <c r="AN39" s="958"/>
      <c r="AO39" s="958"/>
      <c r="AP39" s="958"/>
      <c r="AQ39" s="958"/>
      <c r="AR39" s="958"/>
      <c r="AS39" s="958"/>
      <c r="AT39" s="958"/>
      <c r="AU39" s="958"/>
      <c r="AV39" s="958"/>
      <c r="AW39" s="958"/>
      <c r="AX39" s="958"/>
      <c r="AY39" s="958"/>
      <c r="AZ39" s="1031"/>
      <c r="BA39" s="1031"/>
      <c r="BB39" s="1031"/>
      <c r="BC39" s="1031"/>
      <c r="BD39" s="1031"/>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67"/>
      <c r="AL40" s="958"/>
      <c r="AM40" s="958"/>
      <c r="AN40" s="958"/>
      <c r="AO40" s="958"/>
      <c r="AP40" s="958"/>
      <c r="AQ40" s="958"/>
      <c r="AR40" s="958"/>
      <c r="AS40" s="958"/>
      <c r="AT40" s="958"/>
      <c r="AU40" s="958"/>
      <c r="AV40" s="958"/>
      <c r="AW40" s="958"/>
      <c r="AX40" s="958"/>
      <c r="AY40" s="958"/>
      <c r="AZ40" s="1031"/>
      <c r="BA40" s="1031"/>
      <c r="BB40" s="1031"/>
      <c r="BC40" s="1031"/>
      <c r="BD40" s="1031"/>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67"/>
      <c r="AL41" s="958"/>
      <c r="AM41" s="958"/>
      <c r="AN41" s="958"/>
      <c r="AO41" s="958"/>
      <c r="AP41" s="958"/>
      <c r="AQ41" s="958"/>
      <c r="AR41" s="958"/>
      <c r="AS41" s="958"/>
      <c r="AT41" s="958"/>
      <c r="AU41" s="958"/>
      <c r="AV41" s="958"/>
      <c r="AW41" s="958"/>
      <c r="AX41" s="958"/>
      <c r="AY41" s="958"/>
      <c r="AZ41" s="1031"/>
      <c r="BA41" s="1031"/>
      <c r="BB41" s="1031"/>
      <c r="BC41" s="1031"/>
      <c r="BD41" s="1031"/>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67"/>
      <c r="AL42" s="958"/>
      <c r="AM42" s="958"/>
      <c r="AN42" s="958"/>
      <c r="AO42" s="958"/>
      <c r="AP42" s="958"/>
      <c r="AQ42" s="958"/>
      <c r="AR42" s="958"/>
      <c r="AS42" s="958"/>
      <c r="AT42" s="958"/>
      <c r="AU42" s="958"/>
      <c r="AV42" s="958"/>
      <c r="AW42" s="958"/>
      <c r="AX42" s="958"/>
      <c r="AY42" s="958"/>
      <c r="AZ42" s="1031"/>
      <c r="BA42" s="1031"/>
      <c r="BB42" s="1031"/>
      <c r="BC42" s="1031"/>
      <c r="BD42" s="1031"/>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67"/>
      <c r="AL43" s="958"/>
      <c r="AM43" s="958"/>
      <c r="AN43" s="958"/>
      <c r="AO43" s="958"/>
      <c r="AP43" s="958"/>
      <c r="AQ43" s="958"/>
      <c r="AR43" s="958"/>
      <c r="AS43" s="958"/>
      <c r="AT43" s="958"/>
      <c r="AU43" s="958"/>
      <c r="AV43" s="958"/>
      <c r="AW43" s="958"/>
      <c r="AX43" s="958"/>
      <c r="AY43" s="958"/>
      <c r="AZ43" s="1031"/>
      <c r="BA43" s="1031"/>
      <c r="BB43" s="1031"/>
      <c r="BC43" s="1031"/>
      <c r="BD43" s="1031"/>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67"/>
      <c r="AL44" s="958"/>
      <c r="AM44" s="958"/>
      <c r="AN44" s="958"/>
      <c r="AO44" s="958"/>
      <c r="AP44" s="958"/>
      <c r="AQ44" s="958"/>
      <c r="AR44" s="958"/>
      <c r="AS44" s="958"/>
      <c r="AT44" s="958"/>
      <c r="AU44" s="958"/>
      <c r="AV44" s="958"/>
      <c r="AW44" s="958"/>
      <c r="AX44" s="958"/>
      <c r="AY44" s="958"/>
      <c r="AZ44" s="1031"/>
      <c r="BA44" s="1031"/>
      <c r="BB44" s="1031"/>
      <c r="BC44" s="1031"/>
      <c r="BD44" s="1031"/>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67"/>
      <c r="AL45" s="958"/>
      <c r="AM45" s="958"/>
      <c r="AN45" s="958"/>
      <c r="AO45" s="958"/>
      <c r="AP45" s="958"/>
      <c r="AQ45" s="958"/>
      <c r="AR45" s="958"/>
      <c r="AS45" s="958"/>
      <c r="AT45" s="958"/>
      <c r="AU45" s="958"/>
      <c r="AV45" s="958"/>
      <c r="AW45" s="958"/>
      <c r="AX45" s="958"/>
      <c r="AY45" s="958"/>
      <c r="AZ45" s="1031"/>
      <c r="BA45" s="1031"/>
      <c r="BB45" s="1031"/>
      <c r="BC45" s="1031"/>
      <c r="BD45" s="1031"/>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67"/>
      <c r="AL46" s="958"/>
      <c r="AM46" s="958"/>
      <c r="AN46" s="958"/>
      <c r="AO46" s="958"/>
      <c r="AP46" s="958"/>
      <c r="AQ46" s="958"/>
      <c r="AR46" s="958"/>
      <c r="AS46" s="958"/>
      <c r="AT46" s="958"/>
      <c r="AU46" s="958"/>
      <c r="AV46" s="958"/>
      <c r="AW46" s="958"/>
      <c r="AX46" s="958"/>
      <c r="AY46" s="958"/>
      <c r="AZ46" s="1031"/>
      <c r="BA46" s="1031"/>
      <c r="BB46" s="1031"/>
      <c r="BC46" s="1031"/>
      <c r="BD46" s="1031"/>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67"/>
      <c r="AL47" s="958"/>
      <c r="AM47" s="958"/>
      <c r="AN47" s="958"/>
      <c r="AO47" s="958"/>
      <c r="AP47" s="958"/>
      <c r="AQ47" s="958"/>
      <c r="AR47" s="958"/>
      <c r="AS47" s="958"/>
      <c r="AT47" s="958"/>
      <c r="AU47" s="958"/>
      <c r="AV47" s="958"/>
      <c r="AW47" s="958"/>
      <c r="AX47" s="958"/>
      <c r="AY47" s="958"/>
      <c r="AZ47" s="1031"/>
      <c r="BA47" s="1031"/>
      <c r="BB47" s="1031"/>
      <c r="BC47" s="1031"/>
      <c r="BD47" s="1031"/>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67"/>
      <c r="AL48" s="958"/>
      <c r="AM48" s="958"/>
      <c r="AN48" s="958"/>
      <c r="AO48" s="958"/>
      <c r="AP48" s="958"/>
      <c r="AQ48" s="958"/>
      <c r="AR48" s="958"/>
      <c r="AS48" s="958"/>
      <c r="AT48" s="958"/>
      <c r="AU48" s="958"/>
      <c r="AV48" s="958"/>
      <c r="AW48" s="958"/>
      <c r="AX48" s="958"/>
      <c r="AY48" s="958"/>
      <c r="AZ48" s="1031"/>
      <c r="BA48" s="1031"/>
      <c r="BB48" s="1031"/>
      <c r="BC48" s="1031"/>
      <c r="BD48" s="1031"/>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67"/>
      <c r="AL49" s="958"/>
      <c r="AM49" s="958"/>
      <c r="AN49" s="958"/>
      <c r="AO49" s="958"/>
      <c r="AP49" s="958"/>
      <c r="AQ49" s="958"/>
      <c r="AR49" s="958"/>
      <c r="AS49" s="958"/>
      <c r="AT49" s="958"/>
      <c r="AU49" s="958"/>
      <c r="AV49" s="958"/>
      <c r="AW49" s="958"/>
      <c r="AX49" s="958"/>
      <c r="AY49" s="958"/>
      <c r="AZ49" s="1031"/>
      <c r="BA49" s="1031"/>
      <c r="BB49" s="1031"/>
      <c r="BC49" s="1031"/>
      <c r="BD49" s="1031"/>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5"/>
      <c r="AG50" s="1026"/>
      <c r="AH50" s="1026"/>
      <c r="AI50" s="1026"/>
      <c r="AJ50" s="1027"/>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5"/>
      <c r="AG51" s="1026"/>
      <c r="AH51" s="1026"/>
      <c r="AI51" s="1026"/>
      <c r="AJ51" s="1027"/>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5"/>
      <c r="AG52" s="1026"/>
      <c r="AH52" s="1026"/>
      <c r="AI52" s="1026"/>
      <c r="AJ52" s="1027"/>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5"/>
      <c r="AG53" s="1026"/>
      <c r="AH53" s="1026"/>
      <c r="AI53" s="1026"/>
      <c r="AJ53" s="1027"/>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5"/>
      <c r="AG54" s="1026"/>
      <c r="AH54" s="1026"/>
      <c r="AI54" s="1026"/>
      <c r="AJ54" s="1027"/>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5"/>
      <c r="AG55" s="1026"/>
      <c r="AH55" s="1026"/>
      <c r="AI55" s="1026"/>
      <c r="AJ55" s="1027"/>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5"/>
      <c r="AG56" s="1026"/>
      <c r="AH56" s="1026"/>
      <c r="AI56" s="1026"/>
      <c r="AJ56" s="1027"/>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5"/>
      <c r="AG57" s="1026"/>
      <c r="AH57" s="1026"/>
      <c r="AI57" s="1026"/>
      <c r="AJ57" s="1027"/>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5"/>
      <c r="AG58" s="1026"/>
      <c r="AH58" s="1026"/>
      <c r="AI58" s="1026"/>
      <c r="AJ58" s="1027"/>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5"/>
      <c r="AG59" s="1026"/>
      <c r="AH59" s="1026"/>
      <c r="AI59" s="1026"/>
      <c r="AJ59" s="1027"/>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5"/>
      <c r="AG60" s="1026"/>
      <c r="AH60" s="1026"/>
      <c r="AI60" s="1026"/>
      <c r="AJ60" s="1027"/>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5"/>
      <c r="AG61" s="1026"/>
      <c r="AH61" s="1026"/>
      <c r="AI61" s="1026"/>
      <c r="AJ61" s="1027"/>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62</v>
      </c>
      <c r="AG63" s="946"/>
      <c r="AH63" s="946"/>
      <c r="AI63" s="946"/>
      <c r="AJ63" s="1009"/>
      <c r="AK63" s="1010"/>
      <c r="AL63" s="950"/>
      <c r="AM63" s="950"/>
      <c r="AN63" s="950"/>
      <c r="AO63" s="950"/>
      <c r="AP63" s="946">
        <v>120</v>
      </c>
      <c r="AQ63" s="946"/>
      <c r="AR63" s="946"/>
      <c r="AS63" s="946"/>
      <c r="AT63" s="946"/>
      <c r="AU63" s="946">
        <v>179</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541</v>
      </c>
      <c r="C68" s="973"/>
      <c r="D68" s="973"/>
      <c r="E68" s="973"/>
      <c r="F68" s="973"/>
      <c r="G68" s="973"/>
      <c r="H68" s="973"/>
      <c r="I68" s="973"/>
      <c r="J68" s="973"/>
      <c r="K68" s="973"/>
      <c r="L68" s="973"/>
      <c r="M68" s="973"/>
      <c r="N68" s="973"/>
      <c r="O68" s="973"/>
      <c r="P68" s="974"/>
      <c r="Q68" s="975">
        <v>7890</v>
      </c>
      <c r="R68" s="969"/>
      <c r="S68" s="969"/>
      <c r="T68" s="969"/>
      <c r="U68" s="969"/>
      <c r="V68" s="969">
        <v>7645</v>
      </c>
      <c r="W68" s="969"/>
      <c r="X68" s="969"/>
      <c r="Y68" s="969"/>
      <c r="Z68" s="969"/>
      <c r="AA68" s="969">
        <v>245</v>
      </c>
      <c r="AB68" s="969"/>
      <c r="AC68" s="969"/>
      <c r="AD68" s="969"/>
      <c r="AE68" s="969"/>
      <c r="AF68" s="969">
        <v>234</v>
      </c>
      <c r="AG68" s="969"/>
      <c r="AH68" s="969"/>
      <c r="AI68" s="969"/>
      <c r="AJ68" s="969"/>
      <c r="AK68" s="969" t="s">
        <v>553</v>
      </c>
      <c r="AL68" s="969"/>
      <c r="AM68" s="969"/>
      <c r="AN68" s="969"/>
      <c r="AO68" s="969"/>
      <c r="AP68" s="969">
        <v>4857</v>
      </c>
      <c r="AQ68" s="969"/>
      <c r="AR68" s="969"/>
      <c r="AS68" s="969"/>
      <c r="AT68" s="969"/>
      <c r="AU68" s="969">
        <v>185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542</v>
      </c>
      <c r="C69" s="962"/>
      <c r="D69" s="962"/>
      <c r="E69" s="962"/>
      <c r="F69" s="962"/>
      <c r="G69" s="962"/>
      <c r="H69" s="962"/>
      <c r="I69" s="962"/>
      <c r="J69" s="962"/>
      <c r="K69" s="962"/>
      <c r="L69" s="962"/>
      <c r="M69" s="962"/>
      <c r="N69" s="962"/>
      <c r="O69" s="962"/>
      <c r="P69" s="963"/>
      <c r="Q69" s="964">
        <v>4690</v>
      </c>
      <c r="R69" s="958"/>
      <c r="S69" s="958"/>
      <c r="T69" s="958"/>
      <c r="U69" s="958"/>
      <c r="V69" s="958">
        <v>4443</v>
      </c>
      <c r="W69" s="958"/>
      <c r="X69" s="958"/>
      <c r="Y69" s="958"/>
      <c r="Z69" s="958"/>
      <c r="AA69" s="958">
        <v>247</v>
      </c>
      <c r="AB69" s="958"/>
      <c r="AC69" s="958"/>
      <c r="AD69" s="958"/>
      <c r="AE69" s="958"/>
      <c r="AF69" s="958">
        <v>1664</v>
      </c>
      <c r="AG69" s="958"/>
      <c r="AH69" s="958"/>
      <c r="AI69" s="958"/>
      <c r="AJ69" s="958"/>
      <c r="AK69" s="958" t="s">
        <v>553</v>
      </c>
      <c r="AL69" s="958"/>
      <c r="AM69" s="958"/>
      <c r="AN69" s="958"/>
      <c r="AO69" s="958"/>
      <c r="AP69" s="958">
        <v>10081</v>
      </c>
      <c r="AQ69" s="958"/>
      <c r="AR69" s="958"/>
      <c r="AS69" s="958"/>
      <c r="AT69" s="958"/>
      <c r="AU69" s="958">
        <v>60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543</v>
      </c>
      <c r="C70" s="962"/>
      <c r="D70" s="962"/>
      <c r="E70" s="962"/>
      <c r="F70" s="962"/>
      <c r="G70" s="962"/>
      <c r="H70" s="962"/>
      <c r="I70" s="962"/>
      <c r="J70" s="962"/>
      <c r="K70" s="962"/>
      <c r="L70" s="962"/>
      <c r="M70" s="962"/>
      <c r="N70" s="962"/>
      <c r="O70" s="962"/>
      <c r="P70" s="963"/>
      <c r="Q70" s="964">
        <v>3566</v>
      </c>
      <c r="R70" s="958"/>
      <c r="S70" s="958"/>
      <c r="T70" s="958"/>
      <c r="U70" s="958"/>
      <c r="V70" s="958">
        <v>3594</v>
      </c>
      <c r="W70" s="958"/>
      <c r="X70" s="958"/>
      <c r="Y70" s="958"/>
      <c r="Z70" s="958"/>
      <c r="AA70" s="958" t="s">
        <v>554</v>
      </c>
      <c r="AB70" s="958"/>
      <c r="AC70" s="958"/>
      <c r="AD70" s="958"/>
      <c r="AE70" s="958"/>
      <c r="AF70" s="958">
        <v>1108</v>
      </c>
      <c r="AG70" s="958"/>
      <c r="AH70" s="958"/>
      <c r="AI70" s="958"/>
      <c r="AJ70" s="958"/>
      <c r="AK70" s="958" t="s">
        <v>553</v>
      </c>
      <c r="AL70" s="958"/>
      <c r="AM70" s="958"/>
      <c r="AN70" s="958"/>
      <c r="AO70" s="958"/>
      <c r="AP70" s="958">
        <v>1052</v>
      </c>
      <c r="AQ70" s="958"/>
      <c r="AR70" s="958"/>
      <c r="AS70" s="958"/>
      <c r="AT70" s="958"/>
      <c r="AU70" s="958">
        <v>29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563</v>
      </c>
      <c r="C71" s="962"/>
      <c r="D71" s="962"/>
      <c r="E71" s="962"/>
      <c r="F71" s="962"/>
      <c r="G71" s="962"/>
      <c r="H71" s="962"/>
      <c r="I71" s="962"/>
      <c r="J71" s="962"/>
      <c r="K71" s="962"/>
      <c r="L71" s="962"/>
      <c r="M71" s="962"/>
      <c r="N71" s="962"/>
      <c r="O71" s="962"/>
      <c r="P71" s="963"/>
      <c r="Q71" s="964">
        <v>194</v>
      </c>
      <c r="R71" s="958"/>
      <c r="S71" s="958"/>
      <c r="T71" s="958"/>
      <c r="U71" s="958"/>
      <c r="V71" s="958">
        <v>178</v>
      </c>
      <c r="W71" s="958"/>
      <c r="X71" s="958"/>
      <c r="Y71" s="958"/>
      <c r="Z71" s="958"/>
      <c r="AA71" s="958">
        <v>16</v>
      </c>
      <c r="AB71" s="958"/>
      <c r="AC71" s="958"/>
      <c r="AD71" s="958"/>
      <c r="AE71" s="958"/>
      <c r="AF71" s="958">
        <v>5</v>
      </c>
      <c r="AG71" s="958"/>
      <c r="AH71" s="958"/>
      <c r="AI71" s="958"/>
      <c r="AJ71" s="958"/>
      <c r="AK71" s="958" t="s">
        <v>564</v>
      </c>
      <c r="AL71" s="958"/>
      <c r="AM71" s="958"/>
      <c r="AN71" s="958"/>
      <c r="AO71" s="958"/>
      <c r="AP71" s="958" t="s">
        <v>564</v>
      </c>
      <c r="AQ71" s="958"/>
      <c r="AR71" s="958"/>
      <c r="AS71" s="958"/>
      <c r="AT71" s="958"/>
      <c r="AU71" s="958" t="s">
        <v>564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544</v>
      </c>
      <c r="C72" s="962"/>
      <c r="D72" s="962"/>
      <c r="E72" s="962"/>
      <c r="F72" s="962"/>
      <c r="G72" s="962"/>
      <c r="H72" s="962"/>
      <c r="I72" s="962"/>
      <c r="J72" s="962"/>
      <c r="K72" s="962"/>
      <c r="L72" s="962"/>
      <c r="M72" s="962"/>
      <c r="N72" s="962"/>
      <c r="O72" s="962"/>
      <c r="P72" s="963"/>
      <c r="Q72" s="964">
        <v>6255</v>
      </c>
      <c r="R72" s="958"/>
      <c r="S72" s="958"/>
      <c r="T72" s="958"/>
      <c r="U72" s="958"/>
      <c r="V72" s="958">
        <v>5926</v>
      </c>
      <c r="W72" s="958"/>
      <c r="X72" s="958"/>
      <c r="Y72" s="958"/>
      <c r="Z72" s="958"/>
      <c r="AA72" s="958">
        <v>329</v>
      </c>
      <c r="AB72" s="958"/>
      <c r="AC72" s="958"/>
      <c r="AD72" s="958"/>
      <c r="AE72" s="958"/>
      <c r="AF72" s="958">
        <v>6433</v>
      </c>
      <c r="AG72" s="958"/>
      <c r="AH72" s="958"/>
      <c r="AI72" s="958"/>
      <c r="AJ72" s="958"/>
      <c r="AK72" s="958" t="s">
        <v>485</v>
      </c>
      <c r="AL72" s="958"/>
      <c r="AM72" s="958"/>
      <c r="AN72" s="958"/>
      <c r="AO72" s="958"/>
      <c r="AP72" s="958">
        <v>3218</v>
      </c>
      <c r="AQ72" s="958"/>
      <c r="AR72" s="958"/>
      <c r="AS72" s="958"/>
      <c r="AT72" s="958"/>
      <c r="AU72" s="958" t="s">
        <v>485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545</v>
      </c>
      <c r="C73" s="962"/>
      <c r="D73" s="962"/>
      <c r="E73" s="962"/>
      <c r="F73" s="962"/>
      <c r="G73" s="962"/>
      <c r="H73" s="962"/>
      <c r="I73" s="962"/>
      <c r="J73" s="962"/>
      <c r="K73" s="962"/>
      <c r="L73" s="962"/>
      <c r="M73" s="962"/>
      <c r="N73" s="962"/>
      <c r="O73" s="962"/>
      <c r="P73" s="963"/>
      <c r="Q73" s="964">
        <v>3319</v>
      </c>
      <c r="R73" s="958"/>
      <c r="S73" s="958"/>
      <c r="T73" s="958"/>
      <c r="U73" s="958"/>
      <c r="V73" s="958">
        <v>2789</v>
      </c>
      <c r="W73" s="958"/>
      <c r="X73" s="958"/>
      <c r="Y73" s="958"/>
      <c r="Z73" s="958"/>
      <c r="AA73" s="958">
        <v>530</v>
      </c>
      <c r="AB73" s="958"/>
      <c r="AC73" s="958"/>
      <c r="AD73" s="958"/>
      <c r="AE73" s="958"/>
      <c r="AF73" s="958">
        <v>530</v>
      </c>
      <c r="AG73" s="958"/>
      <c r="AH73" s="958"/>
      <c r="AI73" s="958"/>
      <c r="AJ73" s="958"/>
      <c r="AK73" s="958">
        <v>238</v>
      </c>
      <c r="AL73" s="958"/>
      <c r="AM73" s="958"/>
      <c r="AN73" s="958"/>
      <c r="AO73" s="958"/>
      <c r="AP73" s="958" t="s">
        <v>485</v>
      </c>
      <c r="AQ73" s="958"/>
      <c r="AR73" s="958"/>
      <c r="AS73" s="958"/>
      <c r="AT73" s="958"/>
      <c r="AU73" s="958" t="s">
        <v>485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546</v>
      </c>
      <c r="C74" s="962"/>
      <c r="D74" s="962"/>
      <c r="E74" s="962"/>
      <c r="F74" s="962"/>
      <c r="G74" s="962"/>
      <c r="H74" s="962"/>
      <c r="I74" s="962"/>
      <c r="J74" s="962"/>
      <c r="K74" s="962"/>
      <c r="L74" s="962"/>
      <c r="M74" s="962"/>
      <c r="N74" s="962"/>
      <c r="O74" s="962"/>
      <c r="P74" s="963"/>
      <c r="Q74" s="964">
        <v>798483</v>
      </c>
      <c r="R74" s="958"/>
      <c r="S74" s="958"/>
      <c r="T74" s="958"/>
      <c r="U74" s="958"/>
      <c r="V74" s="958">
        <v>787972</v>
      </c>
      <c r="W74" s="958"/>
      <c r="X74" s="958"/>
      <c r="Y74" s="958"/>
      <c r="Z74" s="958"/>
      <c r="AA74" s="958">
        <v>10511</v>
      </c>
      <c r="AB74" s="958"/>
      <c r="AC74" s="958"/>
      <c r="AD74" s="958"/>
      <c r="AE74" s="958"/>
      <c r="AF74" s="958">
        <v>10511</v>
      </c>
      <c r="AG74" s="958"/>
      <c r="AH74" s="958"/>
      <c r="AI74" s="958"/>
      <c r="AJ74" s="958"/>
      <c r="AK74" s="958">
        <v>8050</v>
      </c>
      <c r="AL74" s="958"/>
      <c r="AM74" s="958"/>
      <c r="AN74" s="958"/>
      <c r="AO74" s="958"/>
      <c r="AP74" s="958" t="s">
        <v>485</v>
      </c>
      <c r="AQ74" s="958"/>
      <c r="AR74" s="958"/>
      <c r="AS74" s="958"/>
      <c r="AT74" s="958"/>
      <c r="AU74" s="958" t="s">
        <v>485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547</v>
      </c>
      <c r="C75" s="962"/>
      <c r="D75" s="962"/>
      <c r="E75" s="962"/>
      <c r="F75" s="962"/>
      <c r="G75" s="962"/>
      <c r="H75" s="962"/>
      <c r="I75" s="962"/>
      <c r="J75" s="962"/>
      <c r="K75" s="962"/>
      <c r="L75" s="962"/>
      <c r="M75" s="962"/>
      <c r="N75" s="962"/>
      <c r="O75" s="962"/>
      <c r="P75" s="963"/>
      <c r="Q75" s="965">
        <v>48</v>
      </c>
      <c r="R75" s="966"/>
      <c r="S75" s="966"/>
      <c r="T75" s="966"/>
      <c r="U75" s="967"/>
      <c r="V75" s="968">
        <v>45</v>
      </c>
      <c r="W75" s="966"/>
      <c r="X75" s="966"/>
      <c r="Y75" s="966"/>
      <c r="Z75" s="967"/>
      <c r="AA75" s="968">
        <v>3</v>
      </c>
      <c r="AB75" s="966"/>
      <c r="AC75" s="966"/>
      <c r="AD75" s="966"/>
      <c r="AE75" s="967"/>
      <c r="AF75" s="968">
        <v>3</v>
      </c>
      <c r="AG75" s="966"/>
      <c r="AH75" s="966"/>
      <c r="AI75" s="966"/>
      <c r="AJ75" s="967"/>
      <c r="AK75" s="968" t="s">
        <v>485</v>
      </c>
      <c r="AL75" s="966"/>
      <c r="AM75" s="966"/>
      <c r="AN75" s="966"/>
      <c r="AO75" s="967"/>
      <c r="AP75" s="968" t="s">
        <v>485</v>
      </c>
      <c r="AQ75" s="966"/>
      <c r="AR75" s="966"/>
      <c r="AS75" s="966"/>
      <c r="AT75" s="967"/>
      <c r="AU75" s="968" t="s">
        <v>485</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548</v>
      </c>
      <c r="C76" s="962"/>
      <c r="D76" s="962"/>
      <c r="E76" s="962"/>
      <c r="F76" s="962"/>
      <c r="G76" s="962"/>
      <c r="H76" s="962"/>
      <c r="I76" s="962"/>
      <c r="J76" s="962"/>
      <c r="K76" s="962"/>
      <c r="L76" s="962"/>
      <c r="M76" s="962"/>
      <c r="N76" s="962"/>
      <c r="O76" s="962"/>
      <c r="P76" s="963"/>
      <c r="Q76" s="965">
        <v>22955</v>
      </c>
      <c r="R76" s="966"/>
      <c r="S76" s="966"/>
      <c r="T76" s="966"/>
      <c r="U76" s="967"/>
      <c r="V76" s="968">
        <v>21287</v>
      </c>
      <c r="W76" s="966"/>
      <c r="X76" s="966"/>
      <c r="Y76" s="966"/>
      <c r="Z76" s="967"/>
      <c r="AA76" s="968">
        <v>1669</v>
      </c>
      <c r="AB76" s="966"/>
      <c r="AC76" s="966"/>
      <c r="AD76" s="966"/>
      <c r="AE76" s="967"/>
      <c r="AF76" s="968">
        <v>1669</v>
      </c>
      <c r="AG76" s="966"/>
      <c r="AH76" s="966"/>
      <c r="AI76" s="966"/>
      <c r="AJ76" s="967"/>
      <c r="AK76" s="968">
        <v>162</v>
      </c>
      <c r="AL76" s="966"/>
      <c r="AM76" s="966"/>
      <c r="AN76" s="966"/>
      <c r="AO76" s="967"/>
      <c r="AP76" s="968" t="s">
        <v>485</v>
      </c>
      <c r="AQ76" s="966"/>
      <c r="AR76" s="966"/>
      <c r="AS76" s="966"/>
      <c r="AT76" s="967"/>
      <c r="AU76" s="968" t="s">
        <v>485</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549</v>
      </c>
      <c r="C77" s="962"/>
      <c r="D77" s="962"/>
      <c r="E77" s="962"/>
      <c r="F77" s="962"/>
      <c r="G77" s="962"/>
      <c r="H77" s="962"/>
      <c r="I77" s="962"/>
      <c r="J77" s="962"/>
      <c r="K77" s="962"/>
      <c r="L77" s="962"/>
      <c r="M77" s="962"/>
      <c r="N77" s="962"/>
      <c r="O77" s="962"/>
      <c r="P77" s="963"/>
      <c r="Q77" s="965">
        <v>167</v>
      </c>
      <c r="R77" s="966"/>
      <c r="S77" s="966"/>
      <c r="T77" s="966"/>
      <c r="U77" s="967"/>
      <c r="V77" s="968">
        <v>117</v>
      </c>
      <c r="W77" s="966"/>
      <c r="X77" s="966"/>
      <c r="Y77" s="966"/>
      <c r="Z77" s="967"/>
      <c r="AA77" s="968">
        <v>50</v>
      </c>
      <c r="AB77" s="966"/>
      <c r="AC77" s="966"/>
      <c r="AD77" s="966"/>
      <c r="AE77" s="967"/>
      <c r="AF77" s="968">
        <v>50</v>
      </c>
      <c r="AG77" s="966"/>
      <c r="AH77" s="966"/>
      <c r="AI77" s="966"/>
      <c r="AJ77" s="967"/>
      <c r="AK77" s="968" t="s">
        <v>485</v>
      </c>
      <c r="AL77" s="966"/>
      <c r="AM77" s="966"/>
      <c r="AN77" s="966"/>
      <c r="AO77" s="967"/>
      <c r="AP77" s="968" t="s">
        <v>485</v>
      </c>
      <c r="AQ77" s="966"/>
      <c r="AR77" s="966"/>
      <c r="AS77" s="966"/>
      <c r="AT77" s="967"/>
      <c r="AU77" s="968" t="s">
        <v>485</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550</v>
      </c>
      <c r="C78" s="962"/>
      <c r="D78" s="962"/>
      <c r="E78" s="962"/>
      <c r="F78" s="962"/>
      <c r="G78" s="962"/>
      <c r="H78" s="962"/>
      <c r="I78" s="962"/>
      <c r="J78" s="962"/>
      <c r="K78" s="962"/>
      <c r="L78" s="962"/>
      <c r="M78" s="962"/>
      <c r="N78" s="962"/>
      <c r="O78" s="962"/>
      <c r="P78" s="963"/>
      <c r="Q78" s="964">
        <v>104</v>
      </c>
      <c r="R78" s="958"/>
      <c r="S78" s="958"/>
      <c r="T78" s="958"/>
      <c r="U78" s="958"/>
      <c r="V78" s="958">
        <v>98</v>
      </c>
      <c r="W78" s="958"/>
      <c r="X78" s="958"/>
      <c r="Y78" s="958"/>
      <c r="Z78" s="958"/>
      <c r="AA78" s="958">
        <v>6</v>
      </c>
      <c r="AB78" s="958"/>
      <c r="AC78" s="958"/>
      <c r="AD78" s="958"/>
      <c r="AE78" s="958"/>
      <c r="AF78" s="958">
        <v>6</v>
      </c>
      <c r="AG78" s="958"/>
      <c r="AH78" s="958"/>
      <c r="AI78" s="958"/>
      <c r="AJ78" s="958"/>
      <c r="AK78" s="958">
        <v>2</v>
      </c>
      <c r="AL78" s="958"/>
      <c r="AM78" s="958"/>
      <c r="AN78" s="958"/>
      <c r="AO78" s="958"/>
      <c r="AP78" s="958" t="s">
        <v>485</v>
      </c>
      <c r="AQ78" s="958"/>
      <c r="AR78" s="958"/>
      <c r="AS78" s="958"/>
      <c r="AT78" s="958"/>
      <c r="AU78" s="958" t="s">
        <v>485</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551</v>
      </c>
      <c r="C79" s="962"/>
      <c r="D79" s="962"/>
      <c r="E79" s="962"/>
      <c r="F79" s="962"/>
      <c r="G79" s="962"/>
      <c r="H79" s="962"/>
      <c r="I79" s="962"/>
      <c r="J79" s="962"/>
      <c r="K79" s="962"/>
      <c r="L79" s="962"/>
      <c r="M79" s="962"/>
      <c r="N79" s="962"/>
      <c r="O79" s="962"/>
      <c r="P79" s="963"/>
      <c r="Q79" s="964">
        <v>92</v>
      </c>
      <c r="R79" s="958"/>
      <c r="S79" s="958"/>
      <c r="T79" s="958"/>
      <c r="U79" s="958"/>
      <c r="V79" s="958">
        <v>56</v>
      </c>
      <c r="W79" s="958"/>
      <c r="X79" s="958"/>
      <c r="Y79" s="958"/>
      <c r="Z79" s="958"/>
      <c r="AA79" s="958">
        <v>36</v>
      </c>
      <c r="AB79" s="958"/>
      <c r="AC79" s="958"/>
      <c r="AD79" s="958"/>
      <c r="AE79" s="958"/>
      <c r="AF79" s="958">
        <v>36</v>
      </c>
      <c r="AG79" s="958"/>
      <c r="AH79" s="958"/>
      <c r="AI79" s="958"/>
      <c r="AJ79" s="958"/>
      <c r="AK79" s="958" t="s">
        <v>485</v>
      </c>
      <c r="AL79" s="958"/>
      <c r="AM79" s="958"/>
      <c r="AN79" s="958"/>
      <c r="AO79" s="958"/>
      <c r="AP79" s="958" t="s">
        <v>485</v>
      </c>
      <c r="AQ79" s="958"/>
      <c r="AR79" s="958"/>
      <c r="AS79" s="958"/>
      <c r="AT79" s="958"/>
      <c r="AU79" s="958" t="s">
        <v>485</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22249</v>
      </c>
      <c r="AG88" s="946"/>
      <c r="AH88" s="946"/>
      <c r="AI88" s="946"/>
      <c r="AJ88" s="946"/>
      <c r="AK88" s="950"/>
      <c r="AL88" s="950"/>
      <c r="AM88" s="950"/>
      <c r="AN88" s="950"/>
      <c r="AO88" s="950"/>
      <c r="AP88" s="946">
        <v>19208</v>
      </c>
      <c r="AQ88" s="946"/>
      <c r="AR88" s="946"/>
      <c r="AS88" s="946"/>
      <c r="AT88" s="946"/>
      <c r="AU88" s="946">
        <v>274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561</v>
      </c>
      <c r="CS102" s="940"/>
      <c r="CT102" s="940"/>
      <c r="CU102" s="940"/>
      <c r="CV102" s="941"/>
      <c r="CW102" s="939" t="s">
        <v>561</v>
      </c>
      <c r="CX102" s="940"/>
      <c r="CY102" s="940"/>
      <c r="CZ102" s="940"/>
      <c r="DA102" s="941"/>
      <c r="DB102" s="939" t="s">
        <v>561</v>
      </c>
      <c r="DC102" s="940"/>
      <c r="DD102" s="940"/>
      <c r="DE102" s="940"/>
      <c r="DF102" s="941"/>
      <c r="DG102" s="939" t="s">
        <v>561</v>
      </c>
      <c r="DH102" s="940"/>
      <c r="DI102" s="940"/>
      <c r="DJ102" s="940"/>
      <c r="DK102" s="941"/>
      <c r="DL102" s="939" t="s">
        <v>561</v>
      </c>
      <c r="DM102" s="940"/>
      <c r="DN102" s="940"/>
      <c r="DO102" s="940"/>
      <c r="DP102" s="941"/>
      <c r="DQ102" s="939" t="s">
        <v>561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280697</v>
      </c>
      <c r="AB110" s="876"/>
      <c r="AC110" s="876"/>
      <c r="AD110" s="876"/>
      <c r="AE110" s="877"/>
      <c r="AF110" s="878">
        <v>293038</v>
      </c>
      <c r="AG110" s="876"/>
      <c r="AH110" s="876"/>
      <c r="AI110" s="876"/>
      <c r="AJ110" s="877"/>
      <c r="AK110" s="878">
        <v>266885</v>
      </c>
      <c r="AL110" s="876"/>
      <c r="AM110" s="876"/>
      <c r="AN110" s="876"/>
      <c r="AO110" s="877"/>
      <c r="AP110" s="879">
        <v>10.8</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2782358</v>
      </c>
      <c r="BR110" s="829"/>
      <c r="BS110" s="829"/>
      <c r="BT110" s="829"/>
      <c r="BU110" s="829"/>
      <c r="BV110" s="829">
        <v>2534874</v>
      </c>
      <c r="BW110" s="829"/>
      <c r="BX110" s="829"/>
      <c r="BY110" s="829"/>
      <c r="BZ110" s="829"/>
      <c r="CA110" s="829">
        <v>2295961</v>
      </c>
      <c r="CB110" s="829"/>
      <c r="CC110" s="829"/>
      <c r="CD110" s="829"/>
      <c r="CE110" s="829"/>
      <c r="CF110" s="853">
        <v>92.5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613866</v>
      </c>
      <c r="DH110" s="829"/>
      <c r="DI110" s="829"/>
      <c r="DJ110" s="829"/>
      <c r="DK110" s="829"/>
      <c r="DL110" s="829">
        <v>576186</v>
      </c>
      <c r="DM110" s="829"/>
      <c r="DN110" s="829"/>
      <c r="DO110" s="829"/>
      <c r="DP110" s="829"/>
      <c r="DQ110" s="829">
        <v>538367</v>
      </c>
      <c r="DR110" s="829"/>
      <c r="DS110" s="829"/>
      <c r="DT110" s="829"/>
      <c r="DU110" s="829"/>
      <c r="DV110" s="830">
        <v>21.7</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668606</v>
      </c>
      <c r="BR111" s="804"/>
      <c r="BS111" s="804"/>
      <c r="BT111" s="804"/>
      <c r="BU111" s="804"/>
      <c r="BV111" s="804">
        <v>615558</v>
      </c>
      <c r="BW111" s="804"/>
      <c r="BX111" s="804"/>
      <c r="BY111" s="804"/>
      <c r="BZ111" s="804"/>
      <c r="CA111" s="804">
        <v>562194</v>
      </c>
      <c r="CB111" s="804"/>
      <c r="CC111" s="804"/>
      <c r="CD111" s="804"/>
      <c r="CE111" s="804"/>
      <c r="CF111" s="862">
        <v>22.7</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180529</v>
      </c>
      <c r="BR112" s="804"/>
      <c r="BS112" s="804"/>
      <c r="BT112" s="804"/>
      <c r="BU112" s="804"/>
      <c r="BV112" s="804">
        <v>182399</v>
      </c>
      <c r="BW112" s="804"/>
      <c r="BX112" s="804"/>
      <c r="BY112" s="804"/>
      <c r="BZ112" s="804"/>
      <c r="CA112" s="804">
        <v>179281</v>
      </c>
      <c r="CB112" s="804"/>
      <c r="CC112" s="804"/>
      <c r="CD112" s="804"/>
      <c r="CE112" s="804"/>
      <c r="CF112" s="862">
        <v>7.2</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16807</v>
      </c>
      <c r="AB113" s="906"/>
      <c r="AC113" s="906"/>
      <c r="AD113" s="906"/>
      <c r="AE113" s="907"/>
      <c r="AF113" s="908">
        <v>20392</v>
      </c>
      <c r="AG113" s="906"/>
      <c r="AH113" s="906"/>
      <c r="AI113" s="906"/>
      <c r="AJ113" s="907"/>
      <c r="AK113" s="908">
        <v>12535</v>
      </c>
      <c r="AL113" s="906"/>
      <c r="AM113" s="906"/>
      <c r="AN113" s="906"/>
      <c r="AO113" s="907"/>
      <c r="AP113" s="909">
        <v>0.5</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257959</v>
      </c>
      <c r="BR113" s="804"/>
      <c r="BS113" s="804"/>
      <c r="BT113" s="804"/>
      <c r="BU113" s="804"/>
      <c r="BV113" s="804">
        <v>260888</v>
      </c>
      <c r="BW113" s="804"/>
      <c r="BX113" s="804"/>
      <c r="BY113" s="804"/>
      <c r="BZ113" s="804"/>
      <c r="CA113" s="804">
        <v>274508</v>
      </c>
      <c r="CB113" s="804"/>
      <c r="CC113" s="804"/>
      <c r="CD113" s="804"/>
      <c r="CE113" s="804"/>
      <c r="CF113" s="862">
        <v>11.1</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24670</v>
      </c>
      <c r="AB114" s="767"/>
      <c r="AC114" s="767"/>
      <c r="AD114" s="767"/>
      <c r="AE114" s="768"/>
      <c r="AF114" s="769">
        <v>33287</v>
      </c>
      <c r="AG114" s="767"/>
      <c r="AH114" s="767"/>
      <c r="AI114" s="767"/>
      <c r="AJ114" s="768"/>
      <c r="AK114" s="769">
        <v>29187</v>
      </c>
      <c r="AL114" s="767"/>
      <c r="AM114" s="767"/>
      <c r="AN114" s="767"/>
      <c r="AO114" s="768"/>
      <c r="AP114" s="811">
        <v>1.2</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804332</v>
      </c>
      <c r="BR114" s="804"/>
      <c r="BS114" s="804"/>
      <c r="BT114" s="804"/>
      <c r="BU114" s="804"/>
      <c r="BV114" s="804">
        <v>786868</v>
      </c>
      <c r="BW114" s="804"/>
      <c r="BX114" s="804"/>
      <c r="BY114" s="804"/>
      <c r="BZ114" s="804"/>
      <c r="CA114" s="804">
        <v>772800</v>
      </c>
      <c r="CB114" s="804"/>
      <c r="CC114" s="804"/>
      <c r="CD114" s="804"/>
      <c r="CE114" s="804"/>
      <c r="CF114" s="862">
        <v>31.1</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40059</v>
      </c>
      <c r="AB115" s="906"/>
      <c r="AC115" s="906"/>
      <c r="AD115" s="906"/>
      <c r="AE115" s="907"/>
      <c r="AF115" s="908">
        <v>40058</v>
      </c>
      <c r="AG115" s="906"/>
      <c r="AH115" s="906"/>
      <c r="AI115" s="906"/>
      <c r="AJ115" s="907"/>
      <c r="AK115" s="908">
        <v>40059</v>
      </c>
      <c r="AL115" s="906"/>
      <c r="AM115" s="906"/>
      <c r="AN115" s="906"/>
      <c r="AO115" s="907"/>
      <c r="AP115" s="909">
        <v>1.6</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362233</v>
      </c>
      <c r="AB117" s="890"/>
      <c r="AC117" s="890"/>
      <c r="AD117" s="890"/>
      <c r="AE117" s="891"/>
      <c r="AF117" s="892">
        <v>386775</v>
      </c>
      <c r="AG117" s="890"/>
      <c r="AH117" s="890"/>
      <c r="AI117" s="890"/>
      <c r="AJ117" s="891"/>
      <c r="AK117" s="892">
        <v>348666</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v>54740</v>
      </c>
      <c r="DH118" s="767"/>
      <c r="DI118" s="767"/>
      <c r="DJ118" s="767"/>
      <c r="DK118" s="768"/>
      <c r="DL118" s="769">
        <v>39372</v>
      </c>
      <c r="DM118" s="767"/>
      <c r="DN118" s="767"/>
      <c r="DO118" s="767"/>
      <c r="DP118" s="768"/>
      <c r="DQ118" s="769">
        <v>23827</v>
      </c>
      <c r="DR118" s="767"/>
      <c r="DS118" s="767"/>
      <c r="DT118" s="767"/>
      <c r="DU118" s="768"/>
      <c r="DV118" s="811">
        <v>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40059</v>
      </c>
      <c r="AB119" s="876"/>
      <c r="AC119" s="876"/>
      <c r="AD119" s="876"/>
      <c r="AE119" s="877"/>
      <c r="AF119" s="878">
        <v>40058</v>
      </c>
      <c r="AG119" s="876"/>
      <c r="AH119" s="876"/>
      <c r="AI119" s="876"/>
      <c r="AJ119" s="877"/>
      <c r="AK119" s="878">
        <v>40059</v>
      </c>
      <c r="AL119" s="876"/>
      <c r="AM119" s="876"/>
      <c r="AN119" s="876"/>
      <c r="AO119" s="877"/>
      <c r="AP119" s="879">
        <v>1.6</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4693784</v>
      </c>
      <c r="BR119" s="832"/>
      <c r="BS119" s="832"/>
      <c r="BT119" s="832"/>
      <c r="BU119" s="832"/>
      <c r="BV119" s="832">
        <v>4380587</v>
      </c>
      <c r="BW119" s="832"/>
      <c r="BX119" s="832"/>
      <c r="BY119" s="832"/>
      <c r="BZ119" s="832"/>
      <c r="CA119" s="832">
        <v>4084744</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2420747</v>
      </c>
      <c r="BR120" s="829"/>
      <c r="BS120" s="829"/>
      <c r="BT120" s="829"/>
      <c r="BU120" s="829"/>
      <c r="BV120" s="829">
        <v>2616440</v>
      </c>
      <c r="BW120" s="829"/>
      <c r="BX120" s="829"/>
      <c r="BY120" s="829"/>
      <c r="BZ120" s="829"/>
      <c r="CA120" s="829">
        <v>3121395</v>
      </c>
      <c r="CB120" s="829"/>
      <c r="CC120" s="829"/>
      <c r="CD120" s="829"/>
      <c r="CE120" s="829"/>
      <c r="CF120" s="853">
        <v>125.8</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179281</v>
      </c>
      <c r="DR120" s="829"/>
      <c r="DS120" s="829"/>
      <c r="DT120" s="829"/>
      <c r="DU120" s="829"/>
      <c r="DV120" s="830">
        <v>7.2</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2148868</v>
      </c>
      <c r="BR122" s="832"/>
      <c r="BS122" s="832"/>
      <c r="BT122" s="832"/>
      <c r="BU122" s="832"/>
      <c r="BV122" s="832">
        <v>1985299</v>
      </c>
      <c r="BW122" s="832"/>
      <c r="BX122" s="832"/>
      <c r="BY122" s="832"/>
      <c r="BZ122" s="832"/>
      <c r="CA122" s="832">
        <v>1797514</v>
      </c>
      <c r="CB122" s="832"/>
      <c r="CC122" s="832"/>
      <c r="CD122" s="832"/>
      <c r="CE122" s="832"/>
      <c r="CF122" s="833">
        <v>72.400000000000006</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4569615</v>
      </c>
      <c r="BR123" s="820"/>
      <c r="BS123" s="820"/>
      <c r="BT123" s="820"/>
      <c r="BU123" s="820"/>
      <c r="BV123" s="820">
        <v>4601739</v>
      </c>
      <c r="BW123" s="820"/>
      <c r="BX123" s="820"/>
      <c r="BY123" s="820"/>
      <c r="BZ123" s="820"/>
      <c r="CA123" s="820">
        <v>4918909</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5.2</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180529</v>
      </c>
      <c r="DH124" s="751"/>
      <c r="DI124" s="751"/>
      <c r="DJ124" s="751"/>
      <c r="DK124" s="752"/>
      <c r="DL124" s="753">
        <v>182399</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t="s">
        <v>121</v>
      </c>
      <c r="AB128" s="788"/>
      <c r="AC128" s="788"/>
      <c r="AD128" s="788"/>
      <c r="AE128" s="789"/>
      <c r="AF128" s="790" t="s">
        <v>121</v>
      </c>
      <c r="AG128" s="788"/>
      <c r="AH128" s="788"/>
      <c r="AI128" s="788"/>
      <c r="AJ128" s="789"/>
      <c r="AK128" s="790" t="s">
        <v>121</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2604092</v>
      </c>
      <c r="AB129" s="767"/>
      <c r="AC129" s="767"/>
      <c r="AD129" s="767"/>
      <c r="AE129" s="768"/>
      <c r="AF129" s="769">
        <v>2636233</v>
      </c>
      <c r="AG129" s="767"/>
      <c r="AH129" s="767"/>
      <c r="AI129" s="767"/>
      <c r="AJ129" s="768"/>
      <c r="AK129" s="769">
        <v>2685271</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222085</v>
      </c>
      <c r="AB130" s="767"/>
      <c r="AC130" s="767"/>
      <c r="AD130" s="767"/>
      <c r="AE130" s="768"/>
      <c r="AF130" s="769">
        <v>217244</v>
      </c>
      <c r="AG130" s="767"/>
      <c r="AH130" s="767"/>
      <c r="AI130" s="767"/>
      <c r="AJ130" s="768"/>
      <c r="AK130" s="769">
        <v>203801</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6.2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2382007</v>
      </c>
      <c r="AB131" s="751"/>
      <c r="AC131" s="751"/>
      <c r="AD131" s="751"/>
      <c r="AE131" s="752"/>
      <c r="AF131" s="753">
        <v>2418989</v>
      </c>
      <c r="AG131" s="751"/>
      <c r="AH131" s="751"/>
      <c r="AI131" s="751"/>
      <c r="AJ131" s="752"/>
      <c r="AK131" s="753">
        <v>2481470</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5.883609914</v>
      </c>
      <c r="AB132" s="732"/>
      <c r="AC132" s="732"/>
      <c r="AD132" s="732"/>
      <c r="AE132" s="733"/>
      <c r="AF132" s="734">
        <v>7.0083410879999999</v>
      </c>
      <c r="AG132" s="732"/>
      <c r="AH132" s="732"/>
      <c r="AI132" s="732"/>
      <c r="AJ132" s="733"/>
      <c r="AK132" s="734">
        <v>5.8378702950000001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6.2</v>
      </c>
      <c r="AB133" s="711"/>
      <c r="AC133" s="711"/>
      <c r="AD133" s="711"/>
      <c r="AE133" s="712"/>
      <c r="AF133" s="710">
        <v>6.4</v>
      </c>
      <c r="AG133" s="711"/>
      <c r="AH133" s="711"/>
      <c r="AI133" s="711"/>
      <c r="AJ133" s="712"/>
      <c r="AK133" s="710">
        <v>6.2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L2NPi1hmNGUj1uICGuYs6mPhMOTPIJ8p1evGm4Od3Y4ex7mxC/axHakQxsN2c1f7ed5JqLoP8Ak7a1EkWyPBw==" saltValue="LaOh/w2VP1Wsfr5GA6Os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fitToHeight="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2dlyHIwfHgOz55o+jALqOwq+wOJjz8156TaITsupd/TS9jZjCyXTKGqKp6oxLg35deeUBuFI32yuak83OoBSg==" saltValue="PdHbA6j/T9e9q3SXo4Su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HV4brbY86uWq+iJVv5t8OeeWBZa60mCGkrq4cCVMilCIACXtoNojGg8SdFbH+WWoVOD8uwYW1Mq2bREX4WONw==" saltValue="NbyaC5q1uDOZ7PnUmD/5m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8" t="s">
        <v>476</v>
      </c>
      <c r="AP7" s="253"/>
      <c r="AQ7" s="254" t="s">
        <v>477</v>
      </c>
      <c r="AR7" s="255"/>
    </row>
    <row r="8" spans="1:46" x14ac:dyDescent="0.15">
      <c r="A8" s="247"/>
      <c r="AK8" s="256"/>
      <c r="AL8" s="257"/>
      <c r="AM8" s="257"/>
      <c r="AN8" s="258"/>
      <c r="AO8" s="1109"/>
      <c r="AP8" s="259" t="s">
        <v>478</v>
      </c>
      <c r="AQ8" s="260" t="s">
        <v>479</v>
      </c>
      <c r="AR8" s="261" t="s">
        <v>480</v>
      </c>
    </row>
    <row r="9" spans="1:46" x14ac:dyDescent="0.15">
      <c r="A9" s="247"/>
      <c r="AK9" s="1120" t="s">
        <v>481</v>
      </c>
      <c r="AL9" s="1121"/>
      <c r="AM9" s="1121"/>
      <c r="AN9" s="1122"/>
      <c r="AO9" s="262">
        <v>898923</v>
      </c>
      <c r="AP9" s="262">
        <v>137261</v>
      </c>
      <c r="AQ9" s="263">
        <v>156369</v>
      </c>
      <c r="AR9" s="264">
        <v>-12.2</v>
      </c>
    </row>
    <row r="10" spans="1:46" ht="13.5" customHeight="1" x14ac:dyDescent="0.15">
      <c r="A10" s="247"/>
      <c r="AK10" s="1120" t="s">
        <v>482</v>
      </c>
      <c r="AL10" s="1121"/>
      <c r="AM10" s="1121"/>
      <c r="AN10" s="1122"/>
      <c r="AO10" s="265">
        <v>92836</v>
      </c>
      <c r="AP10" s="265">
        <v>14176</v>
      </c>
      <c r="AQ10" s="266">
        <v>21449</v>
      </c>
      <c r="AR10" s="267">
        <v>-33.9</v>
      </c>
    </row>
    <row r="11" spans="1:46" ht="13.5" customHeight="1" x14ac:dyDescent="0.15">
      <c r="A11" s="247"/>
      <c r="AK11" s="1120" t="s">
        <v>483</v>
      </c>
      <c r="AL11" s="1121"/>
      <c r="AM11" s="1121"/>
      <c r="AN11" s="1122"/>
      <c r="AO11" s="265">
        <v>27210</v>
      </c>
      <c r="AP11" s="265">
        <v>4155</v>
      </c>
      <c r="AQ11" s="266">
        <v>1663</v>
      </c>
      <c r="AR11" s="267">
        <v>149.80000000000001</v>
      </c>
    </row>
    <row r="12" spans="1:46" ht="13.5" customHeight="1" x14ac:dyDescent="0.15">
      <c r="A12" s="247"/>
      <c r="AK12" s="1120" t="s">
        <v>484</v>
      </c>
      <c r="AL12" s="1121"/>
      <c r="AM12" s="1121"/>
      <c r="AN12" s="1122"/>
      <c r="AO12" s="265" t="s">
        <v>485</v>
      </c>
      <c r="AP12" s="265" t="s">
        <v>485</v>
      </c>
      <c r="AQ12" s="266">
        <v>34</v>
      </c>
      <c r="AR12" s="267" t="s">
        <v>485</v>
      </c>
    </row>
    <row r="13" spans="1:46" ht="13.5" customHeight="1" x14ac:dyDescent="0.15">
      <c r="A13" s="247"/>
      <c r="AK13" s="1120" t="s">
        <v>486</v>
      </c>
      <c r="AL13" s="1121"/>
      <c r="AM13" s="1121"/>
      <c r="AN13" s="1122"/>
      <c r="AO13" s="265">
        <v>37327</v>
      </c>
      <c r="AP13" s="265">
        <v>5700</v>
      </c>
      <c r="AQ13" s="266">
        <v>5566</v>
      </c>
      <c r="AR13" s="267">
        <v>2.4</v>
      </c>
    </row>
    <row r="14" spans="1:46" ht="13.5" customHeight="1" x14ac:dyDescent="0.15">
      <c r="A14" s="247"/>
      <c r="AK14" s="1120" t="s">
        <v>487</v>
      </c>
      <c r="AL14" s="1121"/>
      <c r="AM14" s="1121"/>
      <c r="AN14" s="1122"/>
      <c r="AO14" s="265">
        <v>19169</v>
      </c>
      <c r="AP14" s="265">
        <v>2927</v>
      </c>
      <c r="AQ14" s="266">
        <v>3589</v>
      </c>
      <c r="AR14" s="267">
        <v>-18.399999999999999</v>
      </c>
    </row>
    <row r="15" spans="1:46" ht="13.5" customHeight="1" x14ac:dyDescent="0.15">
      <c r="A15" s="247"/>
      <c r="AK15" s="1123" t="s">
        <v>488</v>
      </c>
      <c r="AL15" s="1124"/>
      <c r="AM15" s="1124"/>
      <c r="AN15" s="1125"/>
      <c r="AO15" s="265">
        <v>-73837</v>
      </c>
      <c r="AP15" s="265">
        <v>-11275</v>
      </c>
      <c r="AQ15" s="266">
        <v>-10547</v>
      </c>
      <c r="AR15" s="267">
        <v>6.9</v>
      </c>
    </row>
    <row r="16" spans="1:46" x14ac:dyDescent="0.15">
      <c r="A16" s="247"/>
      <c r="AK16" s="1123" t="s">
        <v>177</v>
      </c>
      <c r="AL16" s="1124"/>
      <c r="AM16" s="1124"/>
      <c r="AN16" s="1125"/>
      <c r="AO16" s="265">
        <v>1001628</v>
      </c>
      <c r="AP16" s="265">
        <v>152944</v>
      </c>
      <c r="AQ16" s="266">
        <v>178125</v>
      </c>
      <c r="AR16" s="267">
        <v>-14.1</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6" t="s">
        <v>493</v>
      </c>
      <c r="AL21" s="1127"/>
      <c r="AM21" s="1127"/>
      <c r="AN21" s="1128"/>
      <c r="AO21" s="277">
        <v>14.2</v>
      </c>
      <c r="AP21" s="278">
        <v>14.51</v>
      </c>
      <c r="AQ21" s="279">
        <v>-0.31</v>
      </c>
      <c r="AS21" s="280"/>
      <c r="AT21" s="276"/>
    </row>
    <row r="22" spans="1:46" s="248" customFormat="1" x14ac:dyDescent="0.15">
      <c r="A22" s="276"/>
      <c r="AK22" s="1126" t="s">
        <v>494</v>
      </c>
      <c r="AL22" s="1127"/>
      <c r="AM22" s="1127"/>
      <c r="AN22" s="1128"/>
      <c r="AO22" s="281">
        <v>100.3</v>
      </c>
      <c r="AP22" s="282">
        <v>95.5</v>
      </c>
      <c r="AQ22" s="283">
        <v>4.8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9" t="s">
        <v>495</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8" t="s">
        <v>476</v>
      </c>
      <c r="AP30" s="253"/>
      <c r="AQ30" s="254" t="s">
        <v>477</v>
      </c>
      <c r="AR30" s="255"/>
    </row>
    <row r="31" spans="1:46" x14ac:dyDescent="0.15">
      <c r="A31" s="247"/>
      <c r="AK31" s="256"/>
      <c r="AL31" s="257"/>
      <c r="AM31" s="257"/>
      <c r="AN31" s="258"/>
      <c r="AO31" s="1109"/>
      <c r="AP31" s="259" t="s">
        <v>478</v>
      </c>
      <c r="AQ31" s="260" t="s">
        <v>479</v>
      </c>
      <c r="AR31" s="261" t="s">
        <v>480</v>
      </c>
    </row>
    <row r="32" spans="1:46" ht="27" customHeight="1" x14ac:dyDescent="0.15">
      <c r="A32" s="247"/>
      <c r="AK32" s="1110" t="s">
        <v>498</v>
      </c>
      <c r="AL32" s="1111"/>
      <c r="AM32" s="1111"/>
      <c r="AN32" s="1112"/>
      <c r="AO32" s="291">
        <v>266885</v>
      </c>
      <c r="AP32" s="291">
        <v>40752</v>
      </c>
      <c r="AQ32" s="292">
        <v>89268</v>
      </c>
      <c r="AR32" s="293">
        <v>-54.3</v>
      </c>
    </row>
    <row r="33" spans="1:46" ht="13.5" customHeight="1" x14ac:dyDescent="0.15">
      <c r="A33" s="247"/>
      <c r="AK33" s="1110" t="s">
        <v>499</v>
      </c>
      <c r="AL33" s="1111"/>
      <c r="AM33" s="1111"/>
      <c r="AN33" s="1112"/>
      <c r="AO33" s="291" t="s">
        <v>485</v>
      </c>
      <c r="AP33" s="291" t="s">
        <v>485</v>
      </c>
      <c r="AQ33" s="292" t="s">
        <v>485</v>
      </c>
      <c r="AR33" s="293" t="s">
        <v>485</v>
      </c>
    </row>
    <row r="34" spans="1:46" ht="27" customHeight="1" x14ac:dyDescent="0.15">
      <c r="A34" s="247"/>
      <c r="AK34" s="1110" t="s">
        <v>500</v>
      </c>
      <c r="AL34" s="1111"/>
      <c r="AM34" s="1111"/>
      <c r="AN34" s="1112"/>
      <c r="AO34" s="291" t="s">
        <v>485</v>
      </c>
      <c r="AP34" s="291" t="s">
        <v>485</v>
      </c>
      <c r="AQ34" s="292" t="s">
        <v>485</v>
      </c>
      <c r="AR34" s="293" t="s">
        <v>485</v>
      </c>
    </row>
    <row r="35" spans="1:46" ht="27" customHeight="1" x14ac:dyDescent="0.15">
      <c r="A35" s="247"/>
      <c r="AK35" s="1110" t="s">
        <v>501</v>
      </c>
      <c r="AL35" s="1111"/>
      <c r="AM35" s="1111"/>
      <c r="AN35" s="1112"/>
      <c r="AO35" s="291">
        <v>12535</v>
      </c>
      <c r="AP35" s="291">
        <v>1914</v>
      </c>
      <c r="AQ35" s="292">
        <v>17003</v>
      </c>
      <c r="AR35" s="293">
        <v>-88.7</v>
      </c>
    </row>
    <row r="36" spans="1:46" ht="27" customHeight="1" x14ac:dyDescent="0.15">
      <c r="A36" s="247"/>
      <c r="AK36" s="1110" t="s">
        <v>502</v>
      </c>
      <c r="AL36" s="1111"/>
      <c r="AM36" s="1111"/>
      <c r="AN36" s="1112"/>
      <c r="AO36" s="291">
        <v>29187</v>
      </c>
      <c r="AP36" s="291">
        <v>4457</v>
      </c>
      <c r="AQ36" s="292">
        <v>5039</v>
      </c>
      <c r="AR36" s="293">
        <v>-11.5</v>
      </c>
    </row>
    <row r="37" spans="1:46" ht="13.5" customHeight="1" x14ac:dyDescent="0.15">
      <c r="A37" s="247"/>
      <c r="AK37" s="1110" t="s">
        <v>503</v>
      </c>
      <c r="AL37" s="1111"/>
      <c r="AM37" s="1111"/>
      <c r="AN37" s="1112"/>
      <c r="AO37" s="291">
        <v>40059</v>
      </c>
      <c r="AP37" s="291">
        <v>6117</v>
      </c>
      <c r="AQ37" s="292">
        <v>909</v>
      </c>
      <c r="AR37" s="293">
        <v>572.9</v>
      </c>
    </row>
    <row r="38" spans="1:46" ht="27" customHeight="1" x14ac:dyDescent="0.15">
      <c r="A38" s="247"/>
      <c r="AK38" s="1113" t="s">
        <v>504</v>
      </c>
      <c r="AL38" s="1114"/>
      <c r="AM38" s="1114"/>
      <c r="AN38" s="1115"/>
      <c r="AO38" s="294" t="s">
        <v>485</v>
      </c>
      <c r="AP38" s="294" t="s">
        <v>485</v>
      </c>
      <c r="AQ38" s="295">
        <v>25</v>
      </c>
      <c r="AR38" s="283" t="s">
        <v>485</v>
      </c>
      <c r="AS38" s="290"/>
    </row>
    <row r="39" spans="1:46" x14ac:dyDescent="0.15">
      <c r="A39" s="247"/>
      <c r="AK39" s="1113" t="s">
        <v>505</v>
      </c>
      <c r="AL39" s="1114"/>
      <c r="AM39" s="1114"/>
      <c r="AN39" s="1115"/>
      <c r="AO39" s="291" t="s">
        <v>485</v>
      </c>
      <c r="AP39" s="291" t="s">
        <v>485</v>
      </c>
      <c r="AQ39" s="292">
        <v>-4913</v>
      </c>
      <c r="AR39" s="293" t="s">
        <v>485</v>
      </c>
      <c r="AS39" s="290"/>
    </row>
    <row r="40" spans="1:46" ht="27" customHeight="1" x14ac:dyDescent="0.15">
      <c r="A40" s="247"/>
      <c r="AK40" s="1110" t="s">
        <v>506</v>
      </c>
      <c r="AL40" s="1111"/>
      <c r="AM40" s="1111"/>
      <c r="AN40" s="1112"/>
      <c r="AO40" s="291">
        <v>-203801</v>
      </c>
      <c r="AP40" s="291">
        <v>-31119</v>
      </c>
      <c r="AQ40" s="292">
        <v>-72657</v>
      </c>
      <c r="AR40" s="293">
        <v>-57.2</v>
      </c>
      <c r="AS40" s="290"/>
    </row>
    <row r="41" spans="1:46" x14ac:dyDescent="0.15">
      <c r="A41" s="247"/>
      <c r="AK41" s="1116" t="s">
        <v>287</v>
      </c>
      <c r="AL41" s="1117"/>
      <c r="AM41" s="1117"/>
      <c r="AN41" s="1118"/>
      <c r="AO41" s="291">
        <v>144865</v>
      </c>
      <c r="AP41" s="291">
        <v>22120</v>
      </c>
      <c r="AQ41" s="292">
        <v>34674</v>
      </c>
      <c r="AR41" s="293">
        <v>-36.200000000000003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3" t="s">
        <v>476</v>
      </c>
      <c r="AN49" s="1105" t="s">
        <v>509</v>
      </c>
      <c r="AO49" s="1106"/>
      <c r="AP49" s="1106"/>
      <c r="AQ49" s="1106"/>
      <c r="AR49" s="1107"/>
    </row>
    <row r="50" spans="1:44" x14ac:dyDescent="0.15">
      <c r="A50" s="247"/>
      <c r="AK50" s="305"/>
      <c r="AL50" s="306"/>
      <c r="AM50" s="1104"/>
      <c r="AN50" s="307" t="s">
        <v>510</v>
      </c>
      <c r="AO50" s="308" t="s">
        <v>511</v>
      </c>
      <c r="AP50" s="309" t="s">
        <v>512</v>
      </c>
      <c r="AQ50" s="310" t="s">
        <v>513</v>
      </c>
      <c r="AR50" s="311" t="s">
        <v>514</v>
      </c>
    </row>
    <row r="51" spans="1:44" x14ac:dyDescent="0.15">
      <c r="A51" s="247"/>
      <c r="AK51" s="303" t="s">
        <v>515</v>
      </c>
      <c r="AL51" s="304"/>
      <c r="AM51" s="312">
        <v>526812</v>
      </c>
      <c r="AN51" s="313">
        <v>76030</v>
      </c>
      <c r="AO51" s="314">
        <v>-67.5</v>
      </c>
      <c r="AP51" s="315">
        <v>125391</v>
      </c>
      <c r="AQ51" s="316">
        <v>-13.6</v>
      </c>
      <c r="AR51" s="317">
        <v>-53.9</v>
      </c>
    </row>
    <row r="52" spans="1:44" x14ac:dyDescent="0.15">
      <c r="A52" s="247"/>
      <c r="AK52" s="318"/>
      <c r="AL52" s="319" t="s">
        <v>516</v>
      </c>
      <c r="AM52" s="320">
        <v>227101</v>
      </c>
      <c r="AN52" s="321">
        <v>32775</v>
      </c>
      <c r="AO52" s="322">
        <v>99.7</v>
      </c>
      <c r="AP52" s="323">
        <v>68516</v>
      </c>
      <c r="AQ52" s="324">
        <v>-18.2</v>
      </c>
      <c r="AR52" s="325">
        <v>117.9</v>
      </c>
    </row>
    <row r="53" spans="1:44" x14ac:dyDescent="0.15">
      <c r="A53" s="247"/>
      <c r="AK53" s="303" t="s">
        <v>517</v>
      </c>
      <c r="AL53" s="304"/>
      <c r="AM53" s="312">
        <v>339687</v>
      </c>
      <c r="AN53" s="313">
        <v>49445</v>
      </c>
      <c r="AO53" s="314">
        <v>-35</v>
      </c>
      <c r="AP53" s="315">
        <v>138402</v>
      </c>
      <c r="AQ53" s="316">
        <v>10.4</v>
      </c>
      <c r="AR53" s="317">
        <v>-45.4</v>
      </c>
    </row>
    <row r="54" spans="1:44" x14ac:dyDescent="0.15">
      <c r="A54" s="247"/>
      <c r="AK54" s="318"/>
      <c r="AL54" s="319" t="s">
        <v>516</v>
      </c>
      <c r="AM54" s="320">
        <v>50724</v>
      </c>
      <c r="AN54" s="321">
        <v>7383</v>
      </c>
      <c r="AO54" s="322">
        <v>-77.5</v>
      </c>
      <c r="AP54" s="323">
        <v>70652</v>
      </c>
      <c r="AQ54" s="324">
        <v>3.1</v>
      </c>
      <c r="AR54" s="325">
        <v>-80.599999999999994</v>
      </c>
    </row>
    <row r="55" spans="1:44" x14ac:dyDescent="0.15">
      <c r="A55" s="247"/>
      <c r="AK55" s="303" t="s">
        <v>518</v>
      </c>
      <c r="AL55" s="304"/>
      <c r="AM55" s="312">
        <v>386823</v>
      </c>
      <c r="AN55" s="313">
        <v>57341</v>
      </c>
      <c r="AO55" s="314">
        <v>16</v>
      </c>
      <c r="AP55" s="315">
        <v>146367</v>
      </c>
      <c r="AQ55" s="316">
        <v>5.8</v>
      </c>
      <c r="AR55" s="317">
        <v>10.199999999999999</v>
      </c>
    </row>
    <row r="56" spans="1:44" x14ac:dyDescent="0.15">
      <c r="A56" s="247"/>
      <c r="AK56" s="318"/>
      <c r="AL56" s="319" t="s">
        <v>516</v>
      </c>
      <c r="AM56" s="320">
        <v>94344</v>
      </c>
      <c r="AN56" s="321">
        <v>13985</v>
      </c>
      <c r="AO56" s="322">
        <v>89.4</v>
      </c>
      <c r="AP56" s="323">
        <v>79441</v>
      </c>
      <c r="AQ56" s="324">
        <v>12.4</v>
      </c>
      <c r="AR56" s="325">
        <v>77</v>
      </c>
    </row>
    <row r="57" spans="1:44" x14ac:dyDescent="0.15">
      <c r="A57" s="247"/>
      <c r="AK57" s="303" t="s">
        <v>519</v>
      </c>
      <c r="AL57" s="304"/>
      <c r="AM57" s="312">
        <v>408806</v>
      </c>
      <c r="AN57" s="313">
        <v>61809</v>
      </c>
      <c r="AO57" s="314">
        <v>7.8</v>
      </c>
      <c r="AP57" s="315">
        <v>165181</v>
      </c>
      <c r="AQ57" s="316">
        <v>12.9</v>
      </c>
      <c r="AR57" s="317">
        <v>-5.0999999999999996</v>
      </c>
    </row>
    <row r="58" spans="1:44" x14ac:dyDescent="0.15">
      <c r="A58" s="247"/>
      <c r="AK58" s="318"/>
      <c r="AL58" s="319" t="s">
        <v>516</v>
      </c>
      <c r="AM58" s="320">
        <v>158566</v>
      </c>
      <c r="AN58" s="321">
        <v>23974</v>
      </c>
      <c r="AO58" s="322">
        <v>71.400000000000006</v>
      </c>
      <c r="AP58" s="323">
        <v>82246</v>
      </c>
      <c r="AQ58" s="324">
        <v>3.5</v>
      </c>
      <c r="AR58" s="325">
        <v>67.900000000000006</v>
      </c>
    </row>
    <row r="59" spans="1:44" x14ac:dyDescent="0.15">
      <c r="A59" s="247"/>
      <c r="AK59" s="303" t="s">
        <v>520</v>
      </c>
      <c r="AL59" s="304"/>
      <c r="AM59" s="312">
        <v>261091</v>
      </c>
      <c r="AN59" s="313">
        <v>39867</v>
      </c>
      <c r="AO59" s="314">
        <v>-35.5</v>
      </c>
      <c r="AP59" s="315">
        <v>166234</v>
      </c>
      <c r="AQ59" s="316">
        <v>0.6</v>
      </c>
      <c r="AR59" s="317">
        <v>-36.1</v>
      </c>
    </row>
    <row r="60" spans="1:44" x14ac:dyDescent="0.15">
      <c r="A60" s="247"/>
      <c r="AK60" s="318"/>
      <c r="AL60" s="319" t="s">
        <v>516</v>
      </c>
      <c r="AM60" s="320">
        <v>93907</v>
      </c>
      <c r="AN60" s="321">
        <v>14339</v>
      </c>
      <c r="AO60" s="322">
        <v>-40.200000000000003</v>
      </c>
      <c r="AP60" s="323">
        <v>89789</v>
      </c>
      <c r="AQ60" s="324">
        <v>9.1999999999999993</v>
      </c>
      <c r="AR60" s="325">
        <v>-49.4</v>
      </c>
    </row>
    <row r="61" spans="1:44" x14ac:dyDescent="0.15">
      <c r="A61" s="247"/>
      <c r="AK61" s="303" t="s">
        <v>521</v>
      </c>
      <c r="AL61" s="326"/>
      <c r="AM61" s="312">
        <v>384644</v>
      </c>
      <c r="AN61" s="313">
        <v>56898</v>
      </c>
      <c r="AO61" s="314">
        <v>-22.8</v>
      </c>
      <c r="AP61" s="315">
        <v>148315</v>
      </c>
      <c r="AQ61" s="327">
        <v>3.2</v>
      </c>
      <c r="AR61" s="317">
        <v>-26</v>
      </c>
    </row>
    <row r="62" spans="1:44" x14ac:dyDescent="0.15">
      <c r="A62" s="247"/>
      <c r="AK62" s="318"/>
      <c r="AL62" s="319" t="s">
        <v>516</v>
      </c>
      <c r="AM62" s="320">
        <v>124928</v>
      </c>
      <c r="AN62" s="321">
        <v>18491</v>
      </c>
      <c r="AO62" s="322">
        <v>28.6</v>
      </c>
      <c r="AP62" s="323">
        <v>78129</v>
      </c>
      <c r="AQ62" s="324">
        <v>2</v>
      </c>
      <c r="AR62" s="325">
        <v>26.6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ST3HPivJ6lShSudmhVtqbVmw0+tcR/N3evKYBt24wE9V/P0fMuE6Y3N+kyQLoWDmUeQflehBOkw1k8drJFCiw==" saltValue="T2+BnRXewdBVp9ARKX2u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NWPLHLchVNY3Z9pz/3PcnFc6VtYoIWoNglfDeYiPte8hHswA0WDYzyUF37jMSmIzzKJVEfRMdyMfYicjQlIidQ==" saltValue="59h9uPvRWq3E9SOBXVpI4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J4tvGJ2aYZAQYdu/g3eF+Oiutax6qAE9KRdAzEbnrDobPaKYtfGSgjL45ixF/65ZviZs7J4yb4zuSkYsoZAu5g==" saltValue="Tx9ZlsMtcscQfisG4AOmF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0"/>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9" t="s">
        <v>3</v>
      </c>
      <c r="D47" s="1129"/>
      <c r="E47" s="1130"/>
      <c r="F47" s="11">
        <v>30.33</v>
      </c>
      <c r="G47" s="12">
        <v>33.49</v>
      </c>
      <c r="H47" s="12">
        <v>39.42</v>
      </c>
      <c r="I47" s="12">
        <v>44.76</v>
      </c>
      <c r="J47" s="13">
        <v>46.99</v>
      </c>
    </row>
    <row r="48" spans="2:10" ht="57.75" customHeight="1" x14ac:dyDescent="0.15">
      <c r="B48" s="14"/>
      <c r="C48" s="1131" t="s">
        <v>4</v>
      </c>
      <c r="D48" s="1131"/>
      <c r="E48" s="1132"/>
      <c r="F48" s="15">
        <v>6.19</v>
      </c>
      <c r="G48" s="16">
        <v>3.26</v>
      </c>
      <c r="H48" s="16">
        <v>4.25</v>
      </c>
      <c r="I48" s="16">
        <v>2.77</v>
      </c>
      <c r="J48" s="17">
        <v>5.12</v>
      </c>
    </row>
    <row r="49" spans="2:10" ht="57.75" customHeight="1" thickBot="1" x14ac:dyDescent="0.2">
      <c r="B49" s="18"/>
      <c r="C49" s="1133" t="s">
        <v>5</v>
      </c>
      <c r="D49" s="1133"/>
      <c r="E49" s="1134"/>
      <c r="F49" s="19">
        <v>2.29</v>
      </c>
      <c r="G49" s="20">
        <v>3.36</v>
      </c>
      <c r="H49" s="20">
        <v>6.07</v>
      </c>
      <c r="I49" s="20">
        <v>4.3899999999999997</v>
      </c>
      <c r="J49" s="21">
        <v>5.45</v>
      </c>
    </row>
    <row r="50" spans="2:10" x14ac:dyDescent="0.15"/>
  </sheetData>
  <sheetProtection algorithmName="SHA-512" hashValue="mrKvWWMvqzSBpm05DrrPcRvsZTUJUvb/shCSkjb2uWA/oymRBng4SOOYeN0WwXTwsDbfXFSkvZRYByza0LrvAA==" saltValue="gxKWVyQv8XEkrih02BebV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2026-03-13T00:51:56Z</cp:lastPrinted>
  <dcterms:created xsi:type="dcterms:W3CDTF">2026-02-23T05:46:02Z</dcterms:created>
  <dcterms:modified xsi:type="dcterms:W3CDTF">2026-03-23T12:07:00Z</dcterms:modified>
  <cp:category/>
</cp:coreProperties>
</file>