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0FDBAD8C-AC39-4A14-9E0F-1EA589200BA3}" xr6:coauthVersionLast="47" xr6:coauthVersionMax="47" xr10:uidLastSave="{00000000-0000-0000-0000-000000000000}"/>
  <bookViews>
    <workbookView xWindow="-120" yWindow="-120" windowWidth="29040" windowHeight="15720" tabRatio="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<sst xmlns="http://schemas.openxmlformats.org/spreadsheetml/2006/main" count="1146" uniqueCount="558">
  <si>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</si>
  <si>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</si>
  <si>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</si>
  <si>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</si>
  <si>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</si>
  <si>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</si>
  <si>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</si>
  <si>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</si>
  <si>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</si>
  <si>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</si>
  <si>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</si>
  <si>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</si>
  <si>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</si>
  <si>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</si>
  <si>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</si>
  <si>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</si>
  <si>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</si>
  <si>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</si>
  <si>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</si>
  <si>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</si>
  <si>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</si>
  <si>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</si>
  <si>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</si>
  <si>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</si>
  <si>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</si>
  <si>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</si>
  <si>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</si>
  <si>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</si>
  <si>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</si>
  <si>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</si>
  <si>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</si>
  <si>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</si>
  <si>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</si>
  <si>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</si>
  <si>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</si>
  <si>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</si>
  <si>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</si>
  <si>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</si>
  <si>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</si>
  <si>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</si>
  <si>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</si>
  <si>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</si>
  <si>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</si>
  <si>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</si>
  <si>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</si>
  <si>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</si>
  <si>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</si>
  <si>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</si>
  <si>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</si>
  <si>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</si>
  <si>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</si>
  <si>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</si>
  <si>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</si>
  <si>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</si>
  <si>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</si>
  <si>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</si>
  <si>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</si>
  <si>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</si>
  <si>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</si>
  <si>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</si>
  <si>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</si>
  <si>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</si>
  <si>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</si>
  <si>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</si>
  <si>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</si>
  <si>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</si>
  <si>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</si>
  <si>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</si>
  <si>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</si>
  <si>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</si>
  <si>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</si>
  <si>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</si>
  <si>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</si>
  <si>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</si>
  <si>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</si>
  <si>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</si>
  <si>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</si>
  <si>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</si>
  <si>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</si>
  <si>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</si>
  <si>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</si>
  <si>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</si>
  <si>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</si>
  <si>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</si>
  <si>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</si>
  <si>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</si>
  <si>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</si>
  <si>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</si>
  <si>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</si>
  <si>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</si>
  <si>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</si>
  <si>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</si>
  <si>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</si>
  <si>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</si>
  <si>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</si>
  <si>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</si>
  <si>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</si>
  <si>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</si>
  <si>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</si>
  <si>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</si>
  <si>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</si>
  <si>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</si>
  <si>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</si>
  <si>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</si>
  <si>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</si>
  <si>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</si>
  <si>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</si>
  <si>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</si>
  <si>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</si>
  <si>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</si>
  <si>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</si>
  <si>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</si>
  <si>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</si>
  <si>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</si>
  <si>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</si>
  <si>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</si>
  <si>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</si>
  <si>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</si>
  <si>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</si>
  <si>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</si>
  <si>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</si>
  <si>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</si>
  <si>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</si>
  <si>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</si>
  <si>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</si>
  <si>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</si>
  <si>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</si>
  <si>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</si>
  <si>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</si>
  <si>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</si>
  <si>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</si>
  <si>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</si>
  <si>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</si>
  <si>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</si>
  <si>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</si>
  <si>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</si>
  <si>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</si>
  <si>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</si>
  <si>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</si>
  <si>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</si>
  <si>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</si>
  <si>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</si>
  <si>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</si>
  <si>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</si>
  <si>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</si>
  <si>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</si>
  <si>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</si>
  <si>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</si>
  <si>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</si>
  <si>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</si>
  <si>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</si>
  <si>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</si>
  <si>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</si>
  <si>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</si>
  <si>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</si>
  <si>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</si>
  <si>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</si>
  <si>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</si>
  <si>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</si>
  <si>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</si>
  <si>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</si>
  <si>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</si>
  <si>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</si>
  <si>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</si>
  <si>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</si>
  <si>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</si>
  <si>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</si>
  <si>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</si>
  <si>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</si>
  <si>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</si>
  <si>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</si>
  <si>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</si>
  <si>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</si>
  <si>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</si>
  <si>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</si>
  <si>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</si>
  <si>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</si>
  <si>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</si>
  <si>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</si>
  <si>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</si>
  <si>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</si>
  <si>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</si>
  <si>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</si>
  <si>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</si>
  <si>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</si>
  <si>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</si>
  <si>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</si>
  <si>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</si>
  <si>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</si>
  <si>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</si>
  <si>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</si>
  <si>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</si>
  <si>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</si>
  <si>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</si>
  <si>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</si>
  <si>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</si>
  <si>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</si>
  <si>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</si>
  <si>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</si>
  <si>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</si>
  <si>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</si>
  <si>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</si>
  <si>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</si>
  <si>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千葉県神崎町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</si>
  <si>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</si>
  <si>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</si>
  <si>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</si>
  <si>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</si>
  <si>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</si>
  <si>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</si>
  <si>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</si>
  <si>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</si>
  <si>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</si>
  <si>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</si>
  <si>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</si>
  <si>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</si>
  <si>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</si>
  <si>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</si>
  <si>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</si>
  <si>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</si>
  <si>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</si>
  <si>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</si>
  <si>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</si>
  <si>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</si>
  <si>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</si>
  <si>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</si>
  <si>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</si>
  <si>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</si>
  <si>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</si>
  <si>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</si>
  <si>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</si>
  <si>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</si>
  <si>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</si>
  <si>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</si>
  <si>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</si>
  <si>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</si>
  <si>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</si>
  <si>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</si>
  <si>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</si>
  <si>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</si>
  <si>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</si>
  <si>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</si>
  <si>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</si>
  <si>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</si>
  <si>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</si>
  <si>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</si>
  <si>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</si>
  <si>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</si>
  <si>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</si>
  <si>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</si>
  <si>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</si>
  <si>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</si>
  <si>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</si>
  <si>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</si>
  <si>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</si>
  <si>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</si>
  <si>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</si>
  <si>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</si>
  <si>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</si>
  <si>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</si>
  <si>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</si>
  <si>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</si>
  <si>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</si>
  <si>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</si>
  <si>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</si>
  <si>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</si>
  <si>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</si>
  <si>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</si>
  <si>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</si>
  <si>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</si>
  <si>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</si>
  <si>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</si>
  <si>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</si>
  <si>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</si>
  <si>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</si>
  <si>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</si>
  <si>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</si>
  <si>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</si>
  <si>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</si>
  <si>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</si>
  <si>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</si>
  <si>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</si>
  <si>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</si>
  <si>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</si>
  <si>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</si>
  <si>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</si>
  <si>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</si>
  <si>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</si>
  <si>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</si>
  <si>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</si>
  <si>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</si>
  <si>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</si>
  <si>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</si>
  <si>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</si>
  <si>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</si>
  <si>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</si>
  <si>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</si>
  <si>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</si>
  <si>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</si>
  <si>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</si>
  <si>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</si>
  <si>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</si>
  <si>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</si>
  <si>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</si>
  <si>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</si>
  <si>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</si>
  <si>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</si>
  <si>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</si>
  <si>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</si>
  <si>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</si>
  <si>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</si>
  <si>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</si>
  <si>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</si>
  <si>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</si>
  <si>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</si>
  <si>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</si>
  <si>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</si>
  <si>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</si>
  <si>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</si>
  <si>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</si>
  <si>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</si>
  <si>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</si>
  <si>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</si>
  <si>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</si>
  <si>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</si>
  <si>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</si>
  <si>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</si>
  <si>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</si>
  <si>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</si>
  <si>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</si>
  <si>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</si>
  <si>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</si>
  <si>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</si>
  <si>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</si>
  <si>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</si>
  <si>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</si>
  <si>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</si>
  <si>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</si>
  <si>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</si>
  <si>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</si>
  <si>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</si>
  <si>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</si>
  <si>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</si>
  <si>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</si>
  <si>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</si>
  <si>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</si>
  <si>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</si>
  <si>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</si>
  <si>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</si>
  <si>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</si>
  <si>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</si>
  <si>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</si>
  <si>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</si>
  <si>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</si>
  <si>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千葉県神崎町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</si>
  <si>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</si>
  <si>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</si>
  <si>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</si>
  <si>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</si>
  <si>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</si>
  <si>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</si>
  <si>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</si>
  <si>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</si>
  <si>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</si>
  <si>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</si>
  <si>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</si>
  <si>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</si>
  <si>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</si>
  <si>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</si>
  <si>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</si>
  <si>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</si>
  <si>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</si>
  <si>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</si>
  <si>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</si>
  <si>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</si>
  <si>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</si>
  <si>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</si>
  <si>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</si>
  <si>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</si>
  <si>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</si>
  <si>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</si>
  <si>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</si>
  <si>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</si>
  <si>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</si>
  <si>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</si>
  <si>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</si>
  <si>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</si>
  <si>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</si>
  <si>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</si>
  <si>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</si>
  <si>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</si>
  <si>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</si>
  <si>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</si>
  <si>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</si>
  <si>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</si>
  <si>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</si>
  <si>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</si>
  <si>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</si>
  <si>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</si>
  <si>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</si>
  <si>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</si>
  <si>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</si>
  <si>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</si>
  <si>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</si>
  <si>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</si>
  <si>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</si>
  <si>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</si>
  <si>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</si>
  <si>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</si>
  <si>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</si>
  <si>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</si>
  <si>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</si>
  <si>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</si>
  <si>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</si>
  <si>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</si>
  <si>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</si>
  <si>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</si>
  <si>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</si>
  <si>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</si>
  <si>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</si>
  <si>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</si>
  <si>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</si>
  <si>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</si>
  <si>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</si>
  <si>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</si>
  <si>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</si>
  <si>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</si>
  <si>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</si>
  <si>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</si>
  <si>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</si>
  <si>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</si>
  <si>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</si>
  <si>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</si>
  <si>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</si>
  <si>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</si>
  <si>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</si>
  <si>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</si>
  <si>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</si>
  <si>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</si>
  <si>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</si>
  <si>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</si>
  <si>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</si>
  <si>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</si>
  <si>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</si>
  <si>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</si>
  <si>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</si>
  <si>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</si>
  <si>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</si>
  <si>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</si>
  <si>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</si>
  <si>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</si>
  <si>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</si>
  <si>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</si>
  <si>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</si>
  <si>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</si>
  <si>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</si>
  <si>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</si>
  <si>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</si>
  <si>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</si>
  <si>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</si>
  <si>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</si>
  <si>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</si>
  <si>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</si>
  <si>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</si>
  <si>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</si>
  <si>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</si>
  <si>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</si>
  <si>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</si>
  <si>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</si>
  <si>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</si>
  <si>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</si>
  <si>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</si>
  <si>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</si>
  <si>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</si>
  <si>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</si>
  <si>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</si>
  <si>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</si>
  <si>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</si>
  <si>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</si>
  <si>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</si>
  <si>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</si>
  <si>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</si>
  <si>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</si>
  <si>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</si>
  <si>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</si>
  <si>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</si>
  <si>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</si>
  <si>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</si>
  <si>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</si>
  <si>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</si>
  <si>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</si>
  <si>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</si>
  <si>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</si>
  <si>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</si>
  <si>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</si>
  <si>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</si>
  <si>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</si>
  <si>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</si>
  <si>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</si>
  <si>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</si>
  <si>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</si>
  <si>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</si>
  <si>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</si>
  <si>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</si>
  <si>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</si>
  <si>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</si>
  <si>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</si>
  <si>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</si>
  <si>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</si>
  <si>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</si>
  <si>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</si>
  <si>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</si>
  <si>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</si>
  <si>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</si>
  <si>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</si>
  <si>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</si>
  <si>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</si>
  <si>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</si>
  <si>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</si>
  <si>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</si>
  <si>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</si>
  <si>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</si>
  <si>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</si>
  <si>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</si>
  <si>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</si>
  <si>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</si>
  <si>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</si>
  <si>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</si>
  <si>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6.72</t>
  </si>
  <si>
    <t>▲ 5.09</t>
  </si>
  <si>
    <t>▲ 2.29</t>
  </si>
  <si>
    <t>水道事業会計</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</si>
  <si>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</si>
  <si>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</si>
  <si>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</si>
  <si>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</si>
  <si>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</si>
  <si>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</si>
  <si>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</si>
  <si>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</si>
  <si>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</si>
  <si>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</si>
  <si>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</si>
  <si>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2"/>
  </si>
  <si>
    <t>地域振興基金</t>
    <rPh sb="0" eb="2">
      <t>チイキ</t>
    </rPh>
    <rPh sb="2" eb="4">
      <t>シンコウ</t>
    </rPh>
    <rPh sb="4" eb="6">
      <t>キキン</t>
    </rPh>
    <phoneticPr fontId="2"/>
  </si>
  <si>
    <t>まちづくり基金</t>
    <rPh sb="5" eb="7">
      <t>キキン</t>
    </rPh>
    <phoneticPr fontId="2"/>
  </si>
  <si>
    <t>森林環境整備基金</t>
    <rPh sb="0" eb="2">
      <t>シンリン</t>
    </rPh>
    <rPh sb="2" eb="4">
      <t>カンキョウ</t>
    </rPh>
    <rPh sb="4" eb="6">
      <t>セイビ</t>
    </rPh>
    <rPh sb="6" eb="8">
      <t>キキン</t>
    </rPh>
    <phoneticPr fontId="2"/>
  </si>
  <si>
    <t>自然と人とふれあいの緑基金</t>
    <rPh sb="0" eb="2">
      <t>シゼン</t>
    </rPh>
    <rPh sb="3" eb="4">
      <t>ヒト</t>
    </rPh>
    <rPh sb="10" eb="11">
      <t>ミドリ</t>
    </rPh>
    <rPh sb="11" eb="13">
      <t>キキン</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</si>
  <si>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38"/>
  </si>
  <si>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38"/>
  </si>
  <si>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38"/>
  </si>
  <si>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38"/>
  </si>
  <si>
    <t>香取広域市町村圏事務組合（一般会計）</t>
    <rPh sb="0" eb="2">
      <t>カトリ</t>
    </rPh>
    <rPh sb="2" eb="4">
      <t>コウイキ</t>
    </rPh>
    <rPh sb="4" eb="7">
      <t>シチョウソン</t>
    </rPh>
    <rPh sb="7" eb="8">
      <t>ケン</t>
    </rPh>
    <rPh sb="8" eb="10">
      <t>ジム</t>
    </rPh>
    <rPh sb="10" eb="12">
      <t>クミアイ</t>
    </rPh>
    <rPh sb="13" eb="15">
      <t>イッパン</t>
    </rPh>
    <rPh sb="15" eb="17">
      <t>カイケイ</t>
    </rPh>
    <phoneticPr fontId="38"/>
  </si>
  <si>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38"/>
  </si>
  <si>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</si>
  <si>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発酵の里</t>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</si>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</sst>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138402</c:v>
                </c:pt>
                <c:pt idx="2">
                  <c:v>146367</c:v>
                </c:pt>
                <c:pt idx="3">
                  <c:v>165181</c:v>
                </c:pt>
                <c:pt idx="4">
                  <c:v>166234</c:v>
                </c:pt>
              </c:numCache>
            </c:numRef>
          </c:val>
          <c:smooth val="0"/>
          <c:extLst>
            <c:ext xmlns:c16="http://schemas.microsoft.com/office/drawing/2014/chart" uri="{C3380CC4-5D6E-409C-BE32-E72D297353CC}">
              <c16:uniqueId val="{00000000-AF73-44F3-AA27-20E95449AA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56418</c:v>
                </c:pt>
                <c:pt idx="1">
                  <c:v>40588</c:v>
                </c:pt>
                <c:pt idx="2">
                  <c:v>32836</c:v>
                </c:pt>
                <c:pt idx="3">
                  <c:v>64772</c:v>
                </c:pt>
                <c:pt idx="4">
                  <c:v>74856</c:v>
                </c:pt>
              </c:numCache>
            </c:numRef>
          </c:val>
          <c:smooth val="0"/>
          <c:extLst>
            <c:ext xmlns:c16="http://schemas.microsoft.com/office/drawing/2014/chart" uri="{C3380CC4-5D6E-409C-BE32-E72D297353CC}">
              <c16:uniqueId val="{00000001-AF73-44F3-AA27-20E95449AA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9.89</c:v>
                </c:pt>
                <c:pt idx="1">
                  <c:v>11.37</c:v>
                </c:pt>
                <c:pt idx="2">
                  <c:v>10.52</c:v>
                </c:pt>
                <c:pt idx="3">
                  <c:v>8.82</c:v>
                </c:pt>
                <c:pt idx="4">
                  <c:v>8.69</c:v>
                </c:pt>
              </c:numCache>
            </c:numRef>
          </c:val>
          <c:extLst>
            <c:ext xmlns:c16="http://schemas.microsoft.com/office/drawing/2014/chart" uri="{C3380CC4-5D6E-409C-BE32-E72D297353CC}">
              <c16:uniqueId val="{00000000-F25E-400D-A824-2863BAF43D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52.54</c:v>
                </c:pt>
                <c:pt idx="1">
                  <c:v>53.41</c:v>
                </c:pt>
                <c:pt idx="2">
                  <c:v>60.95</c:v>
                </c:pt>
                <c:pt idx="3">
                  <c:v>56.36</c:v>
                </c:pt>
                <c:pt idx="4">
                  <c:v>52.12</c:v>
                </c:pt>
              </c:numCache>
            </c:numRef>
          </c:val>
          <c:extLst>
            <c:ext xmlns:c16="http://schemas.microsoft.com/office/drawing/2014/chart" uri="{C3380CC4-5D6E-409C-BE32-E72D297353CC}">
              <c16:uniqueId val="{00000001-F25E-400D-A824-2863BAF43D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-6.72</c:v>
                </c:pt>
                <c:pt idx="1">
                  <c:v>6.79</c:v>
                </c:pt>
                <c:pt idx="2">
                  <c:v>4.68</c:v>
                </c:pt>
                <c:pt idx="3">
                  <c:v>-5.09</c:v>
                </c:pt>
                <c:pt idx="4">
                  <c:v>-2.29</c:v>
                </c:pt>
              </c:numCache>
            </c:numRef>
          </c:val>
          <c:smooth val="0"/>
          <c:extLst>
            <c:ext xmlns:c16="http://schemas.microsoft.com/office/drawing/2014/chart" uri="{C3380CC4-5D6E-409C-BE32-E72D297353CC}">
              <c16:uniqueId val="{00000002-F25E-400D-A824-2863BAF43D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76-431E-A9E5-ABB8533DD1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76-431E-A9E5-ABB8533DD1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76-431E-A9E5-ABB8533DD1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776-431E-A9E5-ABB8533DD12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776-431E-A9E5-ABB8533DD12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c:v>
                </c:pt>
                <c:pt idx="4">
                  <c:v>#N/A</c:v>
                </c:pt>
                <c:pt idx="5">
                  <c:v>0</c:v>
                </c:pt>
                <c:pt idx="6">
                  <c:v>#N/A</c:v>
                </c:pt>
                <c:pt idx="7">
                  <c:v>0.03</c:v>
                </c:pt>
                <c:pt idx="8">
                  <c:v>#N/A</c:v>
                </c:pt>
                <c:pt idx="9">
                  <c:v>0.06</c:v>
                </c:pt>
              </c:numCache>
            </c:numRef>
          </c:val>
          <c:extLst>
            <c:ext xmlns:c16="http://schemas.microsoft.com/office/drawing/2014/chart" uri="{C3380CC4-5D6E-409C-BE32-E72D297353CC}">
              <c16:uniqueId val="{00000005-A776-431E-A9E5-ABB8533DD12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3.6</c:v>
                </c:pt>
                <c:pt idx="2">
                  <c:v>#N/A</c:v>
                </c:pt>
                <c:pt idx="3">
                  <c:v>2.0499999999999998</c:v>
                </c:pt>
                <c:pt idx="4">
                  <c:v>#N/A</c:v>
                </c:pt>
                <c:pt idx="5">
                  <c:v>1.47</c:v>
                </c:pt>
                <c:pt idx="6">
                  <c:v>#N/A</c:v>
                </c:pt>
                <c:pt idx="7">
                  <c:v>0.46</c:v>
                </c:pt>
                <c:pt idx="8">
                  <c:v>#N/A</c:v>
                </c:pt>
                <c:pt idx="9">
                  <c:v>0.46</c:v>
                </c:pt>
              </c:numCache>
            </c:numRef>
          </c:val>
          <c:extLst>
            <c:ext xmlns:c16="http://schemas.microsoft.com/office/drawing/2014/chart" uri="{C3380CC4-5D6E-409C-BE32-E72D297353CC}">
              <c16:uniqueId val="{00000006-A776-431E-A9E5-ABB8533DD12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1.45</c:v>
                </c:pt>
                <c:pt idx="2">
                  <c:v>#N/A</c:v>
                </c:pt>
                <c:pt idx="3">
                  <c:v>0.99</c:v>
                </c:pt>
                <c:pt idx="4">
                  <c:v>#N/A</c:v>
                </c:pt>
                <c:pt idx="5">
                  <c:v>0.2</c:v>
                </c:pt>
                <c:pt idx="6">
                  <c:v>#N/A</c:v>
                </c:pt>
                <c:pt idx="7">
                  <c:v>0.9</c:v>
                </c:pt>
                <c:pt idx="8">
                  <c:v>#N/A</c:v>
                </c:pt>
                <c:pt idx="9">
                  <c:v>2.4700000000000002</c:v>
                </c:pt>
              </c:numCache>
            </c:numRef>
          </c:val>
          <c:extLst>
            <c:ext xmlns:c16="http://schemas.microsoft.com/office/drawing/2014/chart" uri="{C3380CC4-5D6E-409C-BE32-E72D297353CC}">
              <c16:uniqueId val="{00000007-A776-431E-A9E5-ABB8533DD1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9.8800000000000008</c:v>
                </c:pt>
                <c:pt idx="2">
                  <c:v>#N/A</c:v>
                </c:pt>
                <c:pt idx="3">
                  <c:v>11.37</c:v>
                </c:pt>
                <c:pt idx="4">
                  <c:v>#N/A</c:v>
                </c:pt>
                <c:pt idx="5">
                  <c:v>10.52</c:v>
                </c:pt>
                <c:pt idx="6">
                  <c:v>#N/A</c:v>
                </c:pt>
                <c:pt idx="7">
                  <c:v>8.81</c:v>
                </c:pt>
                <c:pt idx="8">
                  <c:v>#N/A</c:v>
                </c:pt>
                <c:pt idx="9">
                  <c:v>8.68</c:v>
                </c:pt>
              </c:numCache>
            </c:numRef>
          </c:val>
          <c:extLst>
            <c:ext xmlns:c16="http://schemas.microsoft.com/office/drawing/2014/chart" uri="{C3380CC4-5D6E-409C-BE32-E72D297353CC}">
              <c16:uniqueId val="{00000008-A776-431E-A9E5-ABB8533DD1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10.62</c:v>
                </c:pt>
                <c:pt idx="2">
                  <c:v>#N/A</c:v>
                </c:pt>
                <c:pt idx="3">
                  <c:v>10.56</c:v>
                </c:pt>
                <c:pt idx="4">
                  <c:v>#N/A</c:v>
                </c:pt>
                <c:pt idx="5">
                  <c:v>11.63</c:v>
                </c:pt>
                <c:pt idx="6">
                  <c:v>#N/A</c:v>
                </c:pt>
                <c:pt idx="7">
                  <c:v>11.97</c:v>
                </c:pt>
                <c:pt idx="8">
                  <c:v>#N/A</c:v>
                </c:pt>
                <c:pt idx="9">
                  <c:v>12.16</c:v>
                </c:pt>
              </c:numCache>
            </c:numRef>
          </c:val>
          <c:extLst>
            <c:ext xmlns:c16="http://schemas.microsoft.com/office/drawing/2014/chart" uri="{C3380CC4-5D6E-409C-BE32-E72D297353CC}">
              <c16:uniqueId val="{00000009-A776-431E-A9E5-ABB8533DD1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193</c:v>
                </c:pt>
                <c:pt idx="5">
                  <c:v>181</c:v>
                </c:pt>
                <c:pt idx="8">
                  <c:v>174</c:v>
                </c:pt>
                <c:pt idx="11">
                  <c:v>169</c:v>
                </c:pt>
                <c:pt idx="14">
                  <c:v>153</c:v>
                </c:pt>
              </c:numCache>
            </c:numRef>
          </c:val>
          <c:extLst>
            <c:ext xmlns:c16="http://schemas.microsoft.com/office/drawing/2014/chart" uri="{C3380CC4-5D6E-409C-BE32-E72D297353CC}">
              <c16:uniqueId val="{00000000-C3DF-4388-A5D0-EF43235CD7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DF-4388-A5D0-EF43235CD7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3DF-4388-A5D0-EF43235CD7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18</c:v>
                </c:pt>
                <c:pt idx="6">
                  <c:v>18</c:v>
                </c:pt>
                <c:pt idx="9">
                  <c:v>18</c:v>
                </c:pt>
                <c:pt idx="12">
                  <c:v>10</c:v>
                </c:pt>
              </c:numCache>
            </c:numRef>
          </c:val>
          <c:extLst>
            <c:ext xmlns:c16="http://schemas.microsoft.com/office/drawing/2014/chart" uri="{C3380CC4-5D6E-409C-BE32-E72D297353CC}">
              <c16:uniqueId val="{00000003-C3DF-4388-A5D0-EF43235CD7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c:v>
                </c:pt>
                <c:pt idx="3">
                  <c:v>9</c:v>
                </c:pt>
                <c:pt idx="6">
                  <c:v>8</c:v>
                </c:pt>
                <c:pt idx="9">
                  <c:v>8</c:v>
                </c:pt>
                <c:pt idx="12">
                  <c:v>8</c:v>
                </c:pt>
              </c:numCache>
            </c:numRef>
          </c:val>
          <c:extLst>
            <c:ext xmlns:c16="http://schemas.microsoft.com/office/drawing/2014/chart" uri="{C3380CC4-5D6E-409C-BE32-E72D297353CC}">
              <c16:uniqueId val="{00000004-C3DF-4388-A5D0-EF43235CD7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DF-4388-A5D0-EF43235CD7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DF-4388-A5D0-EF43235CD7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233</c:v>
                </c:pt>
                <c:pt idx="3">
                  <c:v>224</c:v>
                </c:pt>
                <c:pt idx="6">
                  <c:v>213</c:v>
                </c:pt>
                <c:pt idx="9">
                  <c:v>208</c:v>
                </c:pt>
                <c:pt idx="12">
                  <c:v>188</c:v>
                </c:pt>
              </c:numCache>
            </c:numRef>
          </c:val>
          <c:extLst>
            <c:ext xmlns:c16="http://schemas.microsoft.com/office/drawing/2014/chart" uri="{C3380CC4-5D6E-409C-BE32-E72D297353CC}">
              <c16:uniqueId val="{00000007-C3DF-4388-A5D0-EF43235CD7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c:v>
                </c:pt>
                <c:pt idx="2">
                  <c:v>#N/A</c:v>
                </c:pt>
                <c:pt idx="3">
                  <c:v>#N/A</c:v>
                </c:pt>
                <c:pt idx="4">
                  <c:v>70</c:v>
                </c:pt>
                <c:pt idx="5">
                  <c:v>#N/A</c:v>
                </c:pt>
                <c:pt idx="6">
                  <c:v>#N/A</c:v>
                </c:pt>
                <c:pt idx="7">
                  <c:v>65</c:v>
                </c:pt>
                <c:pt idx="8">
                  <c:v>#N/A</c:v>
                </c:pt>
                <c:pt idx="9">
                  <c:v>#N/A</c:v>
                </c:pt>
                <c:pt idx="10">
                  <c:v>65</c:v>
                </c:pt>
                <c:pt idx="11">
                  <c:v>#N/A</c:v>
                </c:pt>
                <c:pt idx="12">
                  <c:v>#N/A</c:v>
                </c:pt>
                <c:pt idx="13">
                  <c:v>53</c:v>
                </c:pt>
                <c:pt idx="14">
                  <c:v>#N/A</c:v>
                </c:pt>
              </c:numCache>
            </c:numRef>
          </c:val>
          <c:smooth val="0"/>
          <c:extLst>
            <c:ext xmlns:c16="http://schemas.microsoft.com/office/drawing/2014/chart" uri="{C3380CC4-5D6E-409C-BE32-E72D297353CC}">
              <c16:uniqueId val="{00000008-C3DF-4388-A5D0-EF43235CD7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1840</c:v>
                </c:pt>
                <c:pt idx="5">
                  <c:v>1745</c:v>
                </c:pt>
                <c:pt idx="8">
                  <c:v>1607</c:v>
                </c:pt>
                <c:pt idx="11">
                  <c:v>1492</c:v>
                </c:pt>
                <c:pt idx="14">
                  <c:v>1394</c:v>
                </c:pt>
              </c:numCache>
            </c:numRef>
          </c:val>
          <c:extLst>
            <c:ext xmlns:c16="http://schemas.microsoft.com/office/drawing/2014/chart" uri="{C3380CC4-5D6E-409C-BE32-E72D297353CC}">
              <c16:uniqueId val="{00000000-B704-4A20-8E3C-7CCF4A9FC4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704-4A20-8E3C-7CCF4A9FC4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1948</c:v>
                </c:pt>
                <c:pt idx="5">
                  <c:v>2300</c:v>
                </c:pt>
                <c:pt idx="8">
                  <c:v>2553</c:v>
                </c:pt>
                <c:pt idx="11">
                  <c:v>2521</c:v>
                </c:pt>
                <c:pt idx="14">
                  <c:v>2541</c:v>
                </c:pt>
              </c:numCache>
            </c:numRef>
          </c:val>
          <c:extLst>
            <c:ext xmlns:c16="http://schemas.microsoft.com/office/drawing/2014/chart" uri="{C3380CC4-5D6E-409C-BE32-E72D297353CC}">
              <c16:uniqueId val="{00000002-B704-4A20-8E3C-7CCF4A9FC4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04-4A20-8E3C-7CCF4A9FC4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04-4A20-8E3C-7CCF4A9FC4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04-4A20-8E3C-7CCF4A9FC4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661</c:v>
                </c:pt>
                <c:pt idx="3">
                  <c:v>608</c:v>
                </c:pt>
                <c:pt idx="6">
                  <c:v>634</c:v>
                </c:pt>
                <c:pt idx="9">
                  <c:v>493</c:v>
                </c:pt>
                <c:pt idx="12">
                  <c:v>577</c:v>
                </c:pt>
              </c:numCache>
            </c:numRef>
          </c:val>
          <c:extLst>
            <c:ext xmlns:c16="http://schemas.microsoft.com/office/drawing/2014/chart" uri="{C3380CC4-5D6E-409C-BE32-E72D297353CC}">
              <c16:uniqueId val="{00000006-B704-4A20-8E3C-7CCF4A9FC4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c:v>
                </c:pt>
                <c:pt idx="3">
                  <c:v>50</c:v>
                </c:pt>
                <c:pt idx="6">
                  <c:v>32</c:v>
                </c:pt>
                <c:pt idx="9">
                  <c:v>14</c:v>
                </c:pt>
                <c:pt idx="12">
                  <c:v>4</c:v>
                </c:pt>
              </c:numCache>
            </c:numRef>
          </c:val>
          <c:extLst>
            <c:ext xmlns:c16="http://schemas.microsoft.com/office/drawing/2014/chart" uri="{C3380CC4-5D6E-409C-BE32-E72D297353CC}">
              <c16:uniqueId val="{00000007-B704-4A20-8E3C-7CCF4A9FC4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c:v>
                </c:pt>
                <c:pt idx="3">
                  <c:v>46</c:v>
                </c:pt>
                <c:pt idx="6">
                  <c:v>34</c:v>
                </c:pt>
                <c:pt idx="9">
                  <c:v>22</c:v>
                </c:pt>
                <c:pt idx="12">
                  <c:v>21</c:v>
                </c:pt>
              </c:numCache>
            </c:numRef>
          </c:val>
          <c:extLst>
            <c:ext xmlns:c16="http://schemas.microsoft.com/office/drawing/2014/chart" uri="{C3380CC4-5D6E-409C-BE32-E72D297353CC}">
              <c16:uniqueId val="{00000008-B704-4A20-8E3C-7CCF4A9FC4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704-4A20-8E3C-7CCF4A9FC4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1962</c:v>
                </c:pt>
                <c:pt idx="3">
                  <c:v>1853</c:v>
                </c:pt>
                <c:pt idx="6">
                  <c:v>1679</c:v>
                </c:pt>
                <c:pt idx="9">
                  <c:v>1493</c:v>
                </c:pt>
                <c:pt idx="12">
                  <c:v>1475</c:v>
                </c:pt>
              </c:numCache>
            </c:numRef>
          </c:val>
          <c:extLst>
            <c:ext xmlns:c16="http://schemas.microsoft.com/office/drawing/2014/chart" uri="{C3380CC4-5D6E-409C-BE32-E72D297353CC}">
              <c16:uniqueId val="{0000000A-B704-4A20-8E3C-7CCF4A9FC4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704-4A20-8E3C-7CCF4A9FC4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1292</c:v>
                </c:pt>
                <c:pt idx="1">
                  <c:v>1215</c:v>
                </c:pt>
                <c:pt idx="2">
                  <c:v>1161</c:v>
                </c:pt>
              </c:numCache>
            </c:numRef>
          </c:val>
          <c:extLst>
            <c:ext xmlns:c16="http://schemas.microsoft.com/office/drawing/2014/chart" uri="{C3380CC4-5D6E-409C-BE32-E72D297353CC}">
              <c16:uniqueId val="{00000000-1A1F-44C0-87DE-D627AF30DE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81</c:v>
                </c:pt>
                <c:pt idx="1">
                  <c:v>91</c:v>
                </c:pt>
                <c:pt idx="2">
                  <c:v>104</c:v>
                </c:pt>
              </c:numCache>
            </c:numRef>
          </c:val>
          <c:extLst>
            <c:ext xmlns:c16="http://schemas.microsoft.com/office/drawing/2014/chart" uri="{C3380CC4-5D6E-409C-BE32-E72D297353CC}">
              <c16:uniqueId val="{00000001-1A1F-44C0-87DE-D627AF30DE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832</c:v>
                </c:pt>
                <c:pt idx="1">
                  <c:v>882</c:v>
                </c:pt>
                <c:pt idx="2">
                  <c:v>959</c:v>
                </c:pt>
              </c:numCache>
            </c:numRef>
          </c:val>
          <c:extLst>
            <c:ext xmlns:c16="http://schemas.microsoft.com/office/drawing/2014/chart" uri="{C3380CC4-5D6E-409C-BE32-E72D297353CC}">
              <c16:uniqueId val="{00000002-1A1F-44C0-87DE-D627AF30DE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千葉県神崎町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令和６年度についても、前年度と比較して元利償還金は減少となった。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元利償還金では起債を控えてきたことにより、地方債残高が減少したことに伴って公債費が減少となっている。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今後は継続した大規模事業が見込まれており、財源対策として起債をする予定であることから、地方債借入額と償還額のバランスを注視しながら、健全な財政運営を保っていく。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該当なし。</a:t>
          </a:r>
          <a:endParaRPr kumimoji="1" lang="en-US" altLang="ja-JP" sz="10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千葉県神崎町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平成２５年度以降は、充当可能財源等が将来負担額を上回っている。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これは、地方債に依存しない財政運営に努めていることにより地方債残高が減少し、充当可能である基金への積み増しが順調に進んでいるためである。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千葉県神崎町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財政調整基金については、取崩しを行ったことにより前年度と比較して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百万円減少したが、財政調整基金から公共施設整備基金へ積替えを行ったことにより、特定目的金の残高は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大規模事業（道の駅改修事業）が進行していることや、今後、公共施設の大規模改修が見込まれていることから、財源確保のためにも特定目的金（公共施設整備基金）への積立を計画的に進めていく。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公共施設等の整備及び修繕等。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地域における福祉活動の促進、快適な生活環境の形成等。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道の駅及び周辺施設整備、商工観光振興、その他まちづくりに要する経費。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間伐や人材育成、担い手の確保、木材利用の促進や普及啓発等の森林整備及びその促進に要する経費の財源。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自然と人とふれあいの緑基金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自然と人のふれあいを通じた、うるおいのある人間味あふれる豊かなまちづくりの推進。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歳計余剰金を積立てたことによる増。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基金利子の積立による微増。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「道の駅発酵の里こうざき」の株主配当金分を積立てたことによる増。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森林環境贈与税の執行残額を積立てたことによる増。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自然と人とふれあいの緑基金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緑事業（緑化保全に関する事業）への充当による減。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当面は現状維持していく。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公共施設の大規模改修が見込まれていることから、公共施設整備基金への計画的な積立を行っていく。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以上の積立と基金利子を積立てたが、取崩しの額が積立を上回ったため、全体としては減少となっている。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地方財政法第７条第１項に基づく額（実質収支額の１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２を下らない額）の積立を行っていく。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ただし、災害等への備えのため、過去の災害復旧の実績を踏まえて、社会情勢を注視しつつ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億円程度を目安に確保していく。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百万円であり、地方交付税の再算定において追加交付のあった「臨時財政対策債償還基金費」の額として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当面は現状維持とする。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千葉県神崎町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5,430
19.90
3,777,710
3,228,925
193,553
2,227,560
1,475,369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令和３年度から市町村類型の変更があり、類似団体平均と同程度の指数となっている。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令和６年度は景気回復により一部町税の伸びが見られたが、定額減税による個人住民税の減収があり、地方税は減となった。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また、全体としては障害福祉サービス等給付や保育所経費、小中学校経費等の増加により、基準財政需要額が増加し、財政力指数が下がっている。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景気の回復により経済活動の停滞が解消されるが、人口減の影響により、今後町税の減収が見込まれるため、自主財源の確保が課題である。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79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経常収支比率が改善した要因として、小学校体育館建設事業、防災無線デジタル化事業の償還終了による公債費の減、ごみ・し尿処理施設負担金の減が挙げられる。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数値が低くなったが、年々扶助費が増加傾向にあることに加え、物価高騰による光熱水費の増、給与改定による職員・会計年度任用職員の人件費の増が課題となっていることから、今後についても実施事業の見直しを徹底し、経常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90170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6604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4191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62</xdr:row>
      <xdr:rowOff>112014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488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90424</xdr:rowOff>
    </xdr:from>
    <xdr:to>
      <xdr:col>11</xdr:col>
      <xdr:colOff>31750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48874"/>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101871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39624</xdr:rowOff>
    </xdr:from>
    <xdr:to>
      <xdr:col>11</xdr:col>
      <xdr:colOff>82550</xdr:colOff>
      <xdr:row>61</xdr:row>
      <xdr:rowOff>141224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類似団体の平均を下回っている要因として、産業廃棄物処理業務を一部事務組合で実施していること、常備消防業務を他団体に委託していることが挙げられる。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今後、人口減少が見込まれる本町においては、より一層の経費抑制を図る必要があるとともに、移住定住促進事業や子育て支援事業等の人口減少対策に努めていくことが重要である。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89422</xdr:rowOff>
    </xdr:from>
    <xdr:to>
      <xdr:col>23</xdr:col>
      <xdr:colOff>133350</xdr:colOff>
      <xdr:row>81</xdr:row>
      <xdr:rowOff>101943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6872"/>
          <a:ext cx="838200" cy="1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89422</xdr:rowOff>
    </xdr:from>
    <xdr:to>
      <xdr:col>19</xdr:col>
      <xdr:colOff>133350</xdr:colOff>
      <xdr:row>81</xdr:row>
      <xdr:rowOff>92721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76872"/>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83601</xdr:rowOff>
    </xdr:from>
    <xdr:to>
      <xdr:col>15</xdr:col>
      <xdr:colOff>82550</xdr:colOff>
      <xdr:row>81</xdr:row>
      <xdr:rowOff>92721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1051"/>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82696</xdr:rowOff>
    </xdr:from>
    <xdr:to>
      <xdr:col>11</xdr:col>
      <xdr:colOff>31750</xdr:colOff>
      <xdr:row>81</xdr:row>
      <xdr:rowOff>83601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0146"/>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97932</xdr:rowOff>
    </xdr:from>
    <xdr:to>
      <xdr:col>7</xdr:col>
      <xdr:colOff>31750</xdr:colOff>
      <xdr:row>82</xdr:row>
      <xdr:rowOff>28082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8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12859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7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51143</xdr:rowOff>
    </xdr:from>
    <xdr:to>
      <xdr:col>23</xdr:col>
      <xdr:colOff>184150</xdr:colOff>
      <xdr:row>81</xdr:row>
      <xdr:rowOff>152743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3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143870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38622</xdr:rowOff>
    </xdr:from>
    <xdr:to>
      <xdr:col>19</xdr:col>
      <xdr:colOff>184150</xdr:colOff>
      <xdr:row>81</xdr:row>
      <xdr:rowOff>140222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150399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41921</xdr:rowOff>
    </xdr:from>
    <xdr:to>
      <xdr:col>15</xdr:col>
      <xdr:colOff>133350</xdr:colOff>
      <xdr:row>81</xdr:row>
      <xdr:rowOff>143521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153698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32801</xdr:rowOff>
    </xdr:from>
    <xdr:to>
      <xdr:col>11</xdr:col>
      <xdr:colOff>82550</xdr:colOff>
      <xdr:row>81</xdr:row>
      <xdr:rowOff>134401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144578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31896</xdr:rowOff>
    </xdr:from>
    <xdr:to>
      <xdr:col>7</xdr:col>
      <xdr:colOff>31750</xdr:colOff>
      <xdr:row>81</xdr:row>
      <xdr:rowOff>133496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1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8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平成２６年度～令和３年度は、町独自の給与削減措置によりラスパイレス指数は１００以下を保っている状況であったが、令和４年度以降は類似団体の平均を上回り、１００を超える数値となっている。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職員構成のばらつきにより、管理職の定年退職に伴う後任者の昇格が急激に増えたことが要因である。今後もラスパイレス指数の高い状況が続くことが懸念されていることから、年齢構成の平準化を考慮した職員採用を行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35379</xdr:rowOff>
    </xdr:from>
    <xdr:to>
      <xdr:col>81</xdr:col>
      <xdr:colOff>44450</xdr:colOff>
      <xdr:row>89</xdr:row>
      <xdr:rowOff>46868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94429"/>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23888</xdr:rowOff>
    </xdr:from>
    <xdr:to>
      <xdr:col>77</xdr:col>
      <xdr:colOff>44450</xdr:colOff>
      <xdr:row>89</xdr:row>
      <xdr:rowOff>35379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829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89</xdr:row>
      <xdr:rowOff>23888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6803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149377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6803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167518</xdr:rowOff>
    </xdr:from>
    <xdr:to>
      <xdr:col>81</xdr:col>
      <xdr:colOff>95250</xdr:colOff>
      <xdr:row>89</xdr:row>
      <xdr:rowOff>97668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63395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5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144538</xdr:rowOff>
    </xdr:from>
    <xdr:to>
      <xdr:col>73</xdr:col>
      <xdr:colOff>44450</xdr:colOff>
      <xdr:row>89</xdr:row>
      <xdr:rowOff>74688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59465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平成１７年度～平成２１年度）における定員削減目標を前倒しで達成するなど、職員採用を徹底して抑制したことにより、現在職員数が減少して、類似団体の平均を下回る人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令和６年度は新規採用職員に加え、定年前再任用職員の雇用により、職員数が増加となった。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115358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576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51816</xdr:rowOff>
    </xdr:from>
    <xdr:to>
      <xdr:col>77</xdr:col>
      <xdr:colOff>44450</xdr:colOff>
      <xdr:row>61</xdr:row>
      <xdr:rowOff>107315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1026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51816</xdr:rowOff>
    </xdr:from>
    <xdr:to>
      <xdr:col>72</xdr:col>
      <xdr:colOff>203200</xdr:colOff>
      <xdr:row>61</xdr:row>
      <xdr:rowOff>58251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1026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45381</xdr:rowOff>
    </xdr:from>
    <xdr:to>
      <xdr:col>68</xdr:col>
      <xdr:colOff>152400</xdr:colOff>
      <xdr:row>61</xdr:row>
      <xdr:rowOff>58251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03831"/>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168994</xdr:rowOff>
    </xdr:from>
    <xdr:to>
      <xdr:col>64</xdr:col>
      <xdr:colOff>152400</xdr:colOff>
      <xdr:row>63</xdr:row>
      <xdr:rowOff>99144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83921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168292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8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1016</xdr:rowOff>
    </xdr:from>
    <xdr:to>
      <xdr:col>73</xdr:col>
      <xdr:colOff>44450</xdr:colOff>
      <xdr:row>61</xdr:row>
      <xdr:rowOff>102616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112793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7451</xdr:rowOff>
    </xdr:from>
    <xdr:to>
      <xdr:col>68</xdr:col>
      <xdr:colOff>203200</xdr:colOff>
      <xdr:row>61</xdr:row>
      <xdr:rowOff>109051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119228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3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166031</xdr:rowOff>
    </xdr:from>
    <xdr:to>
      <xdr:col>64</xdr:col>
      <xdr:colOff>152400</xdr:colOff>
      <xdr:row>61</xdr:row>
      <xdr:rowOff>96181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106358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2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臨時財政対策債以外の町債の新規発行を抑え、元利償還が順調に進んだ結果、平成２３年度以降は類似団体平均を下回る比率となっており、地方債の償還は順調に進んでいる。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から大規模事業（道の駅改修事業）の財源として、町債を新規発行しており、今後についても公共施設の大規模改修で地方債の活用を見込んでいることから、実質公債費比率は今後上昇していくことが予想さ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64516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5506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64516</xdr:rowOff>
    </xdr:from>
    <xdr:to>
      <xdr:col>77</xdr:col>
      <xdr:colOff>44450</xdr:colOff>
      <xdr:row>38</xdr:row>
      <xdr:rowOff>103124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5796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103124</xdr:rowOff>
    </xdr:from>
    <xdr:to>
      <xdr:col>72</xdr:col>
      <xdr:colOff>203200</xdr:colOff>
      <xdr:row>38</xdr:row>
      <xdr:rowOff>151384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6182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39</xdr:row>
      <xdr:rowOff>28194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664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156210</xdr:rowOff>
    </xdr:from>
    <xdr:to>
      <xdr:col>81</xdr:col>
      <xdr:colOff>95250</xdr:colOff>
      <xdr:row>38</xdr:row>
      <xdr:rowOff>86360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1287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13716</xdr:rowOff>
    </xdr:from>
    <xdr:to>
      <xdr:col>77</xdr:col>
      <xdr:colOff>95250</xdr:colOff>
      <xdr:row>38</xdr:row>
      <xdr:rowOff>115316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125493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2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52324</xdr:rowOff>
    </xdr:from>
    <xdr:to>
      <xdr:col>73</xdr:col>
      <xdr:colOff>44450</xdr:colOff>
      <xdr:row>38</xdr:row>
      <xdr:rowOff>153924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164101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過去に実施した大規模事業の起債償還終了により、町債残高が減少したこと、基金への積立が順調に進んでいることから、平成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年度以降、将来負担比率は該当なしとなっている。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千葉県神崎町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5,430
19.90
3,777,710
3,228,925
193,553
2,227,560
1,475,369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人件費は、隔年で行っている町独自の給与削減措置（４級以上３％削減）を行わなかったこと、給与改定による職員・会計年度任用職員の人件費の増、特別非常勤職員の報酬見直しを行ったこと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他の類似団体と比較しても指数の高い状態であることから、会計年度任用職員報酬の増加が顕著であることから、必要な人員について精査を行い、人件費の抑制に努めていく。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10414</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969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168148</xdr:rowOff>
    </xdr:from>
    <xdr:to>
      <xdr:col>19</xdr:col>
      <xdr:colOff>187325</xdr:colOff>
      <xdr:row>39</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832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3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131064</xdr:rowOff>
    </xdr:from>
    <xdr:to>
      <xdr:col>20</xdr:col>
      <xdr:colOff>38100</xdr:colOff>
      <xdr:row>39</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117348</xdr:rowOff>
    </xdr:from>
    <xdr:to>
      <xdr:col>15</xdr:col>
      <xdr:colOff>149225</xdr:colOff>
      <xdr:row>39</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物価高騰による学校給食の賄材料費、各公共施設の光熱水費が増となったが、前年度と比較して数値に変動はなかった。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４年度から類似団体の平均を上回っており、職員数が他団体と比較して少ない状況であるため、アウトソーシングを行う委託料などが増加傾向にある。事務事業の見直しや経費削減を進め、改善を図る必要があ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62230</xdr:rowOff>
    </xdr:from>
    <xdr:to>
      <xdr:col>82</xdr:col>
      <xdr:colOff>107950</xdr:colOff>
      <xdr:row>16</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05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xdr:rowOff>
    </xdr:from>
    <xdr:to>
      <xdr:col>78</xdr:col>
      <xdr:colOff>69850</xdr:colOff>
      <xdr:row>16</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59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025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119380</xdr:rowOff>
    </xdr:from>
    <xdr:to>
      <xdr:col>69</xdr:col>
      <xdr:colOff>92075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91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xdr:rowOff>
    </xdr:from>
    <xdr:to>
      <xdr:col>82</xdr:col>
      <xdr:colOff>158750</xdr:colOff>
      <xdr:row>16</xdr:row>
      <xdr:rowOff>113030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154957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2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xdr:rowOff>
    </xdr:from>
    <xdr:to>
      <xdr:col>78</xdr:col>
      <xdr:colOff>120650</xdr:colOff>
      <xdr:row>16</xdr:row>
      <xdr:rowOff>113030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97807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4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137160</xdr:rowOff>
    </xdr:from>
    <xdr:to>
      <xdr:col>74</xdr:col>
      <xdr:colOff>31750</xdr:colOff>
      <xdr:row>16</xdr:row>
      <xdr:rowOff>67310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52087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68580</xdr:rowOff>
    </xdr:from>
    <xdr:to>
      <xdr:col>65</xdr:col>
      <xdr:colOff>53975</xdr:colOff>
      <xdr:row>15</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8907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障害福祉費などの社会保障関係経費が例年増加傾向にあるが、重度心身障害者医療費助成金が減少したことにより、令和６年度は数値が前年度を下回る結果となった。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しかしながら、今後も人口減による高齢化の影響で、扶助費の増加が見込まれることから、資格審査や給付の適正化に努めていく。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その他に係る経常収支比率は類似団体の平均と同程度となっており、前年度と比較して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前年度を下回った要因としては、特別会計に対する繰出金等が増加傾向にあるものの、普通交付税等の経常一般財源が増加した影響が大きく、全体として比率が減少している。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計画的な事業執行などにより、経費の平準化を図っていくことが重要である。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41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20320</xdr:rowOff>
    </xdr:from>
    <xdr:to>
      <xdr:col>78</xdr:col>
      <xdr:colOff>69850</xdr:colOff>
      <xdr:row>58</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6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4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4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66057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産業廃棄物処理を委託している一部事務組合への負担金が減少となったことにより、前年度と比較して数値が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令和３年度からは類似団体の平均を下回っているが、一部事務組合の負担金や常備消防委託料の増が見込まれているため、今後も負担金・補助金等の精査・見直しにより、経費の削減を図る必要がある。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60706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49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449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類似団体と比較して平均を大きく下回る比率となっている。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臨時財政対策債以外の起債を抑えてきたことに加え、借入額の大きい減税補てん債の償還が終了し、臨時財政対策債の償還も順調に進んでいることから、比率が減少している。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しかしながら、大規模事業（道の駅改修事業）の財源対策として起債を行うことから、今後公債費は増加してくことが見込まれる。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75</xdr:row>
      <xdr:rowOff>16510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829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27940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875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886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35560</xdr:rowOff>
    </xdr:from>
    <xdr:to>
      <xdr:col>11</xdr:col>
      <xdr:colOff>9525</xdr:colOff>
      <xdr:row>75</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94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156210</xdr:rowOff>
    </xdr:from>
    <xdr:to>
      <xdr:col>11</xdr:col>
      <xdr:colOff>60325</xdr:colOff>
      <xdr:row>75</xdr:row>
      <xdr:rowOff>86360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96537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142257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令和４年度から比率が上昇し、類似団体の平均を上回る結果となっているが、前年度と比較して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類似団体の平均を平均を上回っているのは人件費が主な要因であり、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隔年で行っている町独自の給与削減措置を実施しなかったこと、給与改定による人件費の増、特別非常勤職員の報酬見直しを行ったことにより増となっている。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5001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79</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239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78</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638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19050</xdr:rowOff>
    </xdr:from>
    <xdr:to>
      <xdr:col>65</xdr:col>
      <xdr:colOff>53975</xdr:colOff>
      <xdr:row>78</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千葉県神崎町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17280</xdr:rowOff>
    </xdr:from>
    <xdr:to>
      <xdr:col>29</xdr:col>
      <xdr:colOff>127000</xdr:colOff>
      <xdr:row>18</xdr:row>
      <xdr:rowOff>80579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51005"/>
          <a:ext cx="647700" cy="6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80579</xdr:rowOff>
    </xdr:from>
    <xdr:to>
      <xdr:col>26</xdr:col>
      <xdr:colOff>50800</xdr:colOff>
      <xdr:row>18</xdr:row>
      <xdr:rowOff>111120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14304"/>
          <a:ext cx="698500" cy="3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111120</xdr:rowOff>
    </xdr:from>
    <xdr:to>
      <xdr:col>22</xdr:col>
      <xdr:colOff>114300</xdr:colOff>
      <xdr:row>18</xdr:row>
      <xdr:rowOff>133357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44845"/>
          <a:ext cx="698500" cy="22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133357</xdr:rowOff>
    </xdr:from>
    <xdr:to>
      <xdr:col>18</xdr:col>
      <xdr:colOff>177800</xdr:colOff>
      <xdr:row>18</xdr:row>
      <xdr:rowOff>136580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67082"/>
          <a:ext cx="698500" cy="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41918</xdr:rowOff>
    </xdr:from>
    <xdr:to>
      <xdr:col>15</xdr:col>
      <xdr:colOff>101600</xdr:colOff>
      <xdr:row>16</xdr:row>
      <xdr:rowOff>143518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153695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137930</xdr:rowOff>
    </xdr:from>
    <xdr:to>
      <xdr:col>29</xdr:col>
      <xdr:colOff>177800</xdr:colOff>
      <xdr:row>18</xdr:row>
      <xdr:rowOff>68080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0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110007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7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29779</xdr:rowOff>
    </xdr:from>
    <xdr:to>
      <xdr:col>26</xdr:col>
      <xdr:colOff>101600</xdr:colOff>
      <xdr:row>18</xdr:row>
      <xdr:rowOff>131379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6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116156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60320</xdr:rowOff>
    </xdr:from>
    <xdr:to>
      <xdr:col>22</xdr:col>
      <xdr:colOff>165100</xdr:colOff>
      <xdr:row>18</xdr:row>
      <xdr:rowOff>161920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94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146697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8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82557</xdr:rowOff>
    </xdr:from>
    <xdr:to>
      <xdr:col>19</xdr:col>
      <xdr:colOff>38100</xdr:colOff>
      <xdr:row>19</xdr:row>
      <xdr:rowOff>12707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16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168934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85780</xdr:rowOff>
    </xdr:from>
    <xdr:to>
      <xdr:col>15</xdr:col>
      <xdr:colOff>101600</xdr:colOff>
      <xdr:row>19</xdr:row>
      <xdr:rowOff>15930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19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0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285750</xdr:rowOff>
    </xdr:from>
    <xdr:to>
      <xdr:col>29</xdr:col>
      <xdr:colOff>127000</xdr:colOff>
      <xdr:row>37</xdr:row>
      <xdr:rowOff>313461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410450"/>
          <a:ext cx="647700" cy="27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285750</xdr:rowOff>
    </xdr:from>
    <xdr:to>
      <xdr:col>26</xdr:col>
      <xdr:colOff>50800</xdr:colOff>
      <xdr:row>37</xdr:row>
      <xdr:rowOff>289458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410450"/>
          <a:ext cx="698500" cy="3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280136</xdr:rowOff>
    </xdr:from>
    <xdr:to>
      <xdr:col>22</xdr:col>
      <xdr:colOff>114300</xdr:colOff>
      <xdr:row>37</xdr:row>
      <xdr:rowOff>289458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404836"/>
          <a:ext cx="698500" cy="9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255969</xdr:rowOff>
    </xdr:from>
    <xdr:to>
      <xdr:col>18</xdr:col>
      <xdr:colOff>177800</xdr:colOff>
      <xdr:row>37</xdr:row>
      <xdr:rowOff>280136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80669"/>
          <a:ext cx="698500" cy="24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46686</xdr:rowOff>
    </xdr:from>
    <xdr:to>
      <xdr:col>15</xdr:col>
      <xdr:colOff>101600</xdr:colOff>
      <xdr:row>36</xdr:row>
      <xdr:rowOff>148286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99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158463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6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262661</xdr:rowOff>
    </xdr:from>
    <xdr:to>
      <xdr:col>29</xdr:col>
      <xdr:colOff>177800</xdr:colOff>
      <xdr:row>38</xdr:row>
      <xdr:rowOff>21361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8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234738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5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234950</xdr:rowOff>
    </xdr:from>
    <xdr:to>
      <xdr:col>26</xdr:col>
      <xdr:colOff>101600</xdr:colOff>
      <xdr:row>37</xdr:row>
      <xdr:rowOff>336550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59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321327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46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238658</xdr:rowOff>
    </xdr:from>
    <xdr:to>
      <xdr:col>22</xdr:col>
      <xdr:colOff>165100</xdr:colOff>
      <xdr:row>37</xdr:row>
      <xdr:rowOff>340258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63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325035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4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229336</xdr:rowOff>
    </xdr:from>
    <xdr:to>
      <xdr:col>19</xdr:col>
      <xdr:colOff>38100</xdr:colOff>
      <xdr:row>37</xdr:row>
      <xdr:rowOff>330936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5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315713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205169</xdr:rowOff>
    </xdr:from>
    <xdr:to>
      <xdr:col>15</xdr:col>
      <xdr:colOff>101600</xdr:colOff>
      <xdr:row>37</xdr:row>
      <xdr:rowOff>306769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291546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千葉県神崎町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5,430
19.90
3,777,710
3,228,925
193,553
2,227,560
1,475,369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106294</xdr:rowOff>
    </xdr:from>
    <xdr:to>
      <xdr:col>24</xdr:col>
      <xdr:colOff>63500</xdr:colOff>
      <xdr:row>35</xdr:row>
      <xdr:rowOff>163352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7044"/>
          <a:ext cx="838200" cy="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163352</xdr:rowOff>
    </xdr:from>
    <xdr:to>
      <xdr:col>19</xdr:col>
      <xdr:colOff>177800</xdr:colOff>
      <xdr:row>36</xdr:row>
      <xdr:rowOff>22322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102"/>
          <a:ext cx="889000" cy="3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22322</xdr:rowOff>
    </xdr:from>
    <xdr:to>
      <xdr:col>15</xdr:col>
      <xdr:colOff>50800</xdr:colOff>
      <xdr:row>36</xdr:row>
      <xdr:rowOff>65474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4522"/>
          <a:ext cx="889000" cy="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64155</xdr:rowOff>
    </xdr:from>
    <xdr:to>
      <xdr:col>10</xdr:col>
      <xdr:colOff>114300</xdr:colOff>
      <xdr:row>36</xdr:row>
      <xdr:rowOff>65474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36355"/>
          <a:ext cx="8890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42685</xdr:rowOff>
    </xdr:from>
    <xdr:to>
      <xdr:col>6</xdr:col>
      <xdr:colOff>38100</xdr:colOff>
      <xdr:row>34</xdr:row>
      <xdr:rowOff>144285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7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160812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64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55494</xdr:rowOff>
    </xdr:from>
    <xdr:to>
      <xdr:col>24</xdr:col>
      <xdr:colOff>114300</xdr:colOff>
      <xdr:row>35</xdr:row>
      <xdr:rowOff>157094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33921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112552</xdr:rowOff>
    </xdr:from>
    <xdr:to>
      <xdr:col>20</xdr:col>
      <xdr:colOff>38100</xdr:colOff>
      <xdr:row>36</xdr:row>
      <xdr:rowOff>42702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33829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142972</xdr:rowOff>
    </xdr:from>
    <xdr:to>
      <xdr:col>15</xdr:col>
      <xdr:colOff>101600</xdr:colOff>
      <xdr:row>36</xdr:row>
      <xdr:rowOff>73122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64249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14674</xdr:rowOff>
    </xdr:from>
    <xdr:to>
      <xdr:col>10</xdr:col>
      <xdr:colOff>165100</xdr:colOff>
      <xdr:row>36</xdr:row>
      <xdr:rowOff>116274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107401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7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13355</xdr:rowOff>
    </xdr:from>
    <xdr:to>
      <xdr:col>6</xdr:col>
      <xdr:colOff>38100</xdr:colOff>
      <xdr:row>36</xdr:row>
      <xdr:rowOff>114955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106082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7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96479</xdr:rowOff>
    </xdr:from>
    <xdr:to>
      <xdr:col>24</xdr:col>
      <xdr:colOff>63500</xdr:colOff>
      <xdr:row>58</xdr:row>
      <xdr:rowOff>102784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40579"/>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97828</xdr:rowOff>
    </xdr:from>
    <xdr:to>
      <xdr:col>19</xdr:col>
      <xdr:colOff>177800</xdr:colOff>
      <xdr:row>58</xdr:row>
      <xdr:rowOff>102784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1928"/>
          <a:ext cx="8890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97828</xdr:rowOff>
    </xdr:from>
    <xdr:to>
      <xdr:col>15</xdr:col>
      <xdr:colOff>50800</xdr:colOff>
      <xdr:row>58</xdr:row>
      <xdr:rowOff>104916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1928"/>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104916</xdr:rowOff>
    </xdr:from>
    <xdr:to>
      <xdr:col>10</xdr:col>
      <xdr:colOff>114300</xdr:colOff>
      <xdr:row>58</xdr:row>
      <xdr:rowOff>105122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901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18924</xdr:rowOff>
    </xdr:from>
    <xdr:to>
      <xdr:col>6</xdr:col>
      <xdr:colOff>38100</xdr:colOff>
      <xdr:row>58</xdr:row>
      <xdr:rowOff>120524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137051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3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45679</xdr:rowOff>
    </xdr:from>
    <xdr:to>
      <xdr:col>24</xdr:col>
      <xdr:colOff>114300</xdr:colOff>
      <xdr:row>58</xdr:row>
      <xdr:rowOff>147279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51984</xdr:rowOff>
    </xdr:from>
    <xdr:to>
      <xdr:col>20</xdr:col>
      <xdr:colOff>38100</xdr:colOff>
      <xdr:row>58</xdr:row>
      <xdr:rowOff>153584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144711</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47028</xdr:rowOff>
    </xdr:from>
    <xdr:to>
      <xdr:col>15</xdr:col>
      <xdr:colOff>101600</xdr:colOff>
      <xdr:row>58</xdr:row>
      <xdr:rowOff>148628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139755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54116</xdr:rowOff>
    </xdr:from>
    <xdr:to>
      <xdr:col>10</xdr:col>
      <xdr:colOff>165100</xdr:colOff>
      <xdr:row>58</xdr:row>
      <xdr:rowOff>155716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54322</xdr:rowOff>
    </xdr:from>
    <xdr:to>
      <xdr:col>6</xdr:col>
      <xdr:colOff>38100</xdr:colOff>
      <xdr:row>58</xdr:row>
      <xdr:rowOff>155922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147049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155454</xdr:rowOff>
    </xdr:from>
    <xdr:to>
      <xdr:col>24</xdr:col>
      <xdr:colOff>63500</xdr:colOff>
      <xdr:row>78</xdr:row>
      <xdr:rowOff>157969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28554"/>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157969</xdr:rowOff>
    </xdr:from>
    <xdr:to>
      <xdr:col>19</xdr:col>
      <xdr:colOff>177800</xdr:colOff>
      <xdr:row>79</xdr:row>
      <xdr:rowOff>4387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3106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147016</xdr:rowOff>
    </xdr:from>
    <xdr:to>
      <xdr:col>15</xdr:col>
      <xdr:colOff>50800</xdr:colOff>
      <xdr:row>79</xdr:row>
      <xdr:rowOff>4387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20116"/>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147016</xdr:rowOff>
    </xdr:from>
    <xdr:to>
      <xdr:col>10</xdr:col>
      <xdr:colOff>114300</xdr:colOff>
      <xdr:row>78</xdr:row>
      <xdr:rowOff>148882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0116"/>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163461</xdr:rowOff>
    </xdr:from>
    <xdr:to>
      <xdr:col>6</xdr:col>
      <xdr:colOff>38100</xdr:colOff>
      <xdr:row>77</xdr:row>
      <xdr:rowOff>93611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110138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104654</xdr:rowOff>
    </xdr:from>
    <xdr:to>
      <xdr:col>24</xdr:col>
      <xdr:colOff>114300</xdr:colOff>
      <xdr:row>79</xdr:row>
      <xdr:rowOff>34804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19581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9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107169</xdr:rowOff>
    </xdr:from>
    <xdr:to>
      <xdr:col>20</xdr:col>
      <xdr:colOff>38100</xdr:colOff>
      <xdr:row>79</xdr:row>
      <xdr:rowOff>37319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8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28446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7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125037</xdr:rowOff>
    </xdr:from>
    <xdr:to>
      <xdr:col>15</xdr:col>
      <xdr:colOff>101600</xdr:colOff>
      <xdr:row>79</xdr:row>
      <xdr:rowOff>55187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46314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96216</xdr:rowOff>
    </xdr:from>
    <xdr:to>
      <xdr:col>10</xdr:col>
      <xdr:colOff>165100</xdr:colOff>
      <xdr:row>79</xdr:row>
      <xdr:rowOff>26366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17493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98082</xdr:rowOff>
    </xdr:from>
    <xdr:to>
      <xdr:col>6</xdr:col>
      <xdr:colOff>38100</xdr:colOff>
      <xdr:row>79</xdr:row>
      <xdr:rowOff>28232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19359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6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19921</xdr:rowOff>
    </xdr:from>
    <xdr:to>
      <xdr:col>24</xdr:col>
      <xdr:colOff>63500</xdr:colOff>
      <xdr:row>99</xdr:row>
      <xdr:rowOff>104473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93471"/>
          <a:ext cx="838200" cy="8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104473</xdr:rowOff>
    </xdr:from>
    <xdr:to>
      <xdr:col>19</xdr:col>
      <xdr:colOff>177800</xdr:colOff>
      <xdr:row>99</xdr:row>
      <xdr:rowOff>113799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7078023"/>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113799</xdr:rowOff>
    </xdr:from>
    <xdr:to>
      <xdr:col>15</xdr:col>
      <xdr:colOff>50800</xdr:colOff>
      <xdr:row>99</xdr:row>
      <xdr:rowOff>118425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7087349"/>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118425</xdr:rowOff>
    </xdr:from>
    <xdr:to>
      <xdr:col>10</xdr:col>
      <xdr:colOff>114300</xdr:colOff>
      <xdr:row>99</xdr:row>
      <xdr:rowOff>134823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7091975"/>
          <a:ext cx="889000" cy="1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134902</xdr:rowOff>
    </xdr:from>
    <xdr:to>
      <xdr:col>6</xdr:col>
      <xdr:colOff>38100</xdr:colOff>
      <xdr:row>98</xdr:row>
      <xdr:rowOff>65052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81579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140571</xdr:rowOff>
    </xdr:from>
    <xdr:to>
      <xdr:col>24</xdr:col>
      <xdr:colOff>114300</xdr:colOff>
      <xdr:row>99</xdr:row>
      <xdr:rowOff>70721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55498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53673</xdr:rowOff>
    </xdr:from>
    <xdr:to>
      <xdr:col>20</xdr:col>
      <xdr:colOff>38100</xdr:colOff>
      <xdr:row>99</xdr:row>
      <xdr:rowOff>155273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702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146400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1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62999</xdr:rowOff>
    </xdr:from>
    <xdr:to>
      <xdr:col>15</xdr:col>
      <xdr:colOff>101600</xdr:colOff>
      <xdr:row>99</xdr:row>
      <xdr:rowOff>164599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70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155726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1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67625</xdr:rowOff>
    </xdr:from>
    <xdr:to>
      <xdr:col>10</xdr:col>
      <xdr:colOff>165100</xdr:colOff>
      <xdr:row>99</xdr:row>
      <xdr:rowOff>169225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704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160352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13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84023</xdr:rowOff>
    </xdr:from>
    <xdr:to>
      <xdr:col>6</xdr:col>
      <xdr:colOff>38100</xdr:colOff>
      <xdr:row>100</xdr:row>
      <xdr:rowOff>14173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5300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16317</xdr:rowOff>
    </xdr:from>
    <xdr:to>
      <xdr:col>55</xdr:col>
      <xdr:colOff>0</xdr:colOff>
      <xdr:row>39</xdr:row>
      <xdr:rowOff>81308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702867"/>
          <a:ext cx="8382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16317</xdr:rowOff>
    </xdr:from>
    <xdr:to>
      <xdr:col>50</xdr:col>
      <xdr:colOff>114300</xdr:colOff>
      <xdr:row>39</xdr:row>
      <xdr:rowOff>38137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02867"/>
          <a:ext cx="8890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148817</xdr:rowOff>
    </xdr:from>
    <xdr:to>
      <xdr:col>45</xdr:col>
      <xdr:colOff>177800</xdr:colOff>
      <xdr:row>39</xdr:row>
      <xdr:rowOff>38137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663917"/>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163665</xdr:rowOff>
    </xdr:from>
    <xdr:to>
      <xdr:col>41</xdr:col>
      <xdr:colOff>50800</xdr:colOff>
      <xdr:row>38</xdr:row>
      <xdr:rowOff>148817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35865"/>
          <a:ext cx="889000" cy="3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169958</xdr:rowOff>
    </xdr:from>
    <xdr:to>
      <xdr:col>36</xdr:col>
      <xdr:colOff>165100</xdr:colOff>
      <xdr:row>35</xdr:row>
      <xdr:rowOff>100108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116635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30508</xdr:rowOff>
    </xdr:from>
    <xdr:to>
      <xdr:col>55</xdr:col>
      <xdr:colOff>50800</xdr:colOff>
      <xdr:row>39</xdr:row>
      <xdr:rowOff>132108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1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116885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136967</xdr:rowOff>
    </xdr:from>
    <xdr:to>
      <xdr:col>50</xdr:col>
      <xdr:colOff>165100</xdr:colOff>
      <xdr:row>39</xdr:row>
      <xdr:rowOff>67117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58244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4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158787</xdr:rowOff>
    </xdr:from>
    <xdr:to>
      <xdr:col>46</xdr:col>
      <xdr:colOff>38100</xdr:colOff>
      <xdr:row>39</xdr:row>
      <xdr:rowOff>88937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80064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6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98017</xdr:rowOff>
    </xdr:from>
    <xdr:to>
      <xdr:col>41</xdr:col>
      <xdr:colOff>101600</xdr:colOff>
      <xdr:row>39</xdr:row>
      <xdr:rowOff>28167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0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112865</xdr:rowOff>
    </xdr:from>
    <xdr:to>
      <xdr:col>36</xdr:col>
      <xdr:colOff>165100</xdr:colOff>
      <xdr:row>37</xdr:row>
      <xdr:rowOff>43015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34142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7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105476</xdr:rowOff>
    </xdr:from>
    <xdr:to>
      <xdr:col>55</xdr:col>
      <xdr:colOff>0</xdr:colOff>
      <xdr:row>58</xdr:row>
      <xdr:rowOff>110086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49576"/>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110086</xdr:rowOff>
    </xdr:from>
    <xdr:to>
      <xdr:col>50</xdr:col>
      <xdr:colOff>114300</xdr:colOff>
      <xdr:row>58</xdr:row>
      <xdr:rowOff>124688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54186"/>
          <a:ext cx="889000" cy="1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121143</xdr:rowOff>
    </xdr:from>
    <xdr:to>
      <xdr:col>45</xdr:col>
      <xdr:colOff>177800</xdr:colOff>
      <xdr:row>58</xdr:row>
      <xdr:rowOff>124688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65243"/>
          <a:ext cx="889000" cy="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113905</xdr:rowOff>
    </xdr:from>
    <xdr:to>
      <xdr:col>41</xdr:col>
      <xdr:colOff>50800</xdr:colOff>
      <xdr:row>58</xdr:row>
      <xdr:rowOff>121143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800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168821</xdr:rowOff>
    </xdr:from>
    <xdr:to>
      <xdr:col>36</xdr:col>
      <xdr:colOff>165100</xdr:colOff>
      <xdr:row>58</xdr:row>
      <xdr:rowOff>98971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41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115498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1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54676</xdr:rowOff>
    </xdr:from>
    <xdr:to>
      <xdr:col>55</xdr:col>
      <xdr:colOff>50800</xdr:colOff>
      <xdr:row>58</xdr:row>
      <xdr:rowOff>156276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59286</xdr:rowOff>
    </xdr:from>
    <xdr:to>
      <xdr:col>50</xdr:col>
      <xdr:colOff>165100</xdr:colOff>
      <xdr:row>58</xdr:row>
      <xdr:rowOff>160886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152013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73888</xdr:rowOff>
    </xdr:from>
    <xdr:to>
      <xdr:col>46</xdr:col>
      <xdr:colOff>38100</xdr:colOff>
      <xdr:row>59</xdr:row>
      <xdr:rowOff>4038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166615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70343</xdr:rowOff>
    </xdr:from>
    <xdr:to>
      <xdr:col>41</xdr:col>
      <xdr:colOff>101600</xdr:colOff>
      <xdr:row>59</xdr:row>
      <xdr:rowOff>493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163070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63105</xdr:rowOff>
    </xdr:from>
    <xdr:to>
      <xdr:col>36</xdr:col>
      <xdr:colOff>165100</xdr:colOff>
      <xdr:row>58</xdr:row>
      <xdr:rowOff>164705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155832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114647</xdr:rowOff>
    </xdr:from>
    <xdr:to>
      <xdr:col>55</xdr:col>
      <xdr:colOff>0</xdr:colOff>
      <xdr:row>78</xdr:row>
      <xdr:rowOff>114799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8774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114647</xdr:rowOff>
    </xdr:from>
    <xdr:to>
      <xdr:col>50</xdr:col>
      <xdr:colOff>114300</xdr:colOff>
      <xdr:row>78</xdr:row>
      <xdr:rowOff>132119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7747"/>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129488</xdr:rowOff>
    </xdr:from>
    <xdr:to>
      <xdr:col>45</xdr:col>
      <xdr:colOff>177800</xdr:colOff>
      <xdr:row>78</xdr:row>
      <xdr:rowOff>132119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2588"/>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129488</xdr:rowOff>
    </xdr:from>
    <xdr:to>
      <xdr:col>41</xdr:col>
      <xdr:colOff>50800</xdr:colOff>
      <xdr:row>78</xdr:row>
      <xdr:rowOff>131814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2588"/>
          <a:ext cx="8890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67712</xdr:rowOff>
    </xdr:from>
    <xdr:to>
      <xdr:col>36</xdr:col>
      <xdr:colOff>165100</xdr:colOff>
      <xdr:row>78</xdr:row>
      <xdr:rowOff>169312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63999</xdr:rowOff>
    </xdr:from>
    <xdr:to>
      <xdr:col>55</xdr:col>
      <xdr:colOff>50800</xdr:colOff>
      <xdr:row>78</xdr:row>
      <xdr:rowOff>165599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63847</xdr:rowOff>
    </xdr:from>
    <xdr:to>
      <xdr:col>50</xdr:col>
      <xdr:colOff>165100</xdr:colOff>
      <xdr:row>78</xdr:row>
      <xdr:rowOff>165447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156574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2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81319</xdr:rowOff>
    </xdr:from>
    <xdr:to>
      <xdr:col>46</xdr:col>
      <xdr:colOff>38100</xdr:colOff>
      <xdr:row>79</xdr:row>
      <xdr:rowOff>11469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2596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78688</xdr:rowOff>
    </xdr:from>
    <xdr:to>
      <xdr:col>41</xdr:col>
      <xdr:colOff>101600</xdr:colOff>
      <xdr:row>79</xdr:row>
      <xdr:rowOff>8838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171415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81014</xdr:rowOff>
    </xdr:from>
    <xdr:to>
      <xdr:col>36</xdr:col>
      <xdr:colOff>165100</xdr:colOff>
      <xdr:row>79</xdr:row>
      <xdr:rowOff>11164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101295</xdr:rowOff>
    </xdr:from>
    <xdr:to>
      <xdr:col>55</xdr:col>
      <xdr:colOff>0</xdr:colOff>
      <xdr:row>98</xdr:row>
      <xdr:rowOff>121636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903395"/>
          <a:ext cx="8382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111427</xdr:rowOff>
    </xdr:from>
    <xdr:to>
      <xdr:col>50</xdr:col>
      <xdr:colOff>114300</xdr:colOff>
      <xdr:row>98</xdr:row>
      <xdr:rowOff>121636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913527"/>
          <a:ext cx="8890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106607</xdr:rowOff>
    </xdr:from>
    <xdr:to>
      <xdr:col>45</xdr:col>
      <xdr:colOff>177800</xdr:colOff>
      <xdr:row>98</xdr:row>
      <xdr:rowOff>111427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90870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57907</xdr:rowOff>
    </xdr:from>
    <xdr:to>
      <xdr:col>41</xdr:col>
      <xdr:colOff>50800</xdr:colOff>
      <xdr:row>98</xdr:row>
      <xdr:rowOff>106607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60007"/>
          <a:ext cx="889000" cy="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149033</xdr:rowOff>
    </xdr:from>
    <xdr:to>
      <xdr:col>36</xdr:col>
      <xdr:colOff>165100</xdr:colOff>
      <xdr:row>97</xdr:row>
      <xdr:rowOff>79183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95710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672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50495</xdr:rowOff>
    </xdr:from>
    <xdr:to>
      <xdr:col>55</xdr:col>
      <xdr:colOff>50800</xdr:colOff>
      <xdr:row>98</xdr:row>
      <xdr:rowOff>152095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136872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70836</xdr:rowOff>
    </xdr:from>
    <xdr:to>
      <xdr:col>50</xdr:col>
      <xdr:colOff>165100</xdr:colOff>
      <xdr:row>99</xdr:row>
      <xdr:rowOff>986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163563</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04428" y="1696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60627</xdr:rowOff>
    </xdr:from>
    <xdr:to>
      <xdr:col>46</xdr:col>
      <xdr:colOff>38100</xdr:colOff>
      <xdr:row>98</xdr:row>
      <xdr:rowOff>162227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153354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55807</xdr:rowOff>
    </xdr:from>
    <xdr:to>
      <xdr:col>41</xdr:col>
      <xdr:colOff>101600</xdr:colOff>
      <xdr:row>98</xdr:row>
      <xdr:rowOff>157407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148534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7107</xdr:rowOff>
    </xdr:from>
    <xdr:to>
      <xdr:col>36</xdr:col>
      <xdr:colOff>165100</xdr:colOff>
      <xdr:row>98</xdr:row>
      <xdr:rowOff>108707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99834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4775</xdr:rowOff>
    </xdr:from>
    <xdr:to>
      <xdr:col>67</xdr:col>
      <xdr:colOff>101600</xdr:colOff>
      <xdr:row>38</xdr:row>
      <xdr:rowOff>106375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122902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2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55838</xdr:rowOff>
    </xdr:from>
    <xdr:to>
      <xdr:col>85</xdr:col>
      <xdr:colOff>127000</xdr:colOff>
      <xdr:row>78</xdr:row>
      <xdr:rowOff>63401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428938"/>
          <a:ext cx="8382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55353</xdr:rowOff>
    </xdr:from>
    <xdr:to>
      <xdr:col>81</xdr:col>
      <xdr:colOff>50800</xdr:colOff>
      <xdr:row>78</xdr:row>
      <xdr:rowOff>55838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428453"/>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51459</xdr:rowOff>
    </xdr:from>
    <xdr:to>
      <xdr:col>76</xdr:col>
      <xdr:colOff>114300</xdr:colOff>
      <xdr:row>78</xdr:row>
      <xdr:rowOff>55353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424559"/>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49253</xdr:rowOff>
    </xdr:from>
    <xdr:to>
      <xdr:col>71</xdr:col>
      <xdr:colOff>177800</xdr:colOff>
      <xdr:row>78</xdr:row>
      <xdr:rowOff>51459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422353"/>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6262</xdr:rowOff>
    </xdr:from>
    <xdr:to>
      <xdr:col>67</xdr:col>
      <xdr:colOff>101600</xdr:colOff>
      <xdr:row>77</xdr:row>
      <xdr:rowOff>107862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124389</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14795" y="1298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12601</xdr:rowOff>
    </xdr:from>
    <xdr:to>
      <xdr:col>85</xdr:col>
      <xdr:colOff>177800</xdr:colOff>
      <xdr:row>78</xdr:row>
      <xdr:rowOff>114201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8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98978</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3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5038</xdr:rowOff>
    </xdr:from>
    <xdr:to>
      <xdr:col>81</xdr:col>
      <xdr:colOff>101600</xdr:colOff>
      <xdr:row>78</xdr:row>
      <xdr:rowOff>106638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97765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4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4553</xdr:rowOff>
    </xdr:from>
    <xdr:to>
      <xdr:col>76</xdr:col>
      <xdr:colOff>165100</xdr:colOff>
      <xdr:row>78</xdr:row>
      <xdr:rowOff>106153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97280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4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659</xdr:rowOff>
    </xdr:from>
    <xdr:to>
      <xdr:col>72</xdr:col>
      <xdr:colOff>38100</xdr:colOff>
      <xdr:row>78</xdr:row>
      <xdr:rowOff>102259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93386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4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169903</xdr:rowOff>
    </xdr:from>
    <xdr:to>
      <xdr:col>67</xdr:col>
      <xdr:colOff>101600</xdr:colOff>
      <xdr:row>78</xdr:row>
      <xdr:rowOff>100053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91180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4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136235</xdr:rowOff>
    </xdr:from>
    <xdr:to>
      <xdr:col>85</xdr:col>
      <xdr:colOff>127000</xdr:colOff>
      <xdr:row>98</xdr:row>
      <xdr:rowOff>170235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38335"/>
          <a:ext cx="838200" cy="3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137212</xdr:rowOff>
    </xdr:from>
    <xdr:to>
      <xdr:col>81</xdr:col>
      <xdr:colOff>50800</xdr:colOff>
      <xdr:row>98</xdr:row>
      <xdr:rowOff>170235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39312"/>
          <a:ext cx="889000" cy="3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95270</xdr:rowOff>
    </xdr:from>
    <xdr:to>
      <xdr:col>76</xdr:col>
      <xdr:colOff>114300</xdr:colOff>
      <xdr:row>98</xdr:row>
      <xdr:rowOff>137212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97370"/>
          <a:ext cx="889000" cy="4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80842</xdr:rowOff>
    </xdr:from>
    <xdr:to>
      <xdr:col>71</xdr:col>
      <xdr:colOff>177800</xdr:colOff>
      <xdr:row>98</xdr:row>
      <xdr:rowOff>95270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82942"/>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141700</xdr:rowOff>
    </xdr:from>
    <xdr:to>
      <xdr:col>67</xdr:col>
      <xdr:colOff>101600</xdr:colOff>
      <xdr:row>98</xdr:row>
      <xdr:rowOff>71850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88377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85435</xdr:rowOff>
    </xdr:from>
    <xdr:to>
      <xdr:col>85</xdr:col>
      <xdr:colOff>177800</xdr:colOff>
      <xdr:row>99</xdr:row>
      <xdr:rowOff>15585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63862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119435</xdr:rowOff>
    </xdr:from>
    <xdr:to>
      <xdr:col>81</xdr:col>
      <xdr:colOff>101600</xdr:colOff>
      <xdr:row>99</xdr:row>
      <xdr:rowOff>49585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40712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70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86412</xdr:rowOff>
    </xdr:from>
    <xdr:to>
      <xdr:col>76</xdr:col>
      <xdr:colOff>165100</xdr:colOff>
      <xdr:row>99</xdr:row>
      <xdr:rowOff>16562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7689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44470</xdr:rowOff>
    </xdr:from>
    <xdr:to>
      <xdr:col>72</xdr:col>
      <xdr:colOff>38100</xdr:colOff>
      <xdr:row>98</xdr:row>
      <xdr:rowOff>146070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137197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30042</xdr:rowOff>
    </xdr:from>
    <xdr:to>
      <xdr:col>67</xdr:col>
      <xdr:colOff>101600</xdr:colOff>
      <xdr:row>98</xdr:row>
      <xdr:rowOff>131642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122769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2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130139</xdr:rowOff>
    </xdr:from>
    <xdr:to>
      <xdr:col>98</xdr:col>
      <xdr:colOff>38100</xdr:colOff>
      <xdr:row>58</xdr:row>
      <xdr:rowOff>60289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0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76816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109885</xdr:rowOff>
    </xdr:from>
    <xdr:to>
      <xdr:col>116</xdr:col>
      <xdr:colOff>63500</xdr:colOff>
      <xdr:row>76</xdr:row>
      <xdr:rowOff>112220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140085"/>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109885</xdr:rowOff>
    </xdr:from>
    <xdr:to>
      <xdr:col>111</xdr:col>
      <xdr:colOff>177800</xdr:colOff>
      <xdr:row>76</xdr:row>
      <xdr:rowOff>136678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40085"/>
          <a:ext cx="889000" cy="2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136678</xdr:rowOff>
    </xdr:from>
    <xdr:to>
      <xdr:col>107</xdr:col>
      <xdr:colOff>50800</xdr:colOff>
      <xdr:row>76</xdr:row>
      <xdr:rowOff>150428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166878"/>
          <a:ext cx="8890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150428</xdr:rowOff>
    </xdr:from>
    <xdr:to>
      <xdr:col>102</xdr:col>
      <xdr:colOff>114300</xdr:colOff>
      <xdr:row>76</xdr:row>
      <xdr:rowOff>168030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18062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82391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61420</xdr:rowOff>
    </xdr:from>
    <xdr:to>
      <xdr:col>116</xdr:col>
      <xdr:colOff>114300</xdr:colOff>
      <xdr:row>76</xdr:row>
      <xdr:rowOff>163020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39847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59085</xdr:rowOff>
    </xdr:from>
    <xdr:to>
      <xdr:col>112</xdr:col>
      <xdr:colOff>38100</xdr:colOff>
      <xdr:row>76</xdr:row>
      <xdr:rowOff>160685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8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151812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85878</xdr:rowOff>
    </xdr:from>
    <xdr:to>
      <xdr:col>107</xdr:col>
      <xdr:colOff>101600</xdr:colOff>
      <xdr:row>77</xdr:row>
      <xdr:rowOff>16028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7155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20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99628</xdr:rowOff>
    </xdr:from>
    <xdr:to>
      <xdr:col>102</xdr:col>
      <xdr:colOff>165100</xdr:colOff>
      <xdr:row>77</xdr:row>
      <xdr:rowOff>29778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1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20905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22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117230</xdr:rowOff>
    </xdr:from>
    <xdr:to>
      <xdr:col>98</xdr:col>
      <xdr:colOff>38100</xdr:colOff>
      <xdr:row>77</xdr:row>
      <xdr:rowOff>47380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38507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から６年度にかけて普通建設事業費の新規整備・更新整備の割合が高くなっている。これは道の駅改修事業や町道新設改良事業、河川整備工事、公共施設の空調機改修工事等、大規模事業が本格化したことによるものであり、継続費を設定することで事業費の平準化に努めているが、今後数年間は普通建設事業費の高い状況が見込ま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人件費については、隔年で実施している町独自の給与削減措置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（４級以上３％削減）を行わなかったこと、給与改定による職員・会計年度任用職員の人件費の増、特別非常勤職員の報酬見直しを行ったことにより増となっている。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多くの項目で類似団体と比較して平均以下の低水準であり、全体を通して低コストとなっているが、低コストということは財源が確保できないことにより十分にコストをかけられない事情によるものであり、財源確保が大きな課題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しかしながら、最も重要なことは「コストに見合うサービスを提供できているか」ということであり、低コスト・高パフォーマンスを目指していく。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千葉県神崎町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5,430
19.90
3,777,710
3,228,925
193,553
2,227,560
1,475,369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124841</xdr:rowOff>
    </xdr:from>
    <xdr:to>
      <xdr:col>24</xdr:col>
      <xdr:colOff>63500</xdr:colOff>
      <xdr:row>37</xdr:row>
      <xdr:rowOff>104775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7041"/>
          <a:ext cx="838200" cy="15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119380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8425"/>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119380</xdr:rowOff>
    </xdr:from>
    <xdr:to>
      <xdr:col>15</xdr:col>
      <xdr:colOff>50800</xdr:colOff>
      <xdr:row>37</xdr:row>
      <xdr:rowOff>127127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3030"/>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127127</xdr:rowOff>
    </xdr:from>
    <xdr:to>
      <xdr:col>10</xdr:col>
      <xdr:colOff>114300</xdr:colOff>
      <xdr:row>37</xdr:row>
      <xdr:rowOff>129540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07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105427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74041</xdr:rowOff>
    </xdr:from>
    <xdr:to>
      <xdr:col>24</xdr:col>
      <xdr:colOff>114300</xdr:colOff>
      <xdr:row>37</xdr:row>
      <xdr:rowOff>4191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52468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146702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68580</xdr:rowOff>
    </xdr:from>
    <xdr:to>
      <xdr:col>15</xdr:col>
      <xdr:colOff>101600</xdr:colOff>
      <xdr:row>37</xdr:row>
      <xdr:rowOff>170180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161307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76327</xdr:rowOff>
    </xdr:from>
    <xdr:to>
      <xdr:col>10</xdr:col>
      <xdr:colOff>165100</xdr:colOff>
      <xdr:row>38</xdr:row>
      <xdr:rowOff>6477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169054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78740</xdr:rowOff>
    </xdr:from>
    <xdr:to>
      <xdr:col>6</xdr:col>
      <xdr:colOff>38100</xdr:colOff>
      <xdr:row>38</xdr:row>
      <xdr:rowOff>8890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26560</xdr:rowOff>
    </xdr:from>
    <xdr:to>
      <xdr:col>24</xdr:col>
      <xdr:colOff>63500</xdr:colOff>
      <xdr:row>58</xdr:row>
      <xdr:rowOff>52377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0660"/>
          <a:ext cx="8382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30558</xdr:rowOff>
    </xdr:from>
    <xdr:to>
      <xdr:col>19</xdr:col>
      <xdr:colOff>177800</xdr:colOff>
      <xdr:row>58</xdr:row>
      <xdr:rowOff>52377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4658"/>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30558</xdr:rowOff>
    </xdr:from>
    <xdr:to>
      <xdr:col>15</xdr:col>
      <xdr:colOff>50800</xdr:colOff>
      <xdr:row>58</xdr:row>
      <xdr:rowOff>40463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74658"/>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67477</xdr:rowOff>
    </xdr:from>
    <xdr:to>
      <xdr:col>10</xdr:col>
      <xdr:colOff>114300</xdr:colOff>
      <xdr:row>58</xdr:row>
      <xdr:rowOff>40463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0127"/>
          <a:ext cx="889000" cy="14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78229</xdr:rowOff>
    </xdr:from>
    <xdr:to>
      <xdr:col>6</xdr:col>
      <xdr:colOff>38100</xdr:colOff>
      <xdr:row>57</xdr:row>
      <xdr:rowOff>8379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5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147210</xdr:rowOff>
    </xdr:from>
    <xdr:to>
      <xdr:col>24</xdr:col>
      <xdr:colOff>114300</xdr:colOff>
      <xdr:row>58</xdr:row>
      <xdr:rowOff>77360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62137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1577</xdr:rowOff>
    </xdr:from>
    <xdr:to>
      <xdr:col>20</xdr:col>
      <xdr:colOff>38100</xdr:colOff>
      <xdr:row>58</xdr:row>
      <xdr:rowOff>103177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94304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151208</xdr:rowOff>
    </xdr:from>
    <xdr:to>
      <xdr:col>15</xdr:col>
      <xdr:colOff>101600</xdr:colOff>
      <xdr:row>58</xdr:row>
      <xdr:rowOff>81358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72485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1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161113</xdr:rowOff>
    </xdr:from>
    <xdr:to>
      <xdr:col>10</xdr:col>
      <xdr:colOff>165100</xdr:colOff>
      <xdr:row>58</xdr:row>
      <xdr:rowOff>91263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82390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2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16677</xdr:rowOff>
    </xdr:from>
    <xdr:to>
      <xdr:col>6</xdr:col>
      <xdr:colOff>38100</xdr:colOff>
      <xdr:row>57</xdr:row>
      <xdr:rowOff>118277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109404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8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111951</xdr:rowOff>
    </xdr:from>
    <xdr:to>
      <xdr:col>24</xdr:col>
      <xdr:colOff>63500</xdr:colOff>
      <xdr:row>78</xdr:row>
      <xdr:rowOff>1268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3601"/>
          <a:ext cx="838200" cy="6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1268</xdr:rowOff>
    </xdr:from>
    <xdr:to>
      <xdr:col>19</xdr:col>
      <xdr:colOff>177800</xdr:colOff>
      <xdr:row>78</xdr:row>
      <xdr:rowOff>43886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4368"/>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5127</xdr:rowOff>
    </xdr:from>
    <xdr:to>
      <xdr:col>15</xdr:col>
      <xdr:colOff>50800</xdr:colOff>
      <xdr:row>78</xdr:row>
      <xdr:rowOff>43886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8227"/>
          <a:ext cx="889000" cy="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5127</xdr:rowOff>
    </xdr:from>
    <xdr:to>
      <xdr:col>10</xdr:col>
      <xdr:colOff>114300</xdr:colOff>
      <xdr:row>78</xdr:row>
      <xdr:rowOff>82459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8227"/>
          <a:ext cx="889000" cy="7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111429</xdr:rowOff>
    </xdr:from>
    <xdr:to>
      <xdr:col>6</xdr:col>
      <xdr:colOff>38100</xdr:colOff>
      <xdr:row>77</xdr:row>
      <xdr:rowOff>41579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58106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61151</xdr:rowOff>
    </xdr:from>
    <xdr:to>
      <xdr:col>24</xdr:col>
      <xdr:colOff>114300</xdr:colOff>
      <xdr:row>77</xdr:row>
      <xdr:rowOff>162751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147528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121918</xdr:rowOff>
    </xdr:from>
    <xdr:to>
      <xdr:col>20</xdr:col>
      <xdr:colOff>38100</xdr:colOff>
      <xdr:row>78</xdr:row>
      <xdr:rowOff>52068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43195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164536</xdr:rowOff>
    </xdr:from>
    <xdr:to>
      <xdr:col>15</xdr:col>
      <xdr:colOff>101600</xdr:colOff>
      <xdr:row>78</xdr:row>
      <xdr:rowOff>94686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85813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125777</xdr:rowOff>
    </xdr:from>
    <xdr:to>
      <xdr:col>10</xdr:col>
      <xdr:colOff>165100</xdr:colOff>
      <xdr:row>78</xdr:row>
      <xdr:rowOff>55927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47054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31659</xdr:rowOff>
    </xdr:from>
    <xdr:to>
      <xdr:col>6</xdr:col>
      <xdr:colOff>38100</xdr:colOff>
      <xdr:row>78</xdr:row>
      <xdr:rowOff>133259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124386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116602</xdr:rowOff>
    </xdr:from>
    <xdr:to>
      <xdr:col>24</xdr:col>
      <xdr:colOff>63500</xdr:colOff>
      <xdr:row>98</xdr:row>
      <xdr:rowOff>120647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8702"/>
          <a:ext cx="838200" cy="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116602</xdr:rowOff>
    </xdr:from>
    <xdr:to>
      <xdr:col>19</xdr:col>
      <xdr:colOff>177800</xdr:colOff>
      <xdr:row>98</xdr:row>
      <xdr:rowOff>117827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8702"/>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117393</xdr:rowOff>
    </xdr:from>
    <xdr:to>
      <xdr:col>15</xdr:col>
      <xdr:colOff>50800</xdr:colOff>
      <xdr:row>98</xdr:row>
      <xdr:rowOff>117827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19493"/>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117393</xdr:rowOff>
    </xdr:from>
    <xdr:to>
      <xdr:col>10</xdr:col>
      <xdr:colOff>114300</xdr:colOff>
      <xdr:row>98</xdr:row>
      <xdr:rowOff>121272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9493"/>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46856</xdr:rowOff>
    </xdr:from>
    <xdr:to>
      <xdr:col>6</xdr:col>
      <xdr:colOff>38100</xdr:colOff>
      <xdr:row>98</xdr:row>
      <xdr:rowOff>148456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164983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69847</xdr:rowOff>
    </xdr:from>
    <xdr:to>
      <xdr:col>24</xdr:col>
      <xdr:colOff>114300</xdr:colOff>
      <xdr:row>98</xdr:row>
      <xdr:rowOff>171447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65802</xdr:rowOff>
    </xdr:from>
    <xdr:to>
      <xdr:col>20</xdr:col>
      <xdr:colOff>38100</xdr:colOff>
      <xdr:row>98</xdr:row>
      <xdr:rowOff>167402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158529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67027</xdr:rowOff>
    </xdr:from>
    <xdr:to>
      <xdr:col>15</xdr:col>
      <xdr:colOff>101600</xdr:colOff>
      <xdr:row>98</xdr:row>
      <xdr:rowOff>168627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159754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66593</xdr:rowOff>
    </xdr:from>
    <xdr:to>
      <xdr:col>10</xdr:col>
      <xdr:colOff>165100</xdr:colOff>
      <xdr:row>98</xdr:row>
      <xdr:rowOff>168193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70472</xdr:rowOff>
    </xdr:from>
    <xdr:to>
      <xdr:col>6</xdr:col>
      <xdr:colOff>38100</xdr:colOff>
      <xdr:row>99</xdr:row>
      <xdr:rowOff>622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163199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139654</xdr:rowOff>
    </xdr:from>
    <xdr:to>
      <xdr:col>55</xdr:col>
      <xdr:colOff>0</xdr:colOff>
      <xdr:row>38</xdr:row>
      <xdr:rowOff>139654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139654</xdr:rowOff>
    </xdr:from>
    <xdr:to>
      <xdr:col>50</xdr:col>
      <xdr:colOff>114300</xdr:colOff>
      <xdr:row>38</xdr:row>
      <xdr:rowOff>139654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139654</xdr:rowOff>
    </xdr:from>
    <xdr:to>
      <xdr:col>45</xdr:col>
      <xdr:colOff>177800</xdr:colOff>
      <xdr:row>38</xdr:row>
      <xdr:rowOff>139654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139654</xdr:rowOff>
    </xdr:from>
    <xdr:to>
      <xdr:col>41</xdr:col>
      <xdr:colOff>50800</xdr:colOff>
      <xdr:row>38</xdr:row>
      <xdr:rowOff>139654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70200</xdr:rowOff>
    </xdr:from>
    <xdr:to>
      <xdr:col>36</xdr:col>
      <xdr:colOff>165100</xdr:colOff>
      <xdr:row>39</xdr:row>
      <xdr:rowOff>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88854</xdr:rowOff>
    </xdr:from>
    <xdr:to>
      <xdr:col>55</xdr:col>
      <xdr:colOff>50800</xdr:colOff>
      <xdr:row>39</xdr:row>
      <xdr:rowOff>19004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88854</xdr:rowOff>
    </xdr:from>
    <xdr:to>
      <xdr:col>50</xdr:col>
      <xdr:colOff>165100</xdr:colOff>
      <xdr:row>39</xdr:row>
      <xdr:rowOff>19004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10131</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88854</xdr:rowOff>
    </xdr:from>
    <xdr:to>
      <xdr:col>46</xdr:col>
      <xdr:colOff>38100</xdr:colOff>
      <xdr:row>39</xdr:row>
      <xdr:rowOff>19004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10131</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88854</xdr:rowOff>
    </xdr:from>
    <xdr:to>
      <xdr:col>41</xdr:col>
      <xdr:colOff>101600</xdr:colOff>
      <xdr:row>39</xdr:row>
      <xdr:rowOff>19004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10131</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88854</xdr:rowOff>
    </xdr:from>
    <xdr:to>
      <xdr:col>36</xdr:col>
      <xdr:colOff>165100</xdr:colOff>
      <xdr:row>39</xdr:row>
      <xdr:rowOff>19004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10131</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125184</xdr:rowOff>
    </xdr:from>
    <xdr:to>
      <xdr:col>55</xdr:col>
      <xdr:colOff>0</xdr:colOff>
      <xdr:row>58</xdr:row>
      <xdr:rowOff>126910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69284"/>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115453</xdr:rowOff>
    </xdr:from>
    <xdr:to>
      <xdr:col>50</xdr:col>
      <xdr:colOff>114300</xdr:colOff>
      <xdr:row>58</xdr:row>
      <xdr:rowOff>126910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59553"/>
          <a:ext cx="889000" cy="1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105079</xdr:rowOff>
    </xdr:from>
    <xdr:to>
      <xdr:col>45</xdr:col>
      <xdr:colOff>177800</xdr:colOff>
      <xdr:row>58</xdr:row>
      <xdr:rowOff>115453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49179"/>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102758</xdr:rowOff>
    </xdr:from>
    <xdr:to>
      <xdr:col>41</xdr:col>
      <xdr:colOff>50800</xdr:colOff>
      <xdr:row>58</xdr:row>
      <xdr:rowOff>105079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46858"/>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74384</xdr:rowOff>
    </xdr:from>
    <xdr:to>
      <xdr:col>55</xdr:col>
      <xdr:colOff>50800</xdr:colOff>
      <xdr:row>59</xdr:row>
      <xdr:rowOff>4534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160761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76110</xdr:rowOff>
    </xdr:from>
    <xdr:to>
      <xdr:col>50</xdr:col>
      <xdr:colOff>165100</xdr:colOff>
      <xdr:row>59</xdr:row>
      <xdr:rowOff>6260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168837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1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64653</xdr:rowOff>
    </xdr:from>
    <xdr:to>
      <xdr:col>46</xdr:col>
      <xdr:colOff>38100</xdr:colOff>
      <xdr:row>58</xdr:row>
      <xdr:rowOff>166253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0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157380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54279</xdr:rowOff>
    </xdr:from>
    <xdr:to>
      <xdr:col>41</xdr:col>
      <xdr:colOff>101600</xdr:colOff>
      <xdr:row>58</xdr:row>
      <xdr:rowOff>155879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147006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51958</xdr:rowOff>
    </xdr:from>
    <xdr:to>
      <xdr:col>36</xdr:col>
      <xdr:colOff>165100</xdr:colOff>
      <xdr:row>58</xdr:row>
      <xdr:rowOff>153558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144685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23019</xdr:rowOff>
    </xdr:from>
    <xdr:to>
      <xdr:col>55</xdr:col>
      <xdr:colOff>0</xdr:colOff>
      <xdr:row>79</xdr:row>
      <xdr:rowOff>28966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7569"/>
          <a:ext cx="83820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13238</xdr:rowOff>
    </xdr:from>
    <xdr:to>
      <xdr:col>50</xdr:col>
      <xdr:colOff>114300</xdr:colOff>
      <xdr:row>79</xdr:row>
      <xdr:rowOff>28966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57788"/>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158583</xdr:rowOff>
    </xdr:from>
    <xdr:to>
      <xdr:col>45</xdr:col>
      <xdr:colOff>177800</xdr:colOff>
      <xdr:row>79</xdr:row>
      <xdr:rowOff>13238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31683"/>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150760</xdr:rowOff>
    </xdr:from>
    <xdr:to>
      <xdr:col>41</xdr:col>
      <xdr:colOff>50800</xdr:colOff>
      <xdr:row>78</xdr:row>
      <xdr:rowOff>158583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23860"/>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157842</xdr:rowOff>
    </xdr:from>
    <xdr:to>
      <xdr:col>36</xdr:col>
      <xdr:colOff>165100</xdr:colOff>
      <xdr:row>78</xdr:row>
      <xdr:rowOff>87992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104519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143669</xdr:rowOff>
    </xdr:from>
    <xdr:to>
      <xdr:col>55</xdr:col>
      <xdr:colOff>50800</xdr:colOff>
      <xdr:row>79</xdr:row>
      <xdr:rowOff>73819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58596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149616</xdr:rowOff>
    </xdr:from>
    <xdr:to>
      <xdr:col>50</xdr:col>
      <xdr:colOff>165100</xdr:colOff>
      <xdr:row>79</xdr:row>
      <xdr:rowOff>79766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70893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133888</xdr:rowOff>
    </xdr:from>
    <xdr:to>
      <xdr:col>46</xdr:col>
      <xdr:colOff>38100</xdr:colOff>
      <xdr:row>79</xdr:row>
      <xdr:rowOff>64038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55165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107783</xdr:rowOff>
    </xdr:from>
    <xdr:to>
      <xdr:col>41</xdr:col>
      <xdr:colOff>101600</xdr:colOff>
      <xdr:row>79</xdr:row>
      <xdr:rowOff>37933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29060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99960</xdr:rowOff>
    </xdr:from>
    <xdr:to>
      <xdr:col>36</xdr:col>
      <xdr:colOff>165100</xdr:colOff>
      <xdr:row>79</xdr:row>
      <xdr:rowOff>30110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21237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33945</xdr:rowOff>
    </xdr:from>
    <xdr:to>
      <xdr:col>55</xdr:col>
      <xdr:colOff>0</xdr:colOff>
      <xdr:row>97</xdr:row>
      <xdr:rowOff>34320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64595"/>
          <a:ext cx="8382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33945</xdr:rowOff>
    </xdr:from>
    <xdr:to>
      <xdr:col>50</xdr:col>
      <xdr:colOff>114300</xdr:colOff>
      <xdr:row>98</xdr:row>
      <xdr:rowOff>14967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64595"/>
          <a:ext cx="889000" cy="15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169377</xdr:rowOff>
    </xdr:from>
    <xdr:to>
      <xdr:col>45</xdr:col>
      <xdr:colOff>177800</xdr:colOff>
      <xdr:row>98</xdr:row>
      <xdr:rowOff>14967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00027"/>
          <a:ext cx="889000" cy="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155899</xdr:rowOff>
    </xdr:from>
    <xdr:to>
      <xdr:col>41</xdr:col>
      <xdr:colOff>50800</xdr:colOff>
      <xdr:row>97</xdr:row>
      <xdr:rowOff>169377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6549"/>
          <a:ext cx="889000" cy="1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154970</xdr:rowOff>
    </xdr:from>
    <xdr:to>
      <xdr:col>55</xdr:col>
      <xdr:colOff>50800</xdr:colOff>
      <xdr:row>97</xdr:row>
      <xdr:rowOff>85120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133397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154595</xdr:rowOff>
    </xdr:from>
    <xdr:to>
      <xdr:col>50</xdr:col>
      <xdr:colOff>165100</xdr:colOff>
      <xdr:row>97</xdr:row>
      <xdr:rowOff>84745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135617</xdr:rowOff>
    </xdr:from>
    <xdr:to>
      <xdr:col>46</xdr:col>
      <xdr:colOff>38100</xdr:colOff>
      <xdr:row>98</xdr:row>
      <xdr:rowOff>65767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6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5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118577</xdr:rowOff>
    </xdr:from>
    <xdr:to>
      <xdr:col>41</xdr:col>
      <xdr:colOff>101600</xdr:colOff>
      <xdr:row>98</xdr:row>
      <xdr:rowOff>48727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39854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105099</xdr:rowOff>
    </xdr:from>
    <xdr:to>
      <xdr:col>36</xdr:col>
      <xdr:colOff>165100</xdr:colOff>
      <xdr:row>98</xdr:row>
      <xdr:rowOff>35249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26376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132853</xdr:rowOff>
    </xdr:from>
    <xdr:to>
      <xdr:col>85</xdr:col>
      <xdr:colOff>127000</xdr:colOff>
      <xdr:row>37</xdr:row>
      <xdr:rowOff>157346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65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157346</xdr:rowOff>
    </xdr:from>
    <xdr:to>
      <xdr:col>81</xdr:col>
      <xdr:colOff>50800</xdr:colOff>
      <xdr:row>38</xdr:row>
      <xdr:rowOff>13034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0996"/>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13034</xdr:rowOff>
    </xdr:from>
    <xdr:to>
      <xdr:col>76</xdr:col>
      <xdr:colOff>114300</xdr:colOff>
      <xdr:row>38</xdr:row>
      <xdr:rowOff>16996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28134"/>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152784</xdr:rowOff>
    </xdr:from>
    <xdr:to>
      <xdr:col>71</xdr:col>
      <xdr:colOff>177800</xdr:colOff>
      <xdr:row>38</xdr:row>
      <xdr:rowOff>16996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96434"/>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165296</xdr:rowOff>
    </xdr:from>
    <xdr:to>
      <xdr:col>67</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82053</xdr:rowOff>
    </xdr:from>
    <xdr:to>
      <xdr:col>85</xdr:col>
      <xdr:colOff>177800</xdr:colOff>
      <xdr:row>38</xdr:row>
      <xdr:rowOff>12202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5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168430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106546</xdr:rowOff>
    </xdr:from>
    <xdr:to>
      <xdr:col>81</xdr:col>
      <xdr:colOff>101600</xdr:colOff>
      <xdr:row>38</xdr:row>
      <xdr:rowOff>36695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01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27822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133684</xdr:rowOff>
    </xdr:from>
    <xdr:to>
      <xdr:col>76</xdr:col>
      <xdr:colOff>165100</xdr:colOff>
      <xdr:row>38</xdr:row>
      <xdr:rowOff>63833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773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54961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137646</xdr:rowOff>
    </xdr:from>
    <xdr:to>
      <xdr:col>72</xdr:col>
      <xdr:colOff>38100</xdr:colOff>
      <xdr:row>38</xdr:row>
      <xdr:rowOff>67796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58923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101984</xdr:rowOff>
    </xdr:from>
    <xdr:to>
      <xdr:col>67</xdr:col>
      <xdr:colOff>101600</xdr:colOff>
      <xdr:row>38</xdr:row>
      <xdr:rowOff>32134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23261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110592</xdr:rowOff>
    </xdr:from>
    <xdr:to>
      <xdr:col>85</xdr:col>
      <xdr:colOff>127000</xdr:colOff>
      <xdr:row>58</xdr:row>
      <xdr:rowOff>120380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54692"/>
          <a:ext cx="8382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117111</xdr:rowOff>
    </xdr:from>
    <xdr:to>
      <xdr:col>81</xdr:col>
      <xdr:colOff>50800</xdr:colOff>
      <xdr:row>58</xdr:row>
      <xdr:rowOff>120380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61211"/>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117111</xdr:rowOff>
    </xdr:from>
    <xdr:to>
      <xdr:col>76</xdr:col>
      <xdr:colOff>114300</xdr:colOff>
      <xdr:row>58</xdr:row>
      <xdr:rowOff>119590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61211"/>
          <a:ext cx="889000" cy="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90417</xdr:rowOff>
    </xdr:from>
    <xdr:to>
      <xdr:col>71</xdr:col>
      <xdr:colOff>177800</xdr:colOff>
      <xdr:row>58</xdr:row>
      <xdr:rowOff>119590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34517"/>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7090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59792</xdr:rowOff>
    </xdr:from>
    <xdr:to>
      <xdr:col>85</xdr:col>
      <xdr:colOff>177800</xdr:colOff>
      <xdr:row>58</xdr:row>
      <xdr:rowOff>161392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146169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69580</xdr:rowOff>
    </xdr:from>
    <xdr:to>
      <xdr:col>81</xdr:col>
      <xdr:colOff>101600</xdr:colOff>
      <xdr:row>58</xdr:row>
      <xdr:rowOff>171180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162307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0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66311</xdr:rowOff>
    </xdr:from>
    <xdr:to>
      <xdr:col>76</xdr:col>
      <xdr:colOff>165100</xdr:colOff>
      <xdr:row>58</xdr:row>
      <xdr:rowOff>167911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159038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68790</xdr:rowOff>
    </xdr:from>
    <xdr:to>
      <xdr:col>72</xdr:col>
      <xdr:colOff>38100</xdr:colOff>
      <xdr:row>58</xdr:row>
      <xdr:rowOff>170390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161517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39617</xdr:rowOff>
    </xdr:from>
    <xdr:to>
      <xdr:col>67</xdr:col>
      <xdr:colOff>101600</xdr:colOff>
      <xdr:row>58</xdr:row>
      <xdr:rowOff>141217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132344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4761</xdr:rowOff>
    </xdr:from>
    <xdr:to>
      <xdr:col>67</xdr:col>
      <xdr:colOff>101600</xdr:colOff>
      <xdr:row>78</xdr:row>
      <xdr:rowOff>106361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122888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5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55838</xdr:rowOff>
    </xdr:from>
    <xdr:to>
      <xdr:col>85</xdr:col>
      <xdr:colOff>127000</xdr:colOff>
      <xdr:row>98</xdr:row>
      <xdr:rowOff>63401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57938"/>
          <a:ext cx="8382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55353</xdr:rowOff>
    </xdr:from>
    <xdr:to>
      <xdr:col>81</xdr:col>
      <xdr:colOff>50800</xdr:colOff>
      <xdr:row>98</xdr:row>
      <xdr:rowOff>55838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57453"/>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51459</xdr:rowOff>
    </xdr:from>
    <xdr:to>
      <xdr:col>76</xdr:col>
      <xdr:colOff>114300</xdr:colOff>
      <xdr:row>98</xdr:row>
      <xdr:rowOff>55353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53559"/>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49253</xdr:rowOff>
    </xdr:from>
    <xdr:to>
      <xdr:col>71</xdr:col>
      <xdr:colOff>177800</xdr:colOff>
      <xdr:row>98</xdr:row>
      <xdr:rowOff>51459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51353"/>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6234</xdr:rowOff>
    </xdr:from>
    <xdr:to>
      <xdr:col>67</xdr:col>
      <xdr:colOff>101600</xdr:colOff>
      <xdr:row>97</xdr:row>
      <xdr:rowOff>107834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3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124361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1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12601</xdr:rowOff>
    </xdr:from>
    <xdr:to>
      <xdr:col>85</xdr:col>
      <xdr:colOff>177800</xdr:colOff>
      <xdr:row>98</xdr:row>
      <xdr:rowOff>114201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1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98978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2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5038</xdr:rowOff>
    </xdr:from>
    <xdr:to>
      <xdr:col>81</xdr:col>
      <xdr:colOff>101600</xdr:colOff>
      <xdr:row>98</xdr:row>
      <xdr:rowOff>106638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0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97765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4553</xdr:rowOff>
    </xdr:from>
    <xdr:to>
      <xdr:col>76</xdr:col>
      <xdr:colOff>165100</xdr:colOff>
      <xdr:row>98</xdr:row>
      <xdr:rowOff>106153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97280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9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659</xdr:rowOff>
    </xdr:from>
    <xdr:to>
      <xdr:col>72</xdr:col>
      <xdr:colOff>38100</xdr:colOff>
      <xdr:row>98</xdr:row>
      <xdr:rowOff>102259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93386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169903</xdr:rowOff>
    </xdr:from>
    <xdr:to>
      <xdr:col>67</xdr:col>
      <xdr:colOff>101600</xdr:colOff>
      <xdr:row>98</xdr:row>
      <xdr:rowOff>100053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91180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9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118110</xdr:rowOff>
    </xdr:from>
    <xdr:to>
      <xdr:col>98</xdr:col>
      <xdr:colOff>38100</xdr:colOff>
      <xdr:row>39</xdr:row>
      <xdr:rowOff>48260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64787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令和６年度においては、議会費について特別非常勤報酬（議員報酬）の改定があったことから、前年度と比較してコストが伸びている。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また、総務費については自治体システムの標準化・共通化に係る業務委託料や公共施設の空調改修工事があったことにより、前年度と比較して金額が増えている。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土木費については、昨年に引き続きコストが高くなっており、町道新設改良事業が本格化したことにより、今後も水準が高い状況が続くことが見込まれる。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全体としては、多くの項目で類似団体と比較して平均を下回る低水準であり、低コストとなっているが、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低コストということは財源が確保できないことにより十分にコストをかけられない事情によるものであり、財源確保が大きな課題である。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しかしながら、最も重要なことは「コストに見合うサービスを提供できているか」ということであり、低コスト・高パフォーマンスを目指していく。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千葉県神崎町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令和６年度についても財政調整基金の取崩しを行い、実質収支は黒字となった。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財政調整基金の残高は、平成３０年度から基金使途の明確化を図るために、特定目的金への積立を行っていることから減少傾向であるが、特定目的金への積立は順調に進んでいる。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今後も標準財政規模に占める財政調整基金の割合に留意しながら、適正な額を確保していく。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千葉県神崎町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一般会計、特別会計、公営企業会計の全てにおいて赤字はなく、一定額以上の黒字を確保している。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ただし、水道事業会計においては法定外（基準外）操出を行っているため、その解消を図る必要がある。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また、平成２８年度まで国保会計に法定外（基準外）操出を行っていたため、今後の動向を注視していかなければならない。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3777710</v>
      </c>
      <c r="BO4" s="436"/>
      <c r="BP4" s="436"/>
      <c r="BQ4" s="436"/>
      <c r="BR4" s="436"/>
      <c r="BS4" s="436"/>
      <c r="BT4" s="436"/>
      <c r="BU4" s="437"/>
      <c r="BV4" s="435">
        <v>3458218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8.6999999999999993</v>
      </c>
      <c r="CU4" s="576"/>
      <c r="CV4" s="576"/>
      <c r="CW4" s="576"/>
      <c r="CX4" s="576"/>
      <c r="CY4" s="576"/>
      <c r="CZ4" s="576"/>
      <c r="DA4" s="577"/>
      <c r="DB4" s="575">
        <v>8.8000000000000007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3228925</v>
      </c>
      <c r="BO5" s="407"/>
      <c r="BP5" s="407"/>
      <c r="BQ5" s="407"/>
      <c r="BR5" s="407"/>
      <c r="BS5" s="407"/>
      <c r="BT5" s="407"/>
      <c r="BU5" s="408"/>
      <c r="BV5" s="406">
        <v>3070182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84.4</v>
      </c>
      <c r="CU5" s="404"/>
      <c r="CV5" s="404"/>
      <c r="CW5" s="404"/>
      <c r="CX5" s="404"/>
      <c r="CY5" s="404"/>
      <c r="CZ5" s="404"/>
      <c r="DA5" s="405"/>
      <c r="DB5" s="403">
        <v>87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548785</v>
      </c>
      <c r="BO6" s="407"/>
      <c r="BP6" s="407"/>
      <c r="BQ6" s="407"/>
      <c r="BR6" s="407"/>
      <c r="BS6" s="407"/>
      <c r="BT6" s="407"/>
      <c r="BU6" s="408"/>
      <c r="BV6" s="406">
        <v>388036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84.6</v>
      </c>
      <c r="CU6" s="550"/>
      <c r="CV6" s="550"/>
      <c r="CW6" s="550"/>
      <c r="CX6" s="550"/>
      <c r="CY6" s="550"/>
      <c r="CZ6" s="550"/>
      <c r="DA6" s="551"/>
      <c r="DB6" s="549">
        <v>87.5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355232</v>
      </c>
      <c r="BO7" s="407"/>
      <c r="BP7" s="407"/>
      <c r="BQ7" s="407"/>
      <c r="BR7" s="407"/>
      <c r="BS7" s="407"/>
      <c r="BT7" s="407"/>
      <c r="BU7" s="408"/>
      <c r="BV7" s="406">
        <v>197903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2227560</v>
      </c>
      <c r="CU7" s="407"/>
      <c r="CV7" s="407"/>
      <c r="CW7" s="407"/>
      <c r="CX7" s="407"/>
      <c r="CY7" s="407"/>
      <c r="CZ7" s="407"/>
      <c r="DA7" s="408"/>
      <c r="DB7" s="406">
        <v>2156675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193553</v>
      </c>
      <c r="BO8" s="407"/>
      <c r="BP8" s="407"/>
      <c r="BQ8" s="407"/>
      <c r="BR8" s="407"/>
      <c r="BS8" s="407"/>
      <c r="BT8" s="407"/>
      <c r="BU8" s="408"/>
      <c r="BV8" s="406">
        <v>190133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5816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3420</v>
      </c>
      <c r="BO9" s="407"/>
      <c r="BP9" s="407"/>
      <c r="BQ9" s="407"/>
      <c r="BR9" s="407"/>
      <c r="BS9" s="407"/>
      <c r="BT9" s="407"/>
      <c r="BU9" s="408"/>
      <c r="BV9" s="406">
        <v>-32975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6.5</v>
      </c>
      <c r="CU9" s="404"/>
      <c r="CV9" s="404"/>
      <c r="CW9" s="404"/>
      <c r="CX9" s="404"/>
      <c r="CY9" s="404"/>
      <c r="CZ9" s="404"/>
      <c r="DA9" s="405"/>
      <c r="DB9" s="403">
        <v>7.6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6133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95396</v>
      </c>
      <c r="BO10" s="407"/>
      <c r="BP10" s="407"/>
      <c r="BQ10" s="407"/>
      <c r="BR10" s="407"/>
      <c r="BS10" s="407"/>
      <c r="BT10" s="407"/>
      <c r="BU10" s="408"/>
      <c r="BV10" s="406">
        <v>111882</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5634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149874</v>
      </c>
      <c r="BO12" s="407"/>
      <c r="BP12" s="407"/>
      <c r="BQ12" s="407"/>
      <c r="BR12" s="407"/>
      <c r="BS12" s="407"/>
      <c r="BT12" s="407"/>
      <c r="BU12" s="408"/>
      <c r="BV12" s="406">
        <v>188745</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5430</v>
      </c>
      <c r="S13" s="494"/>
      <c r="T13" s="494"/>
      <c r="U13" s="494"/>
      <c r="V13" s="495"/>
      <c r="W13" s="496" t="s">
        <v>130</v>
      </c>
      <c r="X13" s="392"/>
      <c r="Y13" s="392"/>
      <c r="Z13" s="392"/>
      <c r="AA13" s="392"/>
      <c r="AB13" s="393"/>
      <c r="AC13" s="359">
        <v>181</v>
      </c>
      <c r="AD13" s="360"/>
      <c r="AE13" s="360"/>
      <c r="AF13" s="360"/>
      <c r="AG13" s="361"/>
      <c r="AH13" s="359">
        <v>183</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-51058</v>
      </c>
      <c r="BO13" s="407"/>
      <c r="BP13" s="407"/>
      <c r="BQ13" s="407"/>
      <c r="BR13" s="407"/>
      <c r="BS13" s="407"/>
      <c r="BT13" s="407"/>
      <c r="BU13" s="408"/>
      <c r="BV13" s="406">
        <v>-109838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v>
      </c>
      <c r="CU13" s="404"/>
      <c r="CV13" s="404"/>
      <c r="CW13" s="404"/>
      <c r="CX13" s="404"/>
      <c r="CY13" s="404"/>
      <c r="CZ13" s="404"/>
      <c r="DA13" s="405"/>
      <c r="DB13" s="403">
        <v>3.3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5679</v>
      </c>
      <c r="S14" s="494"/>
      <c r="T14" s="494"/>
      <c r="U14" s="494"/>
      <c r="V14" s="495"/>
      <c r="W14" s="497"/>
      <c r="X14" s="395"/>
      <c r="Y14" s="395"/>
      <c r="Z14" s="395"/>
      <c r="AA14" s="395"/>
      <c r="AB14" s="396"/>
      <c r="AC14" s="486">
        <v>7.1</v>
      </c>
      <c r="AD14" s="487"/>
      <c r="AE14" s="487"/>
      <c r="AF14" s="487"/>
      <c r="AG14" s="488"/>
      <c r="AH14" s="486">
        <v>6.9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5505</v>
      </c>
      <c r="S15" s="494"/>
      <c r="T15" s="494"/>
      <c r="U15" s="494"/>
      <c r="V15" s="495"/>
      <c r="W15" s="496" t="s">
        <v>137</v>
      </c>
      <c r="X15" s="392"/>
      <c r="Y15" s="392"/>
      <c r="Z15" s="392"/>
      <c r="AA15" s="392"/>
      <c r="AB15" s="393"/>
      <c r="AC15" s="359">
        <v>606</v>
      </c>
      <c r="AD15" s="360"/>
      <c r="AE15" s="360"/>
      <c r="AF15" s="360"/>
      <c r="AG15" s="361"/>
      <c r="AH15" s="359">
        <v>660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755594</v>
      </c>
      <c r="BO15" s="436"/>
      <c r="BP15" s="436"/>
      <c r="BQ15" s="436"/>
      <c r="BR15" s="436"/>
      <c r="BS15" s="436"/>
      <c r="BT15" s="436"/>
      <c r="BU15" s="437"/>
      <c r="BV15" s="435">
        <v>746424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23.8</v>
      </c>
      <c r="AD16" s="487"/>
      <c r="AE16" s="487"/>
      <c r="AF16" s="487"/>
      <c r="AG16" s="488"/>
      <c r="AH16" s="486">
        <v>24.7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2028932</v>
      </c>
      <c r="BO16" s="407"/>
      <c r="BP16" s="407"/>
      <c r="BQ16" s="407"/>
      <c r="BR16" s="407"/>
      <c r="BS16" s="407"/>
      <c r="BT16" s="407"/>
      <c r="BU16" s="408"/>
      <c r="BV16" s="406">
        <v>1954217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1759</v>
      </c>
      <c r="AD17" s="360"/>
      <c r="AE17" s="360"/>
      <c r="AF17" s="360"/>
      <c r="AG17" s="361"/>
      <c r="AH17" s="359">
        <v>1828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947980</v>
      </c>
      <c r="BO17" s="407"/>
      <c r="BP17" s="407"/>
      <c r="BQ17" s="407"/>
      <c r="BR17" s="407"/>
      <c r="BS17" s="407"/>
      <c r="BT17" s="407"/>
      <c r="BU17" s="408"/>
      <c r="BV17" s="406">
        <v>935920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19.899999999999999</v>
      </c>
      <c r="M18" s="459"/>
      <c r="N18" s="459"/>
      <c r="O18" s="459"/>
      <c r="P18" s="459"/>
      <c r="Q18" s="459"/>
      <c r="R18" s="460"/>
      <c r="S18" s="460"/>
      <c r="T18" s="460"/>
      <c r="U18" s="460"/>
      <c r="V18" s="461"/>
      <c r="W18" s="477"/>
      <c r="X18" s="478"/>
      <c r="Y18" s="478"/>
      <c r="Z18" s="478"/>
      <c r="AA18" s="478"/>
      <c r="AB18" s="502"/>
      <c r="AC18" s="376">
        <v>69.099999999999994</v>
      </c>
      <c r="AD18" s="377"/>
      <c r="AE18" s="377"/>
      <c r="AF18" s="377"/>
      <c r="AG18" s="462"/>
      <c r="AH18" s="376">
        <v>68.400000000000006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1900622</v>
      </c>
      <c r="BO18" s="407"/>
      <c r="BP18" s="407"/>
      <c r="BQ18" s="407"/>
      <c r="BR18" s="407"/>
      <c r="BS18" s="407"/>
      <c r="BT18" s="407"/>
      <c r="BU18" s="408"/>
      <c r="BV18" s="406">
        <v>1889711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292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2890207</v>
      </c>
      <c r="BO19" s="407"/>
      <c r="BP19" s="407"/>
      <c r="BQ19" s="407"/>
      <c r="BR19" s="407"/>
      <c r="BS19" s="407"/>
      <c r="BT19" s="407"/>
      <c r="BU19" s="408"/>
      <c r="BV19" s="406">
        <v>2752685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2289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1475369</v>
      </c>
      <c r="BO22" s="436"/>
      <c r="BP22" s="436"/>
      <c r="BQ22" s="436"/>
      <c r="BR22" s="436"/>
      <c r="BS22" s="436"/>
      <c r="BT22" s="436"/>
      <c r="BU22" s="437"/>
      <c r="BV22" s="435">
        <v>1493383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1386664</v>
      </c>
      <c r="BO23" s="407"/>
      <c r="BP23" s="407"/>
      <c r="BQ23" s="407"/>
      <c r="BR23" s="407"/>
      <c r="BS23" s="407"/>
      <c r="BT23" s="407"/>
      <c r="BU23" s="408"/>
      <c r="BV23" s="406">
        <v>1409028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69</v>
      </c>
      <c r="AI24" s="360"/>
      <c r="AJ24" s="360"/>
      <c r="AK24" s="360"/>
      <c r="AL24" s="361"/>
      <c r="AM24" s="359">
        <v>207000</v>
      </c>
      <c r="AN24" s="360"/>
      <c r="AO24" s="360"/>
      <c r="AP24" s="360"/>
      <c r="AQ24" s="360"/>
      <c r="AR24" s="361"/>
      <c r="AS24" s="359">
        <v>3000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362743</v>
      </c>
      <c r="BO24" s="407"/>
      <c r="BP24" s="407"/>
      <c r="BQ24" s="407"/>
      <c r="BR24" s="407"/>
      <c r="BS24" s="407"/>
      <c r="BT24" s="407"/>
      <c r="BU24" s="408"/>
      <c r="BV24" s="406">
        <v>250630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8325</v>
      </c>
      <c r="BO25" s="436"/>
      <c r="BP25" s="436"/>
      <c r="BQ25" s="436"/>
      <c r="BR25" s="436"/>
      <c r="BS25" s="436"/>
      <c r="BT25" s="436"/>
      <c r="BU25" s="437"/>
      <c r="BV25" s="435">
        <v>9812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17310</v>
      </c>
      <c r="AN26" s="360"/>
      <c r="AO26" s="360"/>
      <c r="AP26" s="360"/>
      <c r="AQ26" s="360"/>
      <c r="AR26" s="361"/>
      <c r="AS26" s="359">
        <v>3462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2700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150352</v>
      </c>
      <c r="BO27" s="441"/>
      <c r="BP27" s="441"/>
      <c r="BQ27" s="441"/>
      <c r="BR27" s="441"/>
      <c r="BS27" s="441"/>
      <c r="BT27" s="441"/>
      <c r="BU27" s="442"/>
      <c r="BV27" s="440">
        <v>150349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2250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1161000</v>
      </c>
      <c r="BO28" s="436"/>
      <c r="BP28" s="436"/>
      <c r="BQ28" s="436"/>
      <c r="BR28" s="436"/>
      <c r="BS28" s="436"/>
      <c r="BT28" s="436"/>
      <c r="BU28" s="437"/>
      <c r="BV28" s="435">
        <v>1215478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2030</v>
      </c>
      <c r="R29" s="360"/>
      <c r="S29" s="360"/>
      <c r="T29" s="360"/>
      <c r="U29" s="360"/>
      <c r="V29" s="361"/>
      <c r="W29" s="450"/>
      <c r="X29" s="451"/>
      <c r="Y29" s="452"/>
      <c r="Z29" s="362" t="s">
        <v>177</v>
      </c>
      <c r="AA29" s="363"/>
      <c r="AB29" s="363"/>
      <c r="AC29" s="363"/>
      <c r="AD29" s="363"/>
      <c r="AE29" s="363"/>
      <c r="AF29" s="363"/>
      <c r="AG29" s="364"/>
      <c r="AH29" s="359">
        <v>69</v>
      </c>
      <c r="AI29" s="360"/>
      <c r="AJ29" s="360"/>
      <c r="AK29" s="360"/>
      <c r="AL29" s="361"/>
      <c r="AM29" s="359">
        <v>207000</v>
      </c>
      <c r="AN29" s="360"/>
      <c r="AO29" s="360"/>
      <c r="AP29" s="360"/>
      <c r="AQ29" s="360"/>
      <c r="AR29" s="361"/>
      <c r="AS29" s="359">
        <v>3000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103656</v>
      </c>
      <c r="BO29" s="407"/>
      <c r="BP29" s="407"/>
      <c r="BQ29" s="407"/>
      <c r="BR29" s="407"/>
      <c r="BS29" s="407"/>
      <c r="BT29" s="407"/>
      <c r="BU29" s="408"/>
      <c r="BV29" s="406">
        <v>90748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958855</v>
      </c>
      <c r="BO30" s="441"/>
      <c r="BP30" s="441"/>
      <c r="BQ30" s="441"/>
      <c r="BR30" s="441"/>
      <c r="BS30" s="441"/>
      <c r="BT30" s="441"/>
      <c r="BU30" s="442"/>
      <c r="BV30" s="440">
        <v>882049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発酵の里</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香取広域市町村圏事務組合（一般会計）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千葉県後期高齢者医療広域連合（一般会計）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千葉県後期高齢者医療広域連合（後期高齢者医療特別会計）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kb5T4voA0aJvE23un71bZxJGJHoLJgojyy6G50eyZdxpuIZtirdge43AhLZ7GhoJBhgAHGgO0DQG52qC3u8+Q==" saltValue="wH0xVC3Tk6wAVtSm/s01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10.62</v>
      </c>
      <c r="G34" s="33">
        <v>10.56</v>
      </c>
      <c r="H34" s="33">
        <v>11.63</v>
      </c>
      <c r="I34" s="33">
        <v>11.97</v>
      </c>
      <c r="J34" s="34">
        <v>12.16</v>
      </c>
      <c r="K34" s="22"/>
      <c r="L34" s="22"/>
      <c r="M34" s="22"/>
      <c r="N34" s="22"/>
      <c r="O34" s="22"/>
      <c r="P34" s="22"/>
    </row>
    <row r="35" spans="1:16" ht="39" customHeight="1" x14ac:dyDescent="0.15">
      <c r="A35" s="22"/>
      <c r="B35" s="35"/>
      <c r="C35" s="1132" t="s">
        <v>532</v>
      </c>
      <c r="D35" s="1132"/>
      <c r="E35" s="1133"/>
      <c r="F35" s="36">
        <v>9.8800000000000008</v>
      </c>
      <c r="G35" s="37">
        <v>11.37</v>
      </c>
      <c r="H35" s="37">
        <v>10.52</v>
      </c>
      <c r="I35" s="37">
        <v>8.81</v>
      </c>
      <c r="J35" s="38">
        <v>8.68</v>
      </c>
      <c r="K35" s="22"/>
      <c r="L35" s="22"/>
      <c r="M35" s="22"/>
      <c r="N35" s="22"/>
      <c r="O35" s="22"/>
      <c r="P35" s="22"/>
    </row>
    <row r="36" spans="1:16" ht="39" customHeight="1" x14ac:dyDescent="0.15">
      <c r="A36" s="22"/>
      <c r="B36" s="35"/>
      <c r="C36" s="1132" t="s">
        <v>533</v>
      </c>
      <c r="D36" s="1132"/>
      <c r="E36" s="1133"/>
      <c r="F36" s="36">
        <v>1.45</v>
      </c>
      <c r="G36" s="37">
        <v>0.99</v>
      </c>
      <c r="H36" s="37">
        <v>0.2</v>
      </c>
      <c r="I36" s="37">
        <v>0.9</v>
      </c>
      <c r="J36" s="38">
        <v>2.4700000000000002</v>
      </c>
      <c r="K36" s="22"/>
      <c r="L36" s="22"/>
      <c r="M36" s="22"/>
      <c r="N36" s="22"/>
      <c r="O36" s="22"/>
      <c r="P36" s="22"/>
    </row>
    <row r="37" spans="1:16" ht="39" customHeight="1" x14ac:dyDescent="0.15">
      <c r="A37" s="22"/>
      <c r="B37" s="35"/>
      <c r="C37" s="1132" t="s">
        <v>534</v>
      </c>
      <c r="D37" s="1132"/>
      <c r="E37" s="1133"/>
      <c r="F37" s="36">
        <v>3.6</v>
      </c>
      <c r="G37" s="37">
        <v>2.0499999999999998</v>
      </c>
      <c r="H37" s="37">
        <v>1.47</v>
      </c>
      <c r="I37" s="37">
        <v>0.46</v>
      </c>
      <c r="J37" s="38">
        <v>0.46</v>
      </c>
      <c r="K37" s="22"/>
      <c r="L37" s="22"/>
      <c r="M37" s="22"/>
      <c r="N37" s="22"/>
      <c r="O37" s="22"/>
      <c r="P37" s="22"/>
    </row>
    <row r="38" spans="1:16" ht="39" customHeight="1" x14ac:dyDescent="0.15">
      <c r="A38" s="22"/>
      <c r="B38" s="35"/>
      <c r="C38" s="1132" t="s">
        <v>535</v>
      </c>
      <c r="D38" s="1132"/>
      <c r="E38" s="1133"/>
      <c r="F38" s="36">
        <v>0.04</v>
      </c>
      <c r="G38" s="37">
        <v>0</v>
      </c>
      <c r="H38" s="37">
        <v>0</v>
      </c>
      <c r="I38" s="37">
        <v>0.03</v>
      </c>
      <c r="J38" s="38">
        <v>0.06</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loKp/4f/5yC4iHUQDwbs1P9tYN7p/gmopxDdoH4Zzbb4XEOZp7BzFbuN8xYTkI+f2urWXm55CAjMqU2A69EWQ==" saltValue="X9TqmFlbyfI8AHNfhV8O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233</v>
      </c>
      <c r="L45" s="58">
        <v>224</v>
      </c>
      <c r="M45" s="58">
        <v>213</v>
      </c>
      <c r="N45" s="58">
        <v>208</v>
      </c>
      <c r="O45" s="59">
        <v>188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8</v>
      </c>
      <c r="L48" s="62">
        <v>9</v>
      </c>
      <c r="M48" s="62">
        <v>8</v>
      </c>
      <c r="N48" s="62">
        <v>8</v>
      </c>
      <c r="O48" s="63">
        <v>8</v>
      </c>
      <c r="P48" s="46"/>
      <c r="Q48" s="46"/>
      <c r="R48" s="46"/>
      <c r="S48" s="46"/>
      <c r="T48" s="46"/>
      <c r="U48" s="46"/>
    </row>
    <row r="49" spans="1:21" ht="30.75" customHeight="1" x14ac:dyDescent="0.15">
      <c r="A49" s="46"/>
      <c r="B49" s="1163"/>
      <c r="C49" s="1164"/>
      <c r="D49" s="60"/>
      <c r="E49" s="1140" t="s">
        <v>14</v>
      </c>
      <c r="F49" s="1140"/>
      <c r="G49" s="1140"/>
      <c r="H49" s="1140"/>
      <c r="I49" s="1140"/>
      <c r="J49" s="1141"/>
      <c r="K49" s="61">
        <v>33</v>
      </c>
      <c r="L49" s="62">
        <v>18</v>
      </c>
      <c r="M49" s="62">
        <v>18</v>
      </c>
      <c r="N49" s="62">
        <v>18</v>
      </c>
      <c r="O49" s="63">
        <v>10</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193</v>
      </c>
      <c r="L52" s="62">
        <v>181</v>
      </c>
      <c r="M52" s="62">
        <v>174</v>
      </c>
      <c r="N52" s="62">
        <v>169</v>
      </c>
      <c r="O52" s="63">
        <v>153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81</v>
      </c>
      <c r="L53" s="67">
        <v>70</v>
      </c>
      <c r="M53" s="67">
        <v>65</v>
      </c>
      <c r="N53" s="67">
        <v>65</v>
      </c>
      <c r="O53" s="68">
        <v>53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557</v>
      </c>
      <c r="L58" s="82" t="s">
        <v>557</v>
      </c>
      <c r="M58" s="82" t="s">
        <v>557</v>
      </c>
      <c r="N58" s="82" t="s">
        <v>557</v>
      </c>
      <c r="O58" s="83" t="s">
        <v>557</v>
      </c>
    </row>
    <row r="59" spans="1:21" ht="31.5" customHeight="1" x14ac:dyDescent="0.15">
      <c r="B59" s="1148"/>
      <c r="C59" s="1149"/>
      <c r="D59" s="1155" t="s">
        <v>26</v>
      </c>
      <c r="E59" s="1156"/>
      <c r="F59" s="1156"/>
      <c r="G59" s="1156"/>
      <c r="H59" s="1156"/>
      <c r="I59" s="1156"/>
      <c r="J59" s="1157"/>
      <c r="K59" s="84" t="s">
        <v>557</v>
      </c>
      <c r="L59" s="85" t="s">
        <v>557</v>
      </c>
      <c r="M59" s="85" t="s">
        <v>557</v>
      </c>
      <c r="N59" s="85" t="s">
        <v>557</v>
      </c>
      <c r="O59" s="86" t="s">
        <v>557</v>
      </c>
    </row>
    <row r="60" spans="1:21" ht="31.5" customHeight="1" thickBot="1" x14ac:dyDescent="0.2">
      <c r="B60" s="1150"/>
      <c r="C60" s="1151"/>
      <c r="D60" s="1158" t="s">
        <v>27</v>
      </c>
      <c r="E60" s="1159"/>
      <c r="F60" s="1159"/>
      <c r="G60" s="1159"/>
      <c r="H60" s="1159"/>
      <c r="I60" s="1159"/>
      <c r="J60" s="1160"/>
      <c r="K60" s="87" t="s">
        <v>557</v>
      </c>
      <c r="L60" s="88" t="s">
        <v>557</v>
      </c>
      <c r="M60" s="88" t="s">
        <v>557</v>
      </c>
      <c r="N60" s="88" t="s">
        <v>557</v>
      </c>
      <c r="O60" s="89" t="s">
        <v>557</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1W5bhbhcRFPpGcKX96bwu3Vxh27l2cziNX3JORDiMkmu6FpwIU6od/Ky+MR1ydQJxbMYETIQv7OzDcseaXY+g==" saltValue="WCh1anO+uzmnWmnUbERk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1962</v>
      </c>
      <c r="J41" s="331">
        <v>1853</v>
      </c>
      <c r="K41" s="331">
        <v>1679</v>
      </c>
      <c r="L41" s="331">
        <v>1493</v>
      </c>
      <c r="M41" s="332">
        <v>1475</v>
      </c>
    </row>
    <row r="42" spans="2:13" ht="27.75" customHeight="1" x14ac:dyDescent="0.15">
      <c r="B42" s="1171"/>
      <c r="C42" s="1172"/>
      <c r="D42" s="104"/>
      <c r="E42" s="1175" t="s">
        <v>32</v>
      </c>
      <c r="F42" s="1175"/>
      <c r="G42" s="1175"/>
      <c r="H42" s="1176"/>
      <c r="I42" s="333" t="s">
        <v>485</v>
      </c>
      <c r="J42" s="334" t="s">
        <v>485</v>
      </c>
      <c r="K42" s="334" t="s">
        <v>485</v>
      </c>
      <c r="L42" s="334" t="s">
        <v>485</v>
      </c>
      <c r="M42" s="335" t="s">
        <v>485</v>
      </c>
    </row>
    <row r="43" spans="2:13" ht="27.75" customHeight="1" x14ac:dyDescent="0.15">
      <c r="B43" s="1171"/>
      <c r="C43" s="1172"/>
      <c r="D43" s="104"/>
      <c r="E43" s="1175" t="s">
        <v>33</v>
      </c>
      <c r="F43" s="1175"/>
      <c r="G43" s="1175"/>
      <c r="H43" s="1176"/>
      <c r="I43" s="333">
        <v>50</v>
      </c>
      <c r="J43" s="334">
        <v>46</v>
      </c>
      <c r="K43" s="334">
        <v>34</v>
      </c>
      <c r="L43" s="334">
        <v>22</v>
      </c>
      <c r="M43" s="335">
        <v>21</v>
      </c>
    </row>
    <row r="44" spans="2:13" ht="27.75" customHeight="1" x14ac:dyDescent="0.15">
      <c r="B44" s="1171"/>
      <c r="C44" s="1172"/>
      <c r="D44" s="104"/>
      <c r="E44" s="1175" t="s">
        <v>34</v>
      </c>
      <c r="F44" s="1175"/>
      <c r="G44" s="1175"/>
      <c r="H44" s="1176"/>
      <c r="I44" s="333">
        <v>67</v>
      </c>
      <c r="J44" s="334">
        <v>50</v>
      </c>
      <c r="K44" s="334">
        <v>32</v>
      </c>
      <c r="L44" s="334">
        <v>14</v>
      </c>
      <c r="M44" s="335">
        <v>4</v>
      </c>
    </row>
    <row r="45" spans="2:13" ht="27.75" customHeight="1" x14ac:dyDescent="0.15">
      <c r="B45" s="1171"/>
      <c r="C45" s="1172"/>
      <c r="D45" s="104"/>
      <c r="E45" s="1175" t="s">
        <v>35</v>
      </c>
      <c r="F45" s="1175"/>
      <c r="G45" s="1175"/>
      <c r="H45" s="1176"/>
      <c r="I45" s="333">
        <v>661</v>
      </c>
      <c r="J45" s="334">
        <v>608</v>
      </c>
      <c r="K45" s="334">
        <v>634</v>
      </c>
      <c r="L45" s="334">
        <v>493</v>
      </c>
      <c r="M45" s="335">
        <v>577</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1948</v>
      </c>
      <c r="J50" s="334">
        <v>2300</v>
      </c>
      <c r="K50" s="334">
        <v>2553</v>
      </c>
      <c r="L50" s="334">
        <v>2521</v>
      </c>
      <c r="M50" s="335">
        <v>2541</v>
      </c>
    </row>
    <row r="51" spans="2:13" ht="27.75" customHeight="1" x14ac:dyDescent="0.15">
      <c r="B51" s="1171"/>
      <c r="C51" s="1172"/>
      <c r="D51" s="104"/>
      <c r="E51" s="1175" t="s">
        <v>42</v>
      </c>
      <c r="F51" s="1175"/>
      <c r="G51" s="1175"/>
      <c r="H51" s="1176"/>
      <c r="I51" s="333" t="s">
        <v>485</v>
      </c>
      <c r="J51" s="334" t="s">
        <v>485</v>
      </c>
      <c r="K51" s="334" t="s">
        <v>485</v>
      </c>
      <c r="L51" s="334" t="s">
        <v>485</v>
      </c>
      <c r="M51" s="335" t="s">
        <v>485</v>
      </c>
    </row>
    <row r="52" spans="2:13" ht="27.75" customHeight="1" x14ac:dyDescent="0.15">
      <c r="B52" s="1173"/>
      <c r="C52" s="1174"/>
      <c r="D52" s="104"/>
      <c r="E52" s="1175" t="s">
        <v>43</v>
      </c>
      <c r="F52" s="1175"/>
      <c r="G52" s="1175"/>
      <c r="H52" s="1176"/>
      <c r="I52" s="333">
        <v>1840</v>
      </c>
      <c r="J52" s="334">
        <v>1745</v>
      </c>
      <c r="K52" s="334">
        <v>1607</v>
      </c>
      <c r="L52" s="334">
        <v>1492</v>
      </c>
      <c r="M52" s="335">
        <v>1394</v>
      </c>
    </row>
    <row r="53" spans="2:13" ht="27.75" customHeight="1" thickBot="1" x14ac:dyDescent="0.2">
      <c r="B53" s="1177" t="s">
        <v>19</v>
      </c>
      <c r="C53" s="1178"/>
      <c r="D53" s="108"/>
      <c r="E53" s="1179" t="s">
        <v>44</v>
      </c>
      <c r="F53" s="1179"/>
      <c r="G53" s="1179"/>
      <c r="H53" s="1180"/>
      <c r="I53" s="336">
        <v>-1047</v>
      </c>
      <c r="J53" s="337">
        <v>-1489</v>
      </c>
      <c r="K53" s="337">
        <v>-1782</v>
      </c>
      <c r="L53" s="337">
        <v>-1990</v>
      </c>
      <c r="M53" s="338">
        <v>-1858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4lojb04XyAbPnUrvaGQq7n5/N5qMyX8c66dl1UtHrzAc2w/e0drFH6JesC3WW19Li5VEK/1BElZMVc9oBIsqDw==" saltValue="Gy1tWn2PF6TiqUCr/aLh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1292</v>
      </c>
      <c r="G55" s="339">
        <v>1215</v>
      </c>
      <c r="H55" s="340">
        <v>1161</v>
      </c>
    </row>
    <row r="56" spans="2:8" ht="52.5" customHeight="1" x14ac:dyDescent="0.15">
      <c r="B56" s="120"/>
      <c r="C56" s="1198" t="s">
        <v>47</v>
      </c>
      <c r="D56" s="1198"/>
      <c r="E56" s="1199"/>
      <c r="F56" s="341">
        <v>81</v>
      </c>
      <c r="G56" s="341">
        <v>91</v>
      </c>
      <c r="H56" s="342">
        <v>104</v>
      </c>
    </row>
    <row r="57" spans="2:8" ht="53.25" customHeight="1" x14ac:dyDescent="0.15">
      <c r="B57" s="120"/>
      <c r="C57" s="1200" t="s">
        <v>48</v>
      </c>
      <c r="D57" s="1200"/>
      <c r="E57" s="1201"/>
      <c r="F57" s="343">
        <v>832</v>
      </c>
      <c r="G57" s="343">
        <v>882</v>
      </c>
      <c r="H57" s="344">
        <v>959</v>
      </c>
    </row>
    <row r="58" spans="2:8" ht="45.75" customHeight="1" x14ac:dyDescent="0.15">
      <c r="B58" s="121"/>
      <c r="C58" s="1188" t="s">
        <v>543</v>
      </c>
      <c r="D58" s="1189"/>
      <c r="E58" s="1190"/>
      <c r="F58" s="345">
        <v>766</v>
      </c>
      <c r="G58" s="345">
        <v>815</v>
      </c>
      <c r="H58" s="346">
        <v>890</v>
      </c>
    </row>
    <row r="59" spans="2:8" ht="45.75" customHeight="1" x14ac:dyDescent="0.15">
      <c r="B59" s="121"/>
      <c r="C59" s="1188" t="s">
        <v>544</v>
      </c>
      <c r="D59" s="1189"/>
      <c r="E59" s="1190"/>
      <c r="F59" s="345">
        <v>41</v>
      </c>
      <c r="G59" s="345">
        <v>41</v>
      </c>
      <c r="H59" s="346">
        <v>41</v>
      </c>
    </row>
    <row r="60" spans="2:8" ht="45.75" customHeight="1" x14ac:dyDescent="0.15">
      <c r="B60" s="121"/>
      <c r="C60" s="1188" t="s">
        <v>545</v>
      </c>
      <c r="D60" s="1189"/>
      <c r="E60" s="1190"/>
      <c r="F60" s="345">
        <v>12</v>
      </c>
      <c r="G60" s="345">
        <v>13</v>
      </c>
      <c r="H60" s="346">
        <v>15</v>
      </c>
    </row>
    <row r="61" spans="2:8" ht="45.75" customHeight="1" x14ac:dyDescent="0.15">
      <c r="B61" s="121"/>
      <c r="C61" s="1188" t="s">
        <v>546</v>
      </c>
      <c r="D61" s="1189"/>
      <c r="E61" s="1190"/>
      <c r="F61" s="345">
        <v>3</v>
      </c>
      <c r="G61" s="345">
        <v>4</v>
      </c>
      <c r="H61" s="346">
        <v>5</v>
      </c>
    </row>
    <row r="62" spans="2:8" ht="45.75" customHeight="1" thickBot="1" x14ac:dyDescent="0.2">
      <c r="B62" s="122"/>
      <c r="C62" s="1191" t="s">
        <v>547</v>
      </c>
      <c r="D62" s="1192"/>
      <c r="E62" s="1193"/>
      <c r="F62" s="347">
        <v>8</v>
      </c>
      <c r="G62" s="347">
        <v>5</v>
      </c>
      <c r="H62" s="348">
        <v>3</v>
      </c>
    </row>
    <row r="63" spans="2:8" ht="52.5" customHeight="1" thickBot="1" x14ac:dyDescent="0.2">
      <c r="B63" s="123"/>
      <c r="C63" s="1194" t="s">
        <v>49</v>
      </c>
      <c r="D63" s="1194"/>
      <c r="E63" s="1195"/>
      <c r="F63" s="349">
        <v>2205</v>
      </c>
      <c r="G63" s="349">
        <v>2188</v>
      </c>
      <c r="H63" s="350">
        <v>2224</v>
      </c>
    </row>
    <row r="64" spans="2:8" x14ac:dyDescent="0.15"/>
  </sheetData>
  <sheetProtection algorithmName="SHA-512" hashValue="MXnxIeFoPYsNpnYxsQ4sbGs3Id2QKpbaG3ej9z0wcVq5HD+f9k22NQCondISQNz4aTBXyVilJAaSwhoCrwaEIw==" saltValue="+kGXsZOdBxnSzFFFOup+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56418</v>
      </c>
      <c r="E3" s="142"/>
      <c r="F3" s="143">
        <v>200194</v>
      </c>
      <c r="G3" s="144"/>
      <c r="H3" s="145"/>
    </row>
    <row r="4" spans="1:8" x14ac:dyDescent="0.15">
      <c r="A4" s="146"/>
      <c r="B4" s="147"/>
      <c r="C4" s="148"/>
      <c r="D4" s="149">
        <v>44411</v>
      </c>
      <c r="E4" s="150"/>
      <c r="F4" s="151">
        <v>106422</v>
      </c>
      <c r="G4" s="152"/>
      <c r="H4" s="153"/>
    </row>
    <row r="5" spans="1:8" x14ac:dyDescent="0.15">
      <c r="A5" s="134" t="s">
        <v>517</v>
      </c>
      <c r="B5" s="139"/>
      <c r="C5" s="140"/>
      <c r="D5" s="141">
        <v>40588</v>
      </c>
      <c r="E5" s="142"/>
      <c r="F5" s="143">
        <v>138402</v>
      </c>
      <c r="G5" s="144"/>
      <c r="H5" s="145"/>
    </row>
    <row r="6" spans="1:8" x14ac:dyDescent="0.15">
      <c r="A6" s="146"/>
      <c r="B6" s="147"/>
      <c r="C6" s="148"/>
      <c r="D6" s="149">
        <v>25222</v>
      </c>
      <c r="E6" s="150"/>
      <c r="F6" s="151">
        <v>70652</v>
      </c>
      <c r="G6" s="152"/>
      <c r="H6" s="153"/>
    </row>
    <row r="7" spans="1:8" x14ac:dyDescent="0.15">
      <c r="A7" s="134" t="s">
        <v>518</v>
      </c>
      <c r="B7" s="139"/>
      <c r="C7" s="140"/>
      <c r="D7" s="141">
        <v>32836</v>
      </c>
      <c r="E7" s="142"/>
      <c r="F7" s="143">
        <v>146367</v>
      </c>
      <c r="G7" s="144"/>
      <c r="H7" s="145"/>
    </row>
    <row r="8" spans="1:8" x14ac:dyDescent="0.15">
      <c r="A8" s="146"/>
      <c r="B8" s="147"/>
      <c r="C8" s="148"/>
      <c r="D8" s="149">
        <v>19216</v>
      </c>
      <c r="E8" s="150"/>
      <c r="F8" s="151">
        <v>79441</v>
      </c>
      <c r="G8" s="152"/>
      <c r="H8" s="153"/>
    </row>
    <row r="9" spans="1:8" x14ac:dyDescent="0.15">
      <c r="A9" s="134" t="s">
        <v>519</v>
      </c>
      <c r="B9" s="139"/>
      <c r="C9" s="140"/>
      <c r="D9" s="141">
        <v>64772</v>
      </c>
      <c r="E9" s="142"/>
      <c r="F9" s="143">
        <v>165181</v>
      </c>
      <c r="G9" s="144"/>
      <c r="H9" s="145"/>
    </row>
    <row r="10" spans="1:8" x14ac:dyDescent="0.15">
      <c r="A10" s="146"/>
      <c r="B10" s="147"/>
      <c r="C10" s="148"/>
      <c r="D10" s="149">
        <v>16134</v>
      </c>
      <c r="E10" s="150"/>
      <c r="F10" s="151">
        <v>82246</v>
      </c>
      <c r="G10" s="152"/>
      <c r="H10" s="153"/>
    </row>
    <row r="11" spans="1:8" x14ac:dyDescent="0.15">
      <c r="A11" s="134" t="s">
        <v>520</v>
      </c>
      <c r="B11" s="139"/>
      <c r="C11" s="140"/>
      <c r="D11" s="141">
        <v>74856</v>
      </c>
      <c r="E11" s="142"/>
      <c r="F11" s="143">
        <v>166234</v>
      </c>
      <c r="G11" s="144"/>
      <c r="H11" s="145"/>
    </row>
    <row r="12" spans="1:8" x14ac:dyDescent="0.15">
      <c r="A12" s="146"/>
      <c r="B12" s="147"/>
      <c r="C12" s="154"/>
      <c r="D12" s="149">
        <v>31032</v>
      </c>
      <c r="E12" s="150"/>
      <c r="F12" s="151">
        <v>89789</v>
      </c>
      <c r="G12" s="152"/>
      <c r="H12" s="153"/>
    </row>
    <row r="13" spans="1:8" x14ac:dyDescent="0.15">
      <c r="A13" s="134"/>
      <c r="B13" s="139"/>
      <c r="C13" s="140"/>
      <c r="D13" s="141">
        <v>53894</v>
      </c>
      <c r="E13" s="142"/>
      <c r="F13" s="143">
        <v>163276</v>
      </c>
      <c r="G13" s="155"/>
      <c r="H13" s="145"/>
    </row>
    <row r="14" spans="1:8" x14ac:dyDescent="0.15">
      <c r="A14" s="146"/>
      <c r="B14" s="147"/>
      <c r="C14" s="148"/>
      <c r="D14" s="149">
        <v>27203</v>
      </c>
      <c r="E14" s="150"/>
      <c r="F14" s="151">
        <v>85710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9.89</v>
      </c>
      <c r="C19" s="156">
        <f>ROUND(VALUE(SUBSTITUTE(実質収支比率等に係る経年分析!G$48,"▲","-")),2)</f>
        <v>11.37</v>
      </c>
      <c r="D19" s="156">
        <f>ROUND(VALUE(SUBSTITUTE(実質収支比率等に係る経年分析!H$48,"▲","-")),2)</f>
        <v>10.52</v>
      </c>
      <c r="E19" s="156">
        <f>ROUND(VALUE(SUBSTITUTE(実質収支比率等に係る経年分析!I$48,"▲","-")),2)</f>
        <v>8.82</v>
      </c>
      <c r="F19" s="156">
        <f>ROUND(VALUE(SUBSTITUTE(実質収支比率等に係る経年分析!J$48,"▲","-")),2)</f>
        <v>8.69</v>
      </c>
    </row>
    <row r="20" spans="1:11" x14ac:dyDescent="0.15">
      <c r="A20" s="156" t="s">
        <v>53</v>
      </c>
      <c r="B20" s="156">
        <f>ROUND(VALUE(SUBSTITUTE(実質収支比率等に係る経年分析!F$47,"▲","-")),2)</f>
        <v>52.54</v>
      </c>
      <c r="C20" s="156">
        <f>ROUND(VALUE(SUBSTITUTE(実質収支比率等に係る経年分析!G$47,"▲","-")),2)</f>
        <v>53.41</v>
      </c>
      <c r="D20" s="156">
        <f>ROUND(VALUE(SUBSTITUTE(実質収支比率等に係る経年分析!H$47,"▲","-")),2)</f>
        <v>60.95</v>
      </c>
      <c r="E20" s="156">
        <f>ROUND(VALUE(SUBSTITUTE(実質収支比率等に係る経年分析!I$47,"▲","-")),2)</f>
        <v>56.36</v>
      </c>
      <c r="F20" s="156">
        <f>ROUND(VALUE(SUBSTITUTE(実質収支比率等に係る経年分析!J$47,"▲","-")),2)</f>
        <v>52.12</v>
      </c>
    </row>
    <row r="21" spans="1:11" x14ac:dyDescent="0.15">
      <c r="A21" s="156" t="s">
        <v>54</v>
      </c>
      <c r="B21" s="156">
        <f>IF(ISNUMBER(VALUE(SUBSTITUTE(実質収支比率等に係る経年分析!F$49,"▲","-"))),ROUND(VALUE(SUBSTITUTE(実質収支比率等に係る経年分析!F$49,"▲","-")),2),NA())</f>
        <v>-6.72</v>
      </c>
      <c r="C21" s="156">
        <f>IF(ISNUMBER(VALUE(SUBSTITUTE(実質収支比率等に係る経年分析!G$49,"▲","-"))),ROUND(VALUE(SUBSTITUTE(実質収支比率等に係る経年分析!G$49,"▲","-")),2),NA())</f>
        <v>6.79</v>
      </c>
      <c r="D21" s="156">
        <f>IF(ISNUMBER(VALUE(SUBSTITUTE(実質収支比率等に係る経年分析!H$49,"▲","-"))),ROUND(VALUE(SUBSTITUTE(実質収支比率等に係る経年分析!H$49,"▲","-")),2),NA())</f>
        <v>4.68</v>
      </c>
      <c r="E21" s="156">
        <f>IF(ISNUMBER(VALUE(SUBSTITUTE(実質収支比率等に係る経年分析!I$49,"▲","-"))),ROUND(VALUE(SUBSTITUTE(実質収支比率等に係る経年分析!I$49,"▲","-")),2),NA())</f>
        <v>-5.09</v>
      </c>
      <c r="F21" s="156">
        <f>IF(ISNUMBER(VALUE(SUBSTITUTE(実質収支比率等に係る経年分析!J$49,"▲","-"))),ROUND(VALUE(SUBSTITUTE(実質収支比率等に係る経年分析!J$49,"▲","-")),2),NA())</f>
        <v>-2.29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2.0499999999999998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2.4700000000000002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9.8800000000000008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11.37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8.81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8.68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10.62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12.16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193</v>
      </c>
      <c r="E42" s="158"/>
      <c r="F42" s="158"/>
      <c r="G42" s="158">
        <f>'実質公債費比率（分子）の構造'!L$52</f>
        <v>181</v>
      </c>
      <c r="H42" s="158"/>
      <c r="I42" s="158"/>
      <c r="J42" s="158">
        <f>'実質公債費比率（分子）の構造'!M$52</f>
        <v>174</v>
      </c>
      <c r="K42" s="158"/>
      <c r="L42" s="158"/>
      <c r="M42" s="158">
        <f>'実質公債費比率（分子）の構造'!N$52</f>
        <v>169</v>
      </c>
      <c r="N42" s="158"/>
      <c r="O42" s="158"/>
      <c r="P42" s="158">
        <f>'実質公債費比率（分子）の構造'!O$52</f>
        <v>153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33</v>
      </c>
      <c r="C45" s="158"/>
      <c r="D45" s="158"/>
      <c r="E45" s="158">
        <f>'実質公債費比率（分子）の構造'!L$49</f>
        <v>18</v>
      </c>
      <c r="F45" s="158"/>
      <c r="G45" s="158"/>
      <c r="H45" s="158">
        <f>'実質公債費比率（分子）の構造'!M$49</f>
        <v>18</v>
      </c>
      <c r="I45" s="158"/>
      <c r="J45" s="158"/>
      <c r="K45" s="158">
        <f>'実質公債費比率（分子）の構造'!N$49</f>
        <v>18</v>
      </c>
      <c r="L45" s="158"/>
      <c r="M45" s="158"/>
      <c r="N45" s="158">
        <f>'実質公債費比率（分子）の構造'!O$49</f>
        <v>10</v>
      </c>
      <c r="O45" s="158"/>
      <c r="P45" s="158"/>
    </row>
    <row r="46" spans="1:16" x14ac:dyDescent="0.15">
      <c r="A46" s="158" t="s">
        <v>64</v>
      </c>
      <c r="B46" s="158">
        <f>'実質公債費比率（分子）の構造'!K$48</f>
        <v>8</v>
      </c>
      <c r="C46" s="158"/>
      <c r="D46" s="158"/>
      <c r="E46" s="158">
        <f>'実質公債費比率（分子）の構造'!L$48</f>
        <v>9</v>
      </c>
      <c r="F46" s="158"/>
      <c r="G46" s="158"/>
      <c r="H46" s="158">
        <f>'実質公債費比率（分子）の構造'!M$48</f>
        <v>8</v>
      </c>
      <c r="I46" s="158"/>
      <c r="J46" s="158"/>
      <c r="K46" s="158">
        <f>'実質公債費比率（分子）の構造'!N$48</f>
        <v>8</v>
      </c>
      <c r="L46" s="158"/>
      <c r="M46" s="158"/>
      <c r="N46" s="158">
        <f>'実質公債費比率（分子）の構造'!O$48</f>
        <v>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233</v>
      </c>
      <c r="C49" s="158"/>
      <c r="D49" s="158"/>
      <c r="E49" s="158">
        <f>'実質公債費比率（分子）の構造'!L$45</f>
        <v>224</v>
      </c>
      <c r="F49" s="158"/>
      <c r="G49" s="158"/>
      <c r="H49" s="158">
        <f>'実質公債費比率（分子）の構造'!M$45</f>
        <v>213</v>
      </c>
      <c r="I49" s="158"/>
      <c r="J49" s="158"/>
      <c r="K49" s="158">
        <f>'実質公債費比率（分子）の構造'!N$45</f>
        <v>208</v>
      </c>
      <c r="L49" s="158"/>
      <c r="M49" s="158"/>
      <c r="N49" s="158">
        <f>'実質公債費比率（分子）の構造'!O$45</f>
        <v>188</v>
      </c>
      <c r="O49" s="158"/>
      <c r="P49" s="158"/>
    </row>
    <row r="50" spans="1:16" x14ac:dyDescent="0.15">
      <c r="A50" s="158" t="s">
        <v>67</v>
      </c>
      <c r="B50" s="158" t="e">
        <f>NA()</f>
        <v>#N/A</v>
      </c>
      <c r="C50" s="158">
        <f>IF(ISNUMBER('実質公債費比率（分子）の構造'!K$53),'実質公債費比率（分子）の構造'!K$53,NA())</f>
        <v>81</v>
      </c>
      <c r="D50" s="158" t="e">
        <f>NA()</f>
        <v>#N/A</v>
      </c>
      <c r="E50" s="158" t="e">
        <f>NA()</f>
        <v>#N/A</v>
      </c>
      <c r="F50" s="158">
        <f>IF(ISNUMBER('実質公債費比率（分子）の構造'!L$53),'実質公債費比率（分子）の構造'!L$53,NA())</f>
        <v>70</v>
      </c>
      <c r="G50" s="158" t="e">
        <f>NA()</f>
        <v>#N/A</v>
      </c>
      <c r="H50" s="158" t="e">
        <f>NA()</f>
        <v>#N/A</v>
      </c>
      <c r="I50" s="158">
        <f>IF(ISNUMBER('実質公債費比率（分子）の構造'!M$53),'実質公債費比率（分子）の構造'!M$53,NA())</f>
        <v>65</v>
      </c>
      <c r="J50" s="158" t="e">
        <f>NA()</f>
        <v>#N/A</v>
      </c>
      <c r="K50" s="158" t="e">
        <f>NA()</f>
        <v>#N/A</v>
      </c>
      <c r="L50" s="158">
        <f>IF(ISNUMBER('実質公債費比率（分子）の構造'!N$53),'実質公債費比率（分子）の構造'!N$53,NA())</f>
        <v>65</v>
      </c>
      <c r="M50" s="158" t="e">
        <f>NA()</f>
        <v>#N/A</v>
      </c>
      <c r="N50" s="158" t="e">
        <f>NA()</f>
        <v>#N/A</v>
      </c>
      <c r="O50" s="158">
        <f>IF(ISNUMBER('実質公債費比率（分子）の構造'!O$53),'実質公債費比率（分子）の構造'!O$53,NA())</f>
        <v>53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1840</v>
      </c>
      <c r="E56" s="157"/>
      <c r="F56" s="157"/>
      <c r="G56" s="157">
        <f>'将来負担比率（分子）の構造'!J$52</f>
        <v>1745</v>
      </c>
      <c r="H56" s="157"/>
      <c r="I56" s="157"/>
      <c r="J56" s="157">
        <f>'将来負担比率（分子）の構造'!K$52</f>
        <v>1607</v>
      </c>
      <c r="K56" s="157"/>
      <c r="L56" s="157"/>
      <c r="M56" s="157">
        <f>'将来負担比率（分子）の構造'!L$52</f>
        <v>1492</v>
      </c>
      <c r="N56" s="157"/>
      <c r="O56" s="157"/>
      <c r="P56" s="157">
        <f>'将来負担比率（分子）の構造'!M$52</f>
        <v>1394</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1948</v>
      </c>
      <c r="E58" s="157"/>
      <c r="F58" s="157"/>
      <c r="G58" s="157">
        <f>'将来負担比率（分子）の構造'!J$50</f>
        <v>2300</v>
      </c>
      <c r="H58" s="157"/>
      <c r="I58" s="157"/>
      <c r="J58" s="157">
        <f>'将来負担比率（分子）の構造'!K$50</f>
        <v>2553</v>
      </c>
      <c r="K58" s="157"/>
      <c r="L58" s="157"/>
      <c r="M58" s="157">
        <f>'将来負担比率（分子）の構造'!L$50</f>
        <v>2521</v>
      </c>
      <c r="N58" s="157"/>
      <c r="O58" s="157"/>
      <c r="P58" s="157">
        <f>'将来負担比率（分子）の構造'!M$50</f>
        <v>2541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661</v>
      </c>
      <c r="C62" s="157"/>
      <c r="D62" s="157"/>
      <c r="E62" s="157">
        <f>'将来負担比率（分子）の構造'!J$45</f>
        <v>608</v>
      </c>
      <c r="F62" s="157"/>
      <c r="G62" s="157"/>
      <c r="H62" s="157">
        <f>'将来負担比率（分子）の構造'!K$45</f>
        <v>634</v>
      </c>
      <c r="I62" s="157"/>
      <c r="J62" s="157"/>
      <c r="K62" s="157">
        <f>'将来負担比率（分子）の構造'!L$45</f>
        <v>493</v>
      </c>
      <c r="L62" s="157"/>
      <c r="M62" s="157"/>
      <c r="N62" s="157">
        <f>'将来負担比率（分子）の構造'!M$45</f>
        <v>577</v>
      </c>
      <c r="O62" s="157"/>
      <c r="P62" s="157"/>
    </row>
    <row r="63" spans="1:16" x14ac:dyDescent="0.15">
      <c r="A63" s="157" t="s">
        <v>34</v>
      </c>
      <c r="B63" s="157">
        <f>'将来負担比率（分子）の構造'!I$44</f>
        <v>67</v>
      </c>
      <c r="C63" s="157"/>
      <c r="D63" s="157"/>
      <c r="E63" s="157">
        <f>'将来負担比率（分子）の構造'!J$44</f>
        <v>50</v>
      </c>
      <c r="F63" s="157"/>
      <c r="G63" s="157"/>
      <c r="H63" s="157">
        <f>'将来負担比率（分子）の構造'!K$44</f>
        <v>32</v>
      </c>
      <c r="I63" s="157"/>
      <c r="J63" s="157"/>
      <c r="K63" s="157">
        <f>'将来負担比率（分子）の構造'!L$44</f>
        <v>14</v>
      </c>
      <c r="L63" s="157"/>
      <c r="M63" s="157"/>
      <c r="N63" s="157">
        <f>'将来負担比率（分子）の構造'!M$44</f>
        <v>4</v>
      </c>
      <c r="O63" s="157"/>
      <c r="P63" s="157"/>
    </row>
    <row r="64" spans="1:16" x14ac:dyDescent="0.15">
      <c r="A64" s="157" t="s">
        <v>33</v>
      </c>
      <c r="B64" s="157">
        <f>'将来負担比率（分子）の構造'!I$43</f>
        <v>50</v>
      </c>
      <c r="C64" s="157"/>
      <c r="D64" s="157"/>
      <c r="E64" s="157">
        <f>'将来負担比率（分子）の構造'!J$43</f>
        <v>46</v>
      </c>
      <c r="F64" s="157"/>
      <c r="G64" s="157"/>
      <c r="H64" s="157">
        <f>'将来負担比率（分子）の構造'!K$43</f>
        <v>34</v>
      </c>
      <c r="I64" s="157"/>
      <c r="J64" s="157"/>
      <c r="K64" s="157">
        <f>'将来負担比率（分子）の構造'!L$43</f>
        <v>22</v>
      </c>
      <c r="L64" s="157"/>
      <c r="M64" s="157"/>
      <c r="N64" s="157">
        <f>'将来負担比率（分子）の構造'!M$43</f>
        <v>21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1962</v>
      </c>
      <c r="C66" s="157"/>
      <c r="D66" s="157"/>
      <c r="E66" s="157">
        <f>'将来負担比率（分子）の構造'!J$41</f>
        <v>1853</v>
      </c>
      <c r="F66" s="157"/>
      <c r="G66" s="157"/>
      <c r="H66" s="157">
        <f>'将来負担比率（分子）の構造'!K$41</f>
        <v>1679</v>
      </c>
      <c r="I66" s="157"/>
      <c r="J66" s="157"/>
      <c r="K66" s="157">
        <f>'将来負担比率（分子）の構造'!L$41</f>
        <v>1493</v>
      </c>
      <c r="L66" s="157"/>
      <c r="M66" s="157"/>
      <c r="N66" s="157">
        <f>'将来負担比率（分子）の構造'!M$41</f>
        <v>1475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1292</v>
      </c>
      <c r="C72" s="161">
        <f>基金残高に係る経年分析!G55</f>
        <v>1215</v>
      </c>
      <c r="D72" s="161">
        <f>基金残高に係る経年分析!H55</f>
        <v>1161</v>
      </c>
    </row>
    <row r="73" spans="1:16" x14ac:dyDescent="0.15">
      <c r="A73" s="160" t="s">
        <v>74</v>
      </c>
      <c r="B73" s="161">
        <f>基金残高に係る経年分析!F56</f>
        <v>81</v>
      </c>
      <c r="C73" s="161">
        <f>基金残高に係る経年分析!G56</f>
        <v>91</v>
      </c>
      <c r="D73" s="161">
        <f>基金残高に係る経年分析!H56</f>
        <v>104</v>
      </c>
    </row>
    <row r="74" spans="1:16" x14ac:dyDescent="0.15">
      <c r="A74" s="160" t="s">
        <v>75</v>
      </c>
      <c r="B74" s="161">
        <f>基金残高に係る経年分析!F57</f>
        <v>832</v>
      </c>
      <c r="C74" s="161">
        <f>基金残高に係る経年分析!G57</f>
        <v>882</v>
      </c>
      <c r="D74" s="161">
        <f>基金残高に係る経年分析!H57</f>
        <v>959</v>
      </c>
    </row>
  </sheetData>
  <sheetProtection algorithmName="SHA-512" hashValue="H3TyIE2dGgHiOLu4kPrlElGBWbAiupJ/FoG8Pd5aeWDk3x/hCk+A6jLLq/376/g58suhpWY6GPrd+O0ydLEdpA==" saltValue="y8XIQSaBnngIbKy1JI4X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719314</v>
      </c>
      <c r="S5" s="664"/>
      <c r="T5" s="664"/>
      <c r="U5" s="664"/>
      <c r="V5" s="664"/>
      <c r="W5" s="664"/>
      <c r="X5" s="664"/>
      <c r="Y5" s="689"/>
      <c r="Z5" s="702">
        <v>19</v>
      </c>
      <c r="AA5" s="702"/>
      <c r="AB5" s="702"/>
      <c r="AC5" s="702"/>
      <c r="AD5" s="703">
        <v>719314</v>
      </c>
      <c r="AE5" s="703"/>
      <c r="AF5" s="703"/>
      <c r="AG5" s="703"/>
      <c r="AH5" s="703"/>
      <c r="AI5" s="703"/>
      <c r="AJ5" s="703"/>
      <c r="AK5" s="703"/>
      <c r="AL5" s="690">
        <v>32</v>
      </c>
      <c r="AM5" s="672"/>
      <c r="AN5" s="672"/>
      <c r="AO5" s="691"/>
      <c r="AP5" s="666" t="s">
        <v>216</v>
      </c>
      <c r="AQ5" s="667"/>
      <c r="AR5" s="667"/>
      <c r="AS5" s="667"/>
      <c r="AT5" s="667"/>
      <c r="AU5" s="667"/>
      <c r="AV5" s="667"/>
      <c r="AW5" s="667"/>
      <c r="AX5" s="667"/>
      <c r="AY5" s="667"/>
      <c r="AZ5" s="667"/>
      <c r="BA5" s="667"/>
      <c r="BB5" s="667"/>
      <c r="BC5" s="667"/>
      <c r="BD5" s="667"/>
      <c r="BE5" s="667"/>
      <c r="BF5" s="668"/>
      <c r="BG5" s="608">
        <v>719314</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32076</v>
      </c>
      <c r="S6" s="609"/>
      <c r="T6" s="609"/>
      <c r="U6" s="609"/>
      <c r="V6" s="609"/>
      <c r="W6" s="609"/>
      <c r="X6" s="609"/>
      <c r="Y6" s="610"/>
      <c r="Z6" s="646">
        <v>0.8</v>
      </c>
      <c r="AA6" s="646"/>
      <c r="AB6" s="646"/>
      <c r="AC6" s="646"/>
      <c r="AD6" s="647">
        <v>32076</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719314</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53057</v>
      </c>
      <c r="CS6" s="609"/>
      <c r="CT6" s="609"/>
      <c r="CU6" s="609"/>
      <c r="CV6" s="609"/>
      <c r="CW6" s="609"/>
      <c r="CX6" s="609"/>
      <c r="CY6" s="610"/>
      <c r="CZ6" s="690">
        <v>1.6</v>
      </c>
      <c r="DA6" s="672"/>
      <c r="DB6" s="672"/>
      <c r="DC6" s="692"/>
      <c r="DD6" s="614" t="s">
        <v>121</v>
      </c>
      <c r="DE6" s="609"/>
      <c r="DF6" s="609"/>
      <c r="DG6" s="609"/>
      <c r="DH6" s="609"/>
      <c r="DI6" s="609"/>
      <c r="DJ6" s="609"/>
      <c r="DK6" s="609"/>
      <c r="DL6" s="609"/>
      <c r="DM6" s="609"/>
      <c r="DN6" s="609"/>
      <c r="DO6" s="609"/>
      <c r="DP6" s="610"/>
      <c r="DQ6" s="614">
        <v>53057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374</v>
      </c>
      <c r="S7" s="609"/>
      <c r="T7" s="609"/>
      <c r="U7" s="609"/>
      <c r="V7" s="609"/>
      <c r="W7" s="609"/>
      <c r="X7" s="609"/>
      <c r="Y7" s="610"/>
      <c r="Z7" s="646">
        <v>0</v>
      </c>
      <c r="AA7" s="646"/>
      <c r="AB7" s="646"/>
      <c r="AC7" s="646"/>
      <c r="AD7" s="647">
        <v>374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311646</v>
      </c>
      <c r="BH7" s="609"/>
      <c r="BI7" s="609"/>
      <c r="BJ7" s="609"/>
      <c r="BK7" s="609"/>
      <c r="BL7" s="609"/>
      <c r="BM7" s="609"/>
      <c r="BN7" s="610"/>
      <c r="BO7" s="646">
        <v>43.3</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839953</v>
      </c>
      <c r="CS7" s="609"/>
      <c r="CT7" s="609"/>
      <c r="CU7" s="609"/>
      <c r="CV7" s="609"/>
      <c r="CW7" s="609"/>
      <c r="CX7" s="609"/>
      <c r="CY7" s="610"/>
      <c r="CZ7" s="646">
        <v>26</v>
      </c>
      <c r="DA7" s="646"/>
      <c r="DB7" s="646"/>
      <c r="DC7" s="646"/>
      <c r="DD7" s="614">
        <v>54811</v>
      </c>
      <c r="DE7" s="609"/>
      <c r="DF7" s="609"/>
      <c r="DG7" s="609"/>
      <c r="DH7" s="609"/>
      <c r="DI7" s="609"/>
      <c r="DJ7" s="609"/>
      <c r="DK7" s="609"/>
      <c r="DL7" s="609"/>
      <c r="DM7" s="609"/>
      <c r="DN7" s="609"/>
      <c r="DO7" s="609"/>
      <c r="DP7" s="610"/>
      <c r="DQ7" s="614">
        <v>699199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6308</v>
      </c>
      <c r="S8" s="609"/>
      <c r="T8" s="609"/>
      <c r="U8" s="609"/>
      <c r="V8" s="609"/>
      <c r="W8" s="609"/>
      <c r="X8" s="609"/>
      <c r="Y8" s="610"/>
      <c r="Z8" s="646">
        <v>0.2</v>
      </c>
      <c r="AA8" s="646"/>
      <c r="AB8" s="646"/>
      <c r="AC8" s="646"/>
      <c r="AD8" s="647">
        <v>6308</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9651</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970643</v>
      </c>
      <c r="CS8" s="609"/>
      <c r="CT8" s="609"/>
      <c r="CU8" s="609"/>
      <c r="CV8" s="609"/>
      <c r="CW8" s="609"/>
      <c r="CX8" s="609"/>
      <c r="CY8" s="610"/>
      <c r="CZ8" s="646">
        <v>30.1</v>
      </c>
      <c r="DA8" s="646"/>
      <c r="DB8" s="646"/>
      <c r="DC8" s="646"/>
      <c r="DD8" s="614">
        <v>1083</v>
      </c>
      <c r="DE8" s="609"/>
      <c r="DF8" s="609"/>
      <c r="DG8" s="609"/>
      <c r="DH8" s="609"/>
      <c r="DI8" s="609"/>
      <c r="DJ8" s="609"/>
      <c r="DK8" s="609"/>
      <c r="DL8" s="609"/>
      <c r="DM8" s="609"/>
      <c r="DN8" s="609"/>
      <c r="DO8" s="609"/>
      <c r="DP8" s="610"/>
      <c r="DQ8" s="614">
        <v>639457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9427</v>
      </c>
      <c r="S9" s="609"/>
      <c r="T9" s="609"/>
      <c r="U9" s="609"/>
      <c r="V9" s="609"/>
      <c r="W9" s="609"/>
      <c r="X9" s="609"/>
      <c r="Y9" s="610"/>
      <c r="Z9" s="646">
        <v>0.2</v>
      </c>
      <c r="AA9" s="646"/>
      <c r="AB9" s="646"/>
      <c r="AC9" s="646"/>
      <c r="AD9" s="647">
        <v>9427</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248383</v>
      </c>
      <c r="BH9" s="609"/>
      <c r="BI9" s="609"/>
      <c r="BJ9" s="609"/>
      <c r="BK9" s="609"/>
      <c r="BL9" s="609"/>
      <c r="BM9" s="609"/>
      <c r="BN9" s="610"/>
      <c r="BO9" s="646">
        <v>34.5</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234795</v>
      </c>
      <c r="CS9" s="609"/>
      <c r="CT9" s="609"/>
      <c r="CU9" s="609"/>
      <c r="CV9" s="609"/>
      <c r="CW9" s="609"/>
      <c r="CX9" s="609"/>
      <c r="CY9" s="610"/>
      <c r="CZ9" s="646">
        <v>7.3</v>
      </c>
      <c r="DA9" s="646"/>
      <c r="DB9" s="646"/>
      <c r="DC9" s="646"/>
      <c r="DD9" s="614">
        <v>1042</v>
      </c>
      <c r="DE9" s="609"/>
      <c r="DF9" s="609"/>
      <c r="DG9" s="609"/>
      <c r="DH9" s="609"/>
      <c r="DI9" s="609"/>
      <c r="DJ9" s="609"/>
      <c r="DK9" s="609"/>
      <c r="DL9" s="609"/>
      <c r="DM9" s="609"/>
      <c r="DN9" s="609"/>
      <c r="DO9" s="609"/>
      <c r="DP9" s="610"/>
      <c r="DQ9" s="614">
        <v>209797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15243</v>
      </c>
      <c r="BH10" s="609"/>
      <c r="BI10" s="609"/>
      <c r="BJ10" s="609"/>
      <c r="BK10" s="609"/>
      <c r="BL10" s="609"/>
      <c r="BM10" s="609"/>
      <c r="BN10" s="610"/>
      <c r="BO10" s="646">
        <v>2.1</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5</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145042</v>
      </c>
      <c r="S11" s="609"/>
      <c r="T11" s="609"/>
      <c r="U11" s="609"/>
      <c r="V11" s="609"/>
      <c r="W11" s="609"/>
      <c r="X11" s="609"/>
      <c r="Y11" s="610"/>
      <c r="Z11" s="611">
        <v>3.8</v>
      </c>
      <c r="AA11" s="612"/>
      <c r="AB11" s="612"/>
      <c r="AC11" s="613"/>
      <c r="AD11" s="614">
        <v>145042</v>
      </c>
      <c r="AE11" s="609"/>
      <c r="AF11" s="609"/>
      <c r="AG11" s="609"/>
      <c r="AH11" s="609"/>
      <c r="AI11" s="609"/>
      <c r="AJ11" s="609"/>
      <c r="AK11" s="610"/>
      <c r="AL11" s="611">
        <v>6.5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38369</v>
      </c>
      <c r="BH11" s="609"/>
      <c r="BI11" s="609"/>
      <c r="BJ11" s="609"/>
      <c r="BK11" s="609"/>
      <c r="BL11" s="609"/>
      <c r="BM11" s="609"/>
      <c r="BN11" s="610"/>
      <c r="BO11" s="646">
        <v>5.3</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134143</v>
      </c>
      <c r="CS11" s="609"/>
      <c r="CT11" s="609"/>
      <c r="CU11" s="609"/>
      <c r="CV11" s="609"/>
      <c r="CW11" s="609"/>
      <c r="CX11" s="609"/>
      <c r="CY11" s="610"/>
      <c r="CZ11" s="646">
        <v>4.2</v>
      </c>
      <c r="DA11" s="646"/>
      <c r="DB11" s="646"/>
      <c r="DC11" s="646"/>
      <c r="DD11" s="614">
        <v>4464</v>
      </c>
      <c r="DE11" s="609"/>
      <c r="DF11" s="609"/>
      <c r="DG11" s="609"/>
      <c r="DH11" s="609"/>
      <c r="DI11" s="609"/>
      <c r="DJ11" s="609"/>
      <c r="DK11" s="609"/>
      <c r="DL11" s="609"/>
      <c r="DM11" s="609"/>
      <c r="DN11" s="609"/>
      <c r="DO11" s="609"/>
      <c r="DP11" s="610"/>
      <c r="DQ11" s="614">
        <v>82559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8529</v>
      </c>
      <c r="S12" s="609"/>
      <c r="T12" s="609"/>
      <c r="U12" s="609"/>
      <c r="V12" s="609"/>
      <c r="W12" s="609"/>
      <c r="X12" s="609"/>
      <c r="Y12" s="610"/>
      <c r="Z12" s="646">
        <v>0.2</v>
      </c>
      <c r="AA12" s="646"/>
      <c r="AB12" s="646"/>
      <c r="AC12" s="646"/>
      <c r="AD12" s="647">
        <v>8529</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330515</v>
      </c>
      <c r="BH12" s="609"/>
      <c r="BI12" s="609"/>
      <c r="BJ12" s="609"/>
      <c r="BK12" s="609"/>
      <c r="BL12" s="609"/>
      <c r="BM12" s="609"/>
      <c r="BN12" s="610"/>
      <c r="BO12" s="646">
        <v>45.9</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31689</v>
      </c>
      <c r="CS12" s="609"/>
      <c r="CT12" s="609"/>
      <c r="CU12" s="609"/>
      <c r="CV12" s="609"/>
      <c r="CW12" s="609"/>
      <c r="CX12" s="609"/>
      <c r="CY12" s="610"/>
      <c r="CZ12" s="646">
        <v>1</v>
      </c>
      <c r="DA12" s="646"/>
      <c r="DB12" s="646"/>
      <c r="DC12" s="646"/>
      <c r="DD12" s="614">
        <v>15520</v>
      </c>
      <c r="DE12" s="609"/>
      <c r="DF12" s="609"/>
      <c r="DG12" s="609"/>
      <c r="DH12" s="609"/>
      <c r="DI12" s="609"/>
      <c r="DJ12" s="609"/>
      <c r="DK12" s="609"/>
      <c r="DL12" s="609"/>
      <c r="DM12" s="609"/>
      <c r="DN12" s="609"/>
      <c r="DO12" s="609"/>
      <c r="DP12" s="610"/>
      <c r="DQ12" s="614">
        <v>15157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330515</v>
      </c>
      <c r="BH13" s="609"/>
      <c r="BI13" s="609"/>
      <c r="BJ13" s="609"/>
      <c r="BK13" s="609"/>
      <c r="BL13" s="609"/>
      <c r="BM13" s="609"/>
      <c r="BN13" s="610"/>
      <c r="BO13" s="646">
        <v>45.9</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341133</v>
      </c>
      <c r="CS13" s="609"/>
      <c r="CT13" s="609"/>
      <c r="CU13" s="609"/>
      <c r="CV13" s="609"/>
      <c r="CW13" s="609"/>
      <c r="CX13" s="609"/>
      <c r="CY13" s="610"/>
      <c r="CZ13" s="646">
        <v>10.6</v>
      </c>
      <c r="DA13" s="646"/>
      <c r="DB13" s="646"/>
      <c r="DC13" s="646"/>
      <c r="DD13" s="614">
        <v>320392</v>
      </c>
      <c r="DE13" s="609"/>
      <c r="DF13" s="609"/>
      <c r="DG13" s="609"/>
      <c r="DH13" s="609"/>
      <c r="DI13" s="609"/>
      <c r="DJ13" s="609"/>
      <c r="DK13" s="609"/>
      <c r="DL13" s="609"/>
      <c r="DM13" s="609"/>
      <c r="DN13" s="609"/>
      <c r="DO13" s="609"/>
      <c r="DP13" s="610"/>
      <c r="DQ13" s="614">
        <v>41823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24160</v>
      </c>
      <c r="BH14" s="609"/>
      <c r="BI14" s="609"/>
      <c r="BJ14" s="609"/>
      <c r="BK14" s="609"/>
      <c r="BL14" s="609"/>
      <c r="BM14" s="609"/>
      <c r="BN14" s="610"/>
      <c r="BO14" s="646">
        <v>3.4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159888</v>
      </c>
      <c r="CS14" s="609"/>
      <c r="CT14" s="609"/>
      <c r="CU14" s="609"/>
      <c r="CV14" s="609"/>
      <c r="CW14" s="609"/>
      <c r="CX14" s="609"/>
      <c r="CY14" s="610"/>
      <c r="CZ14" s="646">
        <v>5</v>
      </c>
      <c r="DA14" s="646"/>
      <c r="DB14" s="646"/>
      <c r="DC14" s="646"/>
      <c r="DD14" s="614">
        <v>18828</v>
      </c>
      <c r="DE14" s="609"/>
      <c r="DF14" s="609"/>
      <c r="DG14" s="609"/>
      <c r="DH14" s="609"/>
      <c r="DI14" s="609"/>
      <c r="DJ14" s="609"/>
      <c r="DK14" s="609"/>
      <c r="DL14" s="609"/>
      <c r="DM14" s="609"/>
      <c r="DN14" s="609"/>
      <c r="DO14" s="609"/>
      <c r="DP14" s="610"/>
      <c r="DQ14" s="614">
        <v>143054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6290</v>
      </c>
      <c r="S15" s="609"/>
      <c r="T15" s="609"/>
      <c r="U15" s="609"/>
      <c r="V15" s="609"/>
      <c r="W15" s="609"/>
      <c r="X15" s="609"/>
      <c r="Y15" s="610"/>
      <c r="Z15" s="646">
        <v>0.2</v>
      </c>
      <c r="AA15" s="646"/>
      <c r="AB15" s="646"/>
      <c r="AC15" s="646"/>
      <c r="AD15" s="647">
        <v>6290</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52993</v>
      </c>
      <c r="BH15" s="609"/>
      <c r="BI15" s="609"/>
      <c r="BJ15" s="609"/>
      <c r="BK15" s="609"/>
      <c r="BL15" s="609"/>
      <c r="BM15" s="609"/>
      <c r="BN15" s="610"/>
      <c r="BO15" s="646">
        <v>7.4</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275575</v>
      </c>
      <c r="CS15" s="609"/>
      <c r="CT15" s="609"/>
      <c r="CU15" s="609"/>
      <c r="CV15" s="609"/>
      <c r="CW15" s="609"/>
      <c r="CX15" s="609"/>
      <c r="CY15" s="610"/>
      <c r="CZ15" s="646">
        <v>8.5</v>
      </c>
      <c r="DA15" s="646"/>
      <c r="DB15" s="646"/>
      <c r="DC15" s="646"/>
      <c r="DD15" s="614">
        <v>5600</v>
      </c>
      <c r="DE15" s="609"/>
      <c r="DF15" s="609"/>
      <c r="DG15" s="609"/>
      <c r="DH15" s="609"/>
      <c r="DI15" s="609"/>
      <c r="DJ15" s="609"/>
      <c r="DK15" s="609"/>
      <c r="DL15" s="609"/>
      <c r="DM15" s="609"/>
      <c r="DN15" s="609"/>
      <c r="DO15" s="609"/>
      <c r="DP15" s="610"/>
      <c r="DQ15" s="614">
        <v>269270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12620</v>
      </c>
      <c r="S16" s="609"/>
      <c r="T16" s="609"/>
      <c r="U16" s="609"/>
      <c r="V16" s="609"/>
      <c r="W16" s="609"/>
      <c r="X16" s="609"/>
      <c r="Y16" s="610"/>
      <c r="Z16" s="646">
        <v>0.3</v>
      </c>
      <c r="AA16" s="646"/>
      <c r="AB16" s="646"/>
      <c r="AC16" s="646"/>
      <c r="AD16" s="647">
        <v>12620</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28263</v>
      </c>
      <c r="S17" s="609"/>
      <c r="T17" s="609"/>
      <c r="U17" s="609"/>
      <c r="V17" s="609"/>
      <c r="W17" s="609"/>
      <c r="X17" s="609"/>
      <c r="Y17" s="610"/>
      <c r="Z17" s="646">
        <v>0.7</v>
      </c>
      <c r="AA17" s="646"/>
      <c r="AB17" s="646"/>
      <c r="AC17" s="646"/>
      <c r="AD17" s="647">
        <v>28263</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188044</v>
      </c>
      <c r="CS17" s="609"/>
      <c r="CT17" s="609"/>
      <c r="CU17" s="609"/>
      <c r="CV17" s="609"/>
      <c r="CW17" s="609"/>
      <c r="CX17" s="609"/>
      <c r="CY17" s="610"/>
      <c r="CZ17" s="646">
        <v>5.8</v>
      </c>
      <c r="DA17" s="646"/>
      <c r="DB17" s="646"/>
      <c r="DC17" s="646"/>
      <c r="DD17" s="614" t="s">
        <v>121</v>
      </c>
      <c r="DE17" s="609"/>
      <c r="DF17" s="609"/>
      <c r="DG17" s="609"/>
      <c r="DH17" s="609"/>
      <c r="DI17" s="609"/>
      <c r="DJ17" s="609"/>
      <c r="DK17" s="609"/>
      <c r="DL17" s="609"/>
      <c r="DM17" s="609"/>
      <c r="DN17" s="609"/>
      <c r="DO17" s="609"/>
      <c r="DP17" s="610"/>
      <c r="DQ17" s="614">
        <v>188044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3383</v>
      </c>
      <c r="S18" s="609"/>
      <c r="T18" s="609"/>
      <c r="U18" s="609"/>
      <c r="V18" s="609"/>
      <c r="W18" s="609"/>
      <c r="X18" s="609"/>
      <c r="Y18" s="610"/>
      <c r="Z18" s="646">
        <v>0.1</v>
      </c>
      <c r="AA18" s="646"/>
      <c r="AB18" s="646"/>
      <c r="AC18" s="646"/>
      <c r="AD18" s="647">
        <v>3383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24880</v>
      </c>
      <c r="S19" s="609"/>
      <c r="T19" s="609"/>
      <c r="U19" s="609"/>
      <c r="V19" s="609"/>
      <c r="W19" s="609"/>
      <c r="X19" s="609"/>
      <c r="Y19" s="610"/>
      <c r="Z19" s="646">
        <v>0.7</v>
      </c>
      <c r="AA19" s="646"/>
      <c r="AB19" s="646"/>
      <c r="AC19" s="646"/>
      <c r="AD19" s="647">
        <v>24880</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3228925</v>
      </c>
      <c r="CS20" s="609"/>
      <c r="CT20" s="609"/>
      <c r="CU20" s="609"/>
      <c r="CV20" s="609"/>
      <c r="CW20" s="609"/>
      <c r="CX20" s="609"/>
      <c r="CY20" s="610"/>
      <c r="CZ20" s="646">
        <v>100</v>
      </c>
      <c r="DA20" s="646"/>
      <c r="DB20" s="646"/>
      <c r="DC20" s="646"/>
      <c r="DD20" s="614">
        <v>421740</v>
      </c>
      <c r="DE20" s="609"/>
      <c r="DF20" s="609"/>
      <c r="DG20" s="609"/>
      <c r="DH20" s="609"/>
      <c r="DI20" s="609"/>
      <c r="DJ20" s="609"/>
      <c r="DK20" s="609"/>
      <c r="DL20" s="609"/>
      <c r="DM20" s="609"/>
      <c r="DN20" s="609"/>
      <c r="DO20" s="609"/>
      <c r="DP20" s="610"/>
      <c r="DQ20" s="614">
        <v>2341422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1297604</v>
      </c>
      <c r="S21" s="609"/>
      <c r="T21" s="609"/>
      <c r="U21" s="609"/>
      <c r="V21" s="609"/>
      <c r="W21" s="609"/>
      <c r="X21" s="609"/>
      <c r="Y21" s="610"/>
      <c r="Z21" s="646">
        <v>34.299999999999997</v>
      </c>
      <c r="AA21" s="646"/>
      <c r="AB21" s="646"/>
      <c r="AC21" s="646"/>
      <c r="AD21" s="647">
        <v>1273338</v>
      </c>
      <c r="AE21" s="647"/>
      <c r="AF21" s="647"/>
      <c r="AG21" s="647"/>
      <c r="AH21" s="647"/>
      <c r="AI21" s="647"/>
      <c r="AJ21" s="647"/>
      <c r="AK21" s="647"/>
      <c r="AL21" s="611">
        <v>56.7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1273338</v>
      </c>
      <c r="S22" s="609"/>
      <c r="T22" s="609"/>
      <c r="U22" s="609"/>
      <c r="V22" s="609"/>
      <c r="W22" s="609"/>
      <c r="X22" s="609"/>
      <c r="Y22" s="610"/>
      <c r="Z22" s="646">
        <v>33.700000000000003</v>
      </c>
      <c r="AA22" s="646"/>
      <c r="AB22" s="646"/>
      <c r="AC22" s="646"/>
      <c r="AD22" s="647">
        <v>1273338</v>
      </c>
      <c r="AE22" s="647"/>
      <c r="AF22" s="647"/>
      <c r="AG22" s="647"/>
      <c r="AH22" s="647"/>
      <c r="AI22" s="647"/>
      <c r="AJ22" s="647"/>
      <c r="AK22" s="647"/>
      <c r="AL22" s="611">
        <v>56.7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24187</v>
      </c>
      <c r="S23" s="609"/>
      <c r="T23" s="609"/>
      <c r="U23" s="609"/>
      <c r="V23" s="609"/>
      <c r="W23" s="609"/>
      <c r="X23" s="609"/>
      <c r="Y23" s="610"/>
      <c r="Z23" s="646">
        <v>0.6</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79</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1230916</v>
      </c>
      <c r="CS24" s="664"/>
      <c r="CT24" s="664"/>
      <c r="CU24" s="664"/>
      <c r="CV24" s="664"/>
      <c r="CW24" s="664"/>
      <c r="CX24" s="664"/>
      <c r="CY24" s="689"/>
      <c r="CZ24" s="690">
        <v>38.1</v>
      </c>
      <c r="DA24" s="672"/>
      <c r="DB24" s="672"/>
      <c r="DC24" s="692"/>
      <c r="DD24" s="688">
        <v>998575</v>
      </c>
      <c r="DE24" s="664"/>
      <c r="DF24" s="664"/>
      <c r="DG24" s="664"/>
      <c r="DH24" s="664"/>
      <c r="DI24" s="664"/>
      <c r="DJ24" s="664"/>
      <c r="DK24" s="689"/>
      <c r="DL24" s="688">
        <v>995436</v>
      </c>
      <c r="DM24" s="664"/>
      <c r="DN24" s="664"/>
      <c r="DO24" s="664"/>
      <c r="DP24" s="664"/>
      <c r="DQ24" s="664"/>
      <c r="DR24" s="664"/>
      <c r="DS24" s="664"/>
      <c r="DT24" s="664"/>
      <c r="DU24" s="664"/>
      <c r="DV24" s="689"/>
      <c r="DW24" s="690">
        <v>44.2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2265847</v>
      </c>
      <c r="S25" s="609"/>
      <c r="T25" s="609"/>
      <c r="U25" s="609"/>
      <c r="V25" s="609"/>
      <c r="W25" s="609"/>
      <c r="X25" s="609"/>
      <c r="Y25" s="610"/>
      <c r="Z25" s="646">
        <v>60</v>
      </c>
      <c r="AA25" s="646"/>
      <c r="AB25" s="646"/>
      <c r="AC25" s="646"/>
      <c r="AD25" s="647">
        <v>2241581</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743036</v>
      </c>
      <c r="CS25" s="621"/>
      <c r="CT25" s="621"/>
      <c r="CU25" s="621"/>
      <c r="CV25" s="621"/>
      <c r="CW25" s="621"/>
      <c r="CX25" s="621"/>
      <c r="CY25" s="622"/>
      <c r="CZ25" s="611">
        <v>23</v>
      </c>
      <c r="DA25" s="623"/>
      <c r="DB25" s="623"/>
      <c r="DC25" s="624"/>
      <c r="DD25" s="614">
        <v>722183</v>
      </c>
      <c r="DE25" s="621"/>
      <c r="DF25" s="621"/>
      <c r="DG25" s="621"/>
      <c r="DH25" s="621"/>
      <c r="DI25" s="621"/>
      <c r="DJ25" s="621"/>
      <c r="DK25" s="622"/>
      <c r="DL25" s="614">
        <v>721404</v>
      </c>
      <c r="DM25" s="621"/>
      <c r="DN25" s="621"/>
      <c r="DO25" s="621"/>
      <c r="DP25" s="621"/>
      <c r="DQ25" s="621"/>
      <c r="DR25" s="621"/>
      <c r="DS25" s="621"/>
      <c r="DT25" s="621"/>
      <c r="DU25" s="621"/>
      <c r="DV25" s="622"/>
      <c r="DW25" s="611">
        <v>32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555</v>
      </c>
      <c r="S26" s="609"/>
      <c r="T26" s="609"/>
      <c r="U26" s="609"/>
      <c r="V26" s="609"/>
      <c r="W26" s="609"/>
      <c r="X26" s="609"/>
      <c r="Y26" s="610"/>
      <c r="Z26" s="646">
        <v>0</v>
      </c>
      <c r="AA26" s="646"/>
      <c r="AB26" s="646"/>
      <c r="AC26" s="646"/>
      <c r="AD26" s="647">
        <v>555</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372154</v>
      </c>
      <c r="CS26" s="609"/>
      <c r="CT26" s="609"/>
      <c r="CU26" s="609"/>
      <c r="CV26" s="609"/>
      <c r="CW26" s="609"/>
      <c r="CX26" s="609"/>
      <c r="CY26" s="610"/>
      <c r="CZ26" s="611">
        <v>11.5</v>
      </c>
      <c r="DA26" s="623"/>
      <c r="DB26" s="623"/>
      <c r="DC26" s="624"/>
      <c r="DD26" s="614">
        <v>361873</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7253</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719314</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299836</v>
      </c>
      <c r="CS27" s="621"/>
      <c r="CT27" s="621"/>
      <c r="CU27" s="621"/>
      <c r="CV27" s="621"/>
      <c r="CW27" s="621"/>
      <c r="CX27" s="621"/>
      <c r="CY27" s="622"/>
      <c r="CZ27" s="611">
        <v>9.3000000000000007</v>
      </c>
      <c r="DA27" s="623"/>
      <c r="DB27" s="623"/>
      <c r="DC27" s="624"/>
      <c r="DD27" s="614">
        <v>88348</v>
      </c>
      <c r="DE27" s="621"/>
      <c r="DF27" s="621"/>
      <c r="DG27" s="621"/>
      <c r="DH27" s="621"/>
      <c r="DI27" s="621"/>
      <c r="DJ27" s="621"/>
      <c r="DK27" s="622"/>
      <c r="DL27" s="614">
        <v>85988</v>
      </c>
      <c r="DM27" s="621"/>
      <c r="DN27" s="621"/>
      <c r="DO27" s="621"/>
      <c r="DP27" s="621"/>
      <c r="DQ27" s="621"/>
      <c r="DR27" s="621"/>
      <c r="DS27" s="621"/>
      <c r="DT27" s="621"/>
      <c r="DU27" s="621"/>
      <c r="DV27" s="622"/>
      <c r="DW27" s="611">
        <v>3.8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6518</v>
      </c>
      <c r="S28" s="609"/>
      <c r="T28" s="609"/>
      <c r="U28" s="609"/>
      <c r="V28" s="609"/>
      <c r="W28" s="609"/>
      <c r="X28" s="609"/>
      <c r="Y28" s="610"/>
      <c r="Z28" s="646">
        <v>0.2</v>
      </c>
      <c r="AA28" s="646"/>
      <c r="AB28" s="646"/>
      <c r="AC28" s="646"/>
      <c r="AD28" s="647">
        <v>2769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188044</v>
      </c>
      <c r="CS28" s="609"/>
      <c r="CT28" s="609"/>
      <c r="CU28" s="609"/>
      <c r="CV28" s="609"/>
      <c r="CW28" s="609"/>
      <c r="CX28" s="609"/>
      <c r="CY28" s="610"/>
      <c r="CZ28" s="611">
        <v>5.8</v>
      </c>
      <c r="DA28" s="623"/>
      <c r="DB28" s="623"/>
      <c r="DC28" s="624"/>
      <c r="DD28" s="614">
        <v>188044</v>
      </c>
      <c r="DE28" s="609"/>
      <c r="DF28" s="609"/>
      <c r="DG28" s="609"/>
      <c r="DH28" s="609"/>
      <c r="DI28" s="609"/>
      <c r="DJ28" s="609"/>
      <c r="DK28" s="610"/>
      <c r="DL28" s="614">
        <v>188044</v>
      </c>
      <c r="DM28" s="609"/>
      <c r="DN28" s="609"/>
      <c r="DO28" s="609"/>
      <c r="DP28" s="609"/>
      <c r="DQ28" s="609"/>
      <c r="DR28" s="609"/>
      <c r="DS28" s="609"/>
      <c r="DT28" s="609"/>
      <c r="DU28" s="609"/>
      <c r="DV28" s="610"/>
      <c r="DW28" s="611">
        <v>8.4</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12476</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188044</v>
      </c>
      <c r="CS29" s="621"/>
      <c r="CT29" s="621"/>
      <c r="CU29" s="621"/>
      <c r="CV29" s="621"/>
      <c r="CW29" s="621"/>
      <c r="CX29" s="621"/>
      <c r="CY29" s="622"/>
      <c r="CZ29" s="611">
        <v>5.8</v>
      </c>
      <c r="DA29" s="623"/>
      <c r="DB29" s="623"/>
      <c r="DC29" s="624"/>
      <c r="DD29" s="614">
        <v>188044</v>
      </c>
      <c r="DE29" s="621"/>
      <c r="DF29" s="621"/>
      <c r="DG29" s="621"/>
      <c r="DH29" s="621"/>
      <c r="DI29" s="621"/>
      <c r="DJ29" s="621"/>
      <c r="DK29" s="622"/>
      <c r="DL29" s="614">
        <v>188044</v>
      </c>
      <c r="DM29" s="621"/>
      <c r="DN29" s="621"/>
      <c r="DO29" s="621"/>
      <c r="DP29" s="621"/>
      <c r="DQ29" s="621"/>
      <c r="DR29" s="621"/>
      <c r="DS29" s="621"/>
      <c r="DT29" s="621"/>
      <c r="DU29" s="621"/>
      <c r="DV29" s="622"/>
      <c r="DW29" s="611">
        <v>8.4</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300190</v>
      </c>
      <c r="S30" s="609"/>
      <c r="T30" s="609"/>
      <c r="U30" s="609"/>
      <c r="V30" s="609"/>
      <c r="W30" s="609"/>
      <c r="X30" s="609"/>
      <c r="Y30" s="610"/>
      <c r="Z30" s="646">
        <v>7.9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184756</v>
      </c>
      <c r="CS30" s="609"/>
      <c r="CT30" s="609"/>
      <c r="CU30" s="609"/>
      <c r="CV30" s="609"/>
      <c r="CW30" s="609"/>
      <c r="CX30" s="609"/>
      <c r="CY30" s="610"/>
      <c r="CZ30" s="611">
        <v>5.7</v>
      </c>
      <c r="DA30" s="623"/>
      <c r="DB30" s="623"/>
      <c r="DC30" s="624"/>
      <c r="DD30" s="614">
        <v>184756</v>
      </c>
      <c r="DE30" s="609"/>
      <c r="DF30" s="609"/>
      <c r="DG30" s="609"/>
      <c r="DH30" s="609"/>
      <c r="DI30" s="609"/>
      <c r="DJ30" s="609"/>
      <c r="DK30" s="610"/>
      <c r="DL30" s="614">
        <v>184756</v>
      </c>
      <c r="DM30" s="609"/>
      <c r="DN30" s="609"/>
      <c r="DO30" s="609"/>
      <c r="DP30" s="609"/>
      <c r="DQ30" s="609"/>
      <c r="DR30" s="609"/>
      <c r="DS30" s="609"/>
      <c r="DT30" s="609"/>
      <c r="DU30" s="609"/>
      <c r="DV30" s="610"/>
      <c r="DW30" s="611">
        <v>8.1999999999999993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v>
      </c>
      <c r="BH31" s="671"/>
      <c r="BI31" s="671"/>
      <c r="BJ31" s="671"/>
      <c r="BK31" s="671"/>
      <c r="BL31" s="671"/>
      <c r="BM31" s="672">
        <v>97.6</v>
      </c>
      <c r="BN31" s="671"/>
      <c r="BO31" s="671"/>
      <c r="BP31" s="671"/>
      <c r="BQ31" s="673"/>
      <c r="BR31" s="670">
        <v>99.1</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3288</v>
      </c>
      <c r="CS31" s="621"/>
      <c r="CT31" s="621"/>
      <c r="CU31" s="621"/>
      <c r="CV31" s="621"/>
      <c r="CW31" s="621"/>
      <c r="CX31" s="621"/>
      <c r="CY31" s="622"/>
      <c r="CZ31" s="611">
        <v>0.1</v>
      </c>
      <c r="DA31" s="623"/>
      <c r="DB31" s="623"/>
      <c r="DC31" s="624"/>
      <c r="DD31" s="614">
        <v>3288</v>
      </c>
      <c r="DE31" s="621"/>
      <c r="DF31" s="621"/>
      <c r="DG31" s="621"/>
      <c r="DH31" s="621"/>
      <c r="DI31" s="621"/>
      <c r="DJ31" s="621"/>
      <c r="DK31" s="622"/>
      <c r="DL31" s="614">
        <v>3288</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168038</v>
      </c>
      <c r="S32" s="609"/>
      <c r="T32" s="609"/>
      <c r="U32" s="609"/>
      <c r="V32" s="609"/>
      <c r="W32" s="609"/>
      <c r="X32" s="609"/>
      <c r="Y32" s="610"/>
      <c r="Z32" s="646">
        <v>4.4000000000000004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v>
      </c>
      <c r="BH32" s="621"/>
      <c r="BI32" s="621"/>
      <c r="BJ32" s="621"/>
      <c r="BK32" s="621"/>
      <c r="BL32" s="621"/>
      <c r="BM32" s="612">
        <v>97.5</v>
      </c>
      <c r="BN32" s="621"/>
      <c r="BO32" s="621"/>
      <c r="BP32" s="621"/>
      <c r="BQ32" s="644"/>
      <c r="BR32" s="674">
        <v>98.8</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4092</v>
      </c>
      <c r="S33" s="609"/>
      <c r="T33" s="609"/>
      <c r="U33" s="609"/>
      <c r="V33" s="609"/>
      <c r="W33" s="609"/>
      <c r="X33" s="609"/>
      <c r="Y33" s="610"/>
      <c r="Z33" s="646">
        <v>0.1</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98.2</v>
      </c>
      <c r="BN33" s="593"/>
      <c r="BO33" s="593"/>
      <c r="BP33" s="593"/>
      <c r="BQ33" s="656"/>
      <c r="BR33" s="669">
        <v>99.6</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1576269</v>
      </c>
      <c r="CS33" s="621"/>
      <c r="CT33" s="621"/>
      <c r="CU33" s="621"/>
      <c r="CV33" s="621"/>
      <c r="CW33" s="621"/>
      <c r="CX33" s="621"/>
      <c r="CY33" s="622"/>
      <c r="CZ33" s="611">
        <v>48.8</v>
      </c>
      <c r="DA33" s="623"/>
      <c r="DB33" s="623"/>
      <c r="DC33" s="624"/>
      <c r="DD33" s="614">
        <v>1294911</v>
      </c>
      <c r="DE33" s="621"/>
      <c r="DF33" s="621"/>
      <c r="DG33" s="621"/>
      <c r="DH33" s="621"/>
      <c r="DI33" s="621"/>
      <c r="DJ33" s="621"/>
      <c r="DK33" s="622"/>
      <c r="DL33" s="614">
        <v>905186</v>
      </c>
      <c r="DM33" s="621"/>
      <c r="DN33" s="621"/>
      <c r="DO33" s="621"/>
      <c r="DP33" s="621"/>
      <c r="DQ33" s="621"/>
      <c r="DR33" s="621"/>
      <c r="DS33" s="621"/>
      <c r="DT33" s="621"/>
      <c r="DU33" s="621"/>
      <c r="DV33" s="622"/>
      <c r="DW33" s="611">
        <v>40.200000000000003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26331</v>
      </c>
      <c r="S34" s="609"/>
      <c r="T34" s="609"/>
      <c r="U34" s="609"/>
      <c r="V34" s="609"/>
      <c r="W34" s="609"/>
      <c r="X34" s="609"/>
      <c r="Y34" s="610"/>
      <c r="Z34" s="646">
        <v>0.7</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532610</v>
      </c>
      <c r="CS34" s="609"/>
      <c r="CT34" s="609"/>
      <c r="CU34" s="609"/>
      <c r="CV34" s="609"/>
      <c r="CW34" s="609"/>
      <c r="CX34" s="609"/>
      <c r="CY34" s="610"/>
      <c r="CZ34" s="611">
        <v>16.5</v>
      </c>
      <c r="DA34" s="623"/>
      <c r="DB34" s="623"/>
      <c r="DC34" s="624"/>
      <c r="DD34" s="614">
        <v>390578</v>
      </c>
      <c r="DE34" s="609"/>
      <c r="DF34" s="609"/>
      <c r="DG34" s="609"/>
      <c r="DH34" s="609"/>
      <c r="DI34" s="609"/>
      <c r="DJ34" s="609"/>
      <c r="DK34" s="610"/>
      <c r="DL34" s="614">
        <v>343556</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196564</v>
      </c>
      <c r="S35" s="609"/>
      <c r="T35" s="609"/>
      <c r="U35" s="609"/>
      <c r="V35" s="609"/>
      <c r="W35" s="609"/>
      <c r="X35" s="609"/>
      <c r="Y35" s="610"/>
      <c r="Z35" s="646">
        <v>5.2</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17878</v>
      </c>
      <c r="CS35" s="621"/>
      <c r="CT35" s="621"/>
      <c r="CU35" s="621"/>
      <c r="CV35" s="621"/>
      <c r="CW35" s="621"/>
      <c r="CX35" s="621"/>
      <c r="CY35" s="622"/>
      <c r="CZ35" s="611">
        <v>0.6</v>
      </c>
      <c r="DA35" s="623"/>
      <c r="DB35" s="623"/>
      <c r="DC35" s="624"/>
      <c r="DD35" s="614">
        <v>17856</v>
      </c>
      <c r="DE35" s="621"/>
      <c r="DF35" s="621"/>
      <c r="DG35" s="621"/>
      <c r="DH35" s="621"/>
      <c r="DI35" s="621"/>
      <c r="DJ35" s="621"/>
      <c r="DK35" s="622"/>
      <c r="DL35" s="614">
        <v>16169</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388036</v>
      </c>
      <c r="S36" s="609"/>
      <c r="T36" s="609"/>
      <c r="U36" s="609"/>
      <c r="V36" s="609"/>
      <c r="W36" s="609"/>
      <c r="X36" s="609"/>
      <c r="Y36" s="610"/>
      <c r="Z36" s="646">
        <v>10.3</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311274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10350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508896</v>
      </c>
      <c r="CS36" s="609"/>
      <c r="CT36" s="609"/>
      <c r="CU36" s="609"/>
      <c r="CV36" s="609"/>
      <c r="CW36" s="609"/>
      <c r="CX36" s="609"/>
      <c r="CY36" s="610"/>
      <c r="CZ36" s="611">
        <v>15.8</v>
      </c>
      <c r="DA36" s="623"/>
      <c r="DB36" s="623"/>
      <c r="DC36" s="624"/>
      <c r="DD36" s="614">
        <v>415059</v>
      </c>
      <c r="DE36" s="609"/>
      <c r="DF36" s="609"/>
      <c r="DG36" s="609"/>
      <c r="DH36" s="609"/>
      <c r="DI36" s="609"/>
      <c r="DJ36" s="609"/>
      <c r="DK36" s="610"/>
      <c r="DL36" s="614">
        <v>305723</v>
      </c>
      <c r="DM36" s="609"/>
      <c r="DN36" s="609"/>
      <c r="DO36" s="609"/>
      <c r="DP36" s="609"/>
      <c r="DQ36" s="609"/>
      <c r="DR36" s="609"/>
      <c r="DS36" s="609"/>
      <c r="DT36" s="609"/>
      <c r="DU36" s="609"/>
      <c r="DV36" s="610"/>
      <c r="DW36" s="611">
        <v>13.6</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235068</v>
      </c>
      <c r="S37" s="609"/>
      <c r="T37" s="609"/>
      <c r="U37" s="609"/>
      <c r="V37" s="609"/>
      <c r="W37" s="609"/>
      <c r="X37" s="609"/>
      <c r="Y37" s="610"/>
      <c r="Z37" s="646">
        <v>6.2</v>
      </c>
      <c r="AA37" s="646"/>
      <c r="AB37" s="646"/>
      <c r="AC37" s="646"/>
      <c r="AD37" s="647">
        <v>408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25726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8120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103566</v>
      </c>
      <c r="CS37" s="621"/>
      <c r="CT37" s="621"/>
      <c r="CU37" s="621"/>
      <c r="CV37" s="621"/>
      <c r="CW37" s="621"/>
      <c r="CX37" s="621"/>
      <c r="CY37" s="622"/>
      <c r="CZ37" s="611">
        <v>3.2</v>
      </c>
      <c r="DA37" s="623"/>
      <c r="DB37" s="623"/>
      <c r="DC37" s="624"/>
      <c r="DD37" s="614">
        <v>103566</v>
      </c>
      <c r="DE37" s="621"/>
      <c r="DF37" s="621"/>
      <c r="DG37" s="621"/>
      <c r="DH37" s="621"/>
      <c r="DI37" s="621"/>
      <c r="DJ37" s="621"/>
      <c r="DK37" s="622"/>
      <c r="DL37" s="614">
        <v>103566</v>
      </c>
      <c r="DM37" s="621"/>
      <c r="DN37" s="621"/>
      <c r="DO37" s="621"/>
      <c r="DP37" s="621"/>
      <c r="DQ37" s="621"/>
      <c r="DR37" s="621"/>
      <c r="DS37" s="621"/>
      <c r="DT37" s="621"/>
      <c r="DU37" s="621"/>
      <c r="DV37" s="622"/>
      <c r="DW37" s="611">
        <v>4.5999999999999996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166742</v>
      </c>
      <c r="S38" s="609"/>
      <c r="T38" s="609"/>
      <c r="U38" s="609"/>
      <c r="V38" s="609"/>
      <c r="W38" s="609"/>
      <c r="X38" s="609"/>
      <c r="Y38" s="610"/>
      <c r="Z38" s="646">
        <v>4.4000000000000004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847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285548</v>
      </c>
      <c r="CS38" s="609"/>
      <c r="CT38" s="609"/>
      <c r="CU38" s="609"/>
      <c r="CV38" s="609"/>
      <c r="CW38" s="609"/>
      <c r="CX38" s="609"/>
      <c r="CY38" s="610"/>
      <c r="CZ38" s="611">
        <v>8.8000000000000007</v>
      </c>
      <c r="DA38" s="623"/>
      <c r="DB38" s="623"/>
      <c r="DC38" s="624"/>
      <c r="DD38" s="614">
        <v>242028</v>
      </c>
      <c r="DE38" s="609"/>
      <c r="DF38" s="609"/>
      <c r="DG38" s="609"/>
      <c r="DH38" s="609"/>
      <c r="DI38" s="609"/>
      <c r="DJ38" s="609"/>
      <c r="DK38" s="610"/>
      <c r="DL38" s="614">
        <v>239738</v>
      </c>
      <c r="DM38" s="609"/>
      <c r="DN38" s="609"/>
      <c r="DO38" s="609"/>
      <c r="DP38" s="609"/>
      <c r="DQ38" s="609"/>
      <c r="DR38" s="609"/>
      <c r="DS38" s="609"/>
      <c r="DT38" s="609"/>
      <c r="DU38" s="609"/>
      <c r="DV38" s="610"/>
      <c r="DW38" s="611">
        <v>10.6</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1241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231337</v>
      </c>
      <c r="CS39" s="621"/>
      <c r="CT39" s="621"/>
      <c r="CU39" s="621"/>
      <c r="CV39" s="621"/>
      <c r="CW39" s="621"/>
      <c r="CX39" s="621"/>
      <c r="CY39" s="622"/>
      <c r="CZ39" s="611">
        <v>7.2</v>
      </c>
      <c r="DA39" s="623"/>
      <c r="DB39" s="623"/>
      <c r="DC39" s="624"/>
      <c r="DD39" s="614">
        <v>229390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6242</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3777710</v>
      </c>
      <c r="S41" s="633"/>
      <c r="T41" s="633"/>
      <c r="U41" s="633"/>
      <c r="V41" s="633"/>
      <c r="W41" s="633"/>
      <c r="X41" s="633"/>
      <c r="Y41" s="636"/>
      <c r="Z41" s="637">
        <v>100</v>
      </c>
      <c r="AA41" s="637"/>
      <c r="AB41" s="637"/>
      <c r="AC41" s="637"/>
      <c r="AD41" s="638">
        <v>2245313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62129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223419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387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421740</v>
      </c>
      <c r="CS42" s="621"/>
      <c r="CT42" s="621"/>
      <c r="CU42" s="621"/>
      <c r="CV42" s="621"/>
      <c r="CW42" s="621"/>
      <c r="CX42" s="621"/>
      <c r="CY42" s="622"/>
      <c r="CZ42" s="611">
        <v>13.1</v>
      </c>
      <c r="DA42" s="623"/>
      <c r="DB42" s="623"/>
      <c r="DC42" s="624"/>
      <c r="DD42" s="614">
        <v>47936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20958</v>
      </c>
      <c r="CS43" s="621"/>
      <c r="CT43" s="621"/>
      <c r="CU43" s="621"/>
      <c r="CV43" s="621"/>
      <c r="CW43" s="621"/>
      <c r="CX43" s="621"/>
      <c r="CY43" s="622"/>
      <c r="CZ43" s="611">
        <v>0.6</v>
      </c>
      <c r="DA43" s="623"/>
      <c r="DB43" s="623"/>
      <c r="DC43" s="624"/>
      <c r="DD43" s="614">
        <v>20958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421740</v>
      </c>
      <c r="CS44" s="609"/>
      <c r="CT44" s="609"/>
      <c r="CU44" s="609"/>
      <c r="CV44" s="609"/>
      <c r="CW44" s="609"/>
      <c r="CX44" s="609"/>
      <c r="CY44" s="610"/>
      <c r="CZ44" s="611">
        <v>13.1</v>
      </c>
      <c r="DA44" s="612"/>
      <c r="DB44" s="612"/>
      <c r="DC44" s="613"/>
      <c r="DD44" s="614">
        <v>47936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236159</v>
      </c>
      <c r="CS45" s="621"/>
      <c r="CT45" s="621"/>
      <c r="CU45" s="621"/>
      <c r="CV45" s="621"/>
      <c r="CW45" s="621"/>
      <c r="CX45" s="621"/>
      <c r="CY45" s="622"/>
      <c r="CZ45" s="611">
        <v>7.3</v>
      </c>
      <c r="DA45" s="623"/>
      <c r="DB45" s="623"/>
      <c r="DC45" s="624"/>
      <c r="DD45" s="614">
        <v>1803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174835</v>
      </c>
      <c r="CS46" s="609"/>
      <c r="CT46" s="609"/>
      <c r="CU46" s="609"/>
      <c r="CV46" s="609"/>
      <c r="CW46" s="609"/>
      <c r="CX46" s="609"/>
      <c r="CY46" s="610"/>
      <c r="CZ46" s="611">
        <v>5.4</v>
      </c>
      <c r="DA46" s="612"/>
      <c r="DB46" s="612"/>
      <c r="DC46" s="613"/>
      <c r="DD46" s="614">
        <v>45987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3228925</v>
      </c>
      <c r="CS49" s="593"/>
      <c r="CT49" s="593"/>
      <c r="CU49" s="593"/>
      <c r="CV49" s="593"/>
      <c r="CW49" s="593"/>
      <c r="CX49" s="593"/>
      <c r="CY49" s="594"/>
      <c r="CZ49" s="595">
        <v>100</v>
      </c>
      <c r="DA49" s="596"/>
      <c r="DB49" s="596"/>
      <c r="DC49" s="597"/>
      <c r="DD49" s="598">
        <v>2341422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8FL43V0qpQs0Cu85E6rLfAZvcF3kNLYfx3vjLFDWHA+RAAs2WMY2D+DOklUpzU+kPUG+LpLWu6kbkjYPzK4x9A==" saltValue="8ZivftJaOI/5MCJt2Y91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3778</v>
      </c>
      <c r="R7" s="1090"/>
      <c r="S7" s="1090"/>
      <c r="T7" s="1090"/>
      <c r="U7" s="1090"/>
      <c r="V7" s="1090">
        <v>3229</v>
      </c>
      <c r="W7" s="1090"/>
      <c r="X7" s="1090"/>
      <c r="Y7" s="1090"/>
      <c r="Z7" s="1090"/>
      <c r="AA7" s="1090">
        <v>549</v>
      </c>
      <c r="AB7" s="1090"/>
      <c r="AC7" s="1090"/>
      <c r="AD7" s="1090"/>
      <c r="AE7" s="1091"/>
      <c r="AF7" s="1092">
        <v>194</v>
      </c>
      <c r="AG7" s="1093"/>
      <c r="AH7" s="1093"/>
      <c r="AI7" s="1093"/>
      <c r="AJ7" s="1094"/>
      <c r="AK7" s="1095" t="s">
        <v>556</v>
      </c>
      <c r="AL7" s="1096"/>
      <c r="AM7" s="1096"/>
      <c r="AN7" s="1096"/>
      <c r="AO7" s="1096"/>
      <c r="AP7" s="1096">
        <v>1475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555</v>
      </c>
      <c r="BT7" s="1087"/>
      <c r="BU7" s="1087"/>
      <c r="BV7" s="1087"/>
      <c r="BW7" s="1087"/>
      <c r="BX7" s="1087"/>
      <c r="BY7" s="1087"/>
      <c r="BZ7" s="1087"/>
      <c r="CA7" s="1087"/>
      <c r="CB7" s="1087"/>
      <c r="CC7" s="1087"/>
      <c r="CD7" s="1087"/>
      <c r="CE7" s="1087"/>
      <c r="CF7" s="1087"/>
      <c r="CG7" s="1099"/>
      <c r="CH7" s="1083">
        <v>117</v>
      </c>
      <c r="CI7" s="1084"/>
      <c r="CJ7" s="1084"/>
      <c r="CK7" s="1084"/>
      <c r="CL7" s="1085"/>
      <c r="CM7" s="1083">
        <v>9</v>
      </c>
      <c r="CN7" s="1084"/>
      <c r="CO7" s="1084"/>
      <c r="CP7" s="1084"/>
      <c r="CQ7" s="1085"/>
      <c r="CR7" s="1083">
        <v>32</v>
      </c>
      <c r="CS7" s="1084"/>
      <c r="CT7" s="1084"/>
      <c r="CU7" s="1084"/>
      <c r="CV7" s="1085"/>
      <c r="CW7" s="1083" t="s">
        <v>556</v>
      </c>
      <c r="CX7" s="1084"/>
      <c r="CY7" s="1084"/>
      <c r="CZ7" s="1084"/>
      <c r="DA7" s="1085"/>
      <c r="DB7" s="1083" t="s">
        <v>556</v>
      </c>
      <c r="DC7" s="1084"/>
      <c r="DD7" s="1084"/>
      <c r="DE7" s="1084"/>
      <c r="DF7" s="1085"/>
      <c r="DG7" s="1083" t="s">
        <v>556</v>
      </c>
      <c r="DH7" s="1084"/>
      <c r="DI7" s="1084"/>
      <c r="DJ7" s="1084"/>
      <c r="DK7" s="1085"/>
      <c r="DL7" s="1083" t="s">
        <v>556</v>
      </c>
      <c r="DM7" s="1084"/>
      <c r="DN7" s="1084"/>
      <c r="DO7" s="1084"/>
      <c r="DP7" s="1085"/>
      <c r="DQ7" s="1083" t="s">
        <v>556</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3778</v>
      </c>
      <c r="R23" s="1048"/>
      <c r="S23" s="1048"/>
      <c r="T23" s="1048"/>
      <c r="U23" s="1048"/>
      <c r="V23" s="1048">
        <v>3229</v>
      </c>
      <c r="W23" s="1048"/>
      <c r="X23" s="1048"/>
      <c r="Y23" s="1048"/>
      <c r="Z23" s="1048"/>
      <c r="AA23" s="1048">
        <v>549</v>
      </c>
      <c r="AB23" s="1048"/>
      <c r="AC23" s="1048"/>
      <c r="AD23" s="1048"/>
      <c r="AE23" s="1055"/>
      <c r="AF23" s="1056">
        <v>194</v>
      </c>
      <c r="AG23" s="1048"/>
      <c r="AH23" s="1048"/>
      <c r="AI23" s="1048"/>
      <c r="AJ23" s="1057"/>
      <c r="AK23" s="1058"/>
      <c r="AL23" s="1059"/>
      <c r="AM23" s="1059"/>
      <c r="AN23" s="1059"/>
      <c r="AO23" s="1059"/>
      <c r="AP23" s="1048">
        <v>1475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695</v>
      </c>
      <c r="R28" s="1038"/>
      <c r="S28" s="1038"/>
      <c r="T28" s="1038"/>
      <c r="U28" s="1038"/>
      <c r="V28" s="1038">
        <v>684</v>
      </c>
      <c r="W28" s="1038"/>
      <c r="X28" s="1038"/>
      <c r="Y28" s="1038"/>
      <c r="Z28" s="1038"/>
      <c r="AA28" s="1038">
        <v>10</v>
      </c>
      <c r="AB28" s="1038"/>
      <c r="AC28" s="1038"/>
      <c r="AD28" s="1038"/>
      <c r="AE28" s="1039"/>
      <c r="AF28" s="1040">
        <v>10</v>
      </c>
      <c r="AG28" s="1038"/>
      <c r="AH28" s="1038"/>
      <c r="AI28" s="1038"/>
      <c r="AJ28" s="1041"/>
      <c r="AK28" s="1029">
        <v>62</v>
      </c>
      <c r="AL28" s="1030"/>
      <c r="AM28" s="1030"/>
      <c r="AN28" s="1030"/>
      <c r="AO28" s="1030"/>
      <c r="AP28" s="1030"/>
      <c r="AQ28" s="1030"/>
      <c r="AR28" s="1030"/>
      <c r="AS28" s="1030"/>
      <c r="AT28" s="1030"/>
      <c r="AU28" s="1030" t="s">
        <v>556</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720</v>
      </c>
      <c r="R29" s="1026"/>
      <c r="S29" s="1026"/>
      <c r="T29" s="1026"/>
      <c r="U29" s="1026"/>
      <c r="V29" s="1026">
        <v>665</v>
      </c>
      <c r="W29" s="1026"/>
      <c r="X29" s="1026"/>
      <c r="Y29" s="1026"/>
      <c r="Z29" s="1026"/>
      <c r="AA29" s="1026">
        <v>55</v>
      </c>
      <c r="AB29" s="1026"/>
      <c r="AC29" s="1026"/>
      <c r="AD29" s="1026"/>
      <c r="AE29" s="1027"/>
      <c r="AF29" s="1022">
        <v>55</v>
      </c>
      <c r="AG29" s="1023"/>
      <c r="AH29" s="1023"/>
      <c r="AI29" s="1023"/>
      <c r="AJ29" s="1024"/>
      <c r="AK29" s="967">
        <v>106</v>
      </c>
      <c r="AL29" s="958"/>
      <c r="AM29" s="958"/>
      <c r="AN29" s="958"/>
      <c r="AO29" s="958"/>
      <c r="AP29" s="958"/>
      <c r="AQ29" s="958"/>
      <c r="AR29" s="958"/>
      <c r="AS29" s="958"/>
      <c r="AT29" s="958"/>
      <c r="AU29" s="958" t="s">
        <v>556</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100</v>
      </c>
      <c r="R30" s="1026"/>
      <c r="S30" s="1026"/>
      <c r="T30" s="1026"/>
      <c r="U30" s="1026"/>
      <c r="V30" s="1026">
        <v>99</v>
      </c>
      <c r="W30" s="1026"/>
      <c r="X30" s="1026"/>
      <c r="Y30" s="1026"/>
      <c r="Z30" s="1026"/>
      <c r="AA30" s="1026">
        <v>1</v>
      </c>
      <c r="AB30" s="1026"/>
      <c r="AC30" s="1026"/>
      <c r="AD30" s="1026"/>
      <c r="AE30" s="1027"/>
      <c r="AF30" s="1022">
        <v>1</v>
      </c>
      <c r="AG30" s="1023"/>
      <c r="AH30" s="1023"/>
      <c r="AI30" s="1023"/>
      <c r="AJ30" s="1024"/>
      <c r="AK30" s="967">
        <v>118</v>
      </c>
      <c r="AL30" s="958"/>
      <c r="AM30" s="958"/>
      <c r="AN30" s="958"/>
      <c r="AO30" s="958"/>
      <c r="AP30" s="958"/>
      <c r="AQ30" s="958"/>
      <c r="AR30" s="958"/>
      <c r="AS30" s="958"/>
      <c r="AT30" s="958"/>
      <c r="AU30" s="958" t="s">
        <v>556</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216</v>
      </c>
      <c r="R31" s="1026"/>
      <c r="S31" s="1026"/>
      <c r="T31" s="1026"/>
      <c r="U31" s="1026"/>
      <c r="V31" s="1026">
        <v>182</v>
      </c>
      <c r="W31" s="1026"/>
      <c r="X31" s="1026"/>
      <c r="Y31" s="1026"/>
      <c r="Z31" s="1026"/>
      <c r="AA31" s="1026">
        <v>34</v>
      </c>
      <c r="AB31" s="1026"/>
      <c r="AC31" s="1026"/>
      <c r="AD31" s="1026"/>
      <c r="AE31" s="1027"/>
      <c r="AF31" s="1022">
        <v>271</v>
      </c>
      <c r="AG31" s="1023"/>
      <c r="AH31" s="1023"/>
      <c r="AI31" s="1023"/>
      <c r="AJ31" s="1024"/>
      <c r="AK31" s="967">
        <v>26</v>
      </c>
      <c r="AL31" s="958"/>
      <c r="AM31" s="958"/>
      <c r="AN31" s="958"/>
      <c r="AO31" s="958"/>
      <c r="AP31" s="958">
        <v>122</v>
      </c>
      <c r="AQ31" s="958"/>
      <c r="AR31" s="958"/>
      <c r="AS31" s="958"/>
      <c r="AT31" s="958"/>
      <c r="AU31" s="958">
        <v>21</v>
      </c>
      <c r="AV31" s="958"/>
      <c r="AW31" s="958"/>
      <c r="AX31" s="958"/>
      <c r="AY31" s="958"/>
      <c r="AZ31" s="1028" t="s">
        <v>556</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338</v>
      </c>
      <c r="AG63" s="946"/>
      <c r="AH63" s="946"/>
      <c r="AI63" s="946"/>
      <c r="AJ63" s="1009"/>
      <c r="AK63" s="1010"/>
      <c r="AL63" s="950"/>
      <c r="AM63" s="950"/>
      <c r="AN63" s="950"/>
      <c r="AO63" s="950"/>
      <c r="AP63" s="946">
        <v>122</v>
      </c>
      <c r="AQ63" s="946"/>
      <c r="AR63" s="946"/>
      <c r="AS63" s="946"/>
      <c r="AT63" s="946"/>
      <c r="AU63" s="946">
        <v>21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548</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556</v>
      </c>
      <c r="AQ68" s="969"/>
      <c r="AR68" s="969"/>
      <c r="AS68" s="969"/>
      <c r="AT68" s="969"/>
      <c r="AU68" s="969" t="s">
        <v>556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549</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556</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550</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556</v>
      </c>
      <c r="AQ70" s="958"/>
      <c r="AR70" s="958"/>
      <c r="AS70" s="958"/>
      <c r="AT70" s="958"/>
      <c r="AU70" s="958" t="s">
        <v>556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556</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5527</v>
      </c>
      <c r="R72" s="958"/>
      <c r="S72" s="958"/>
      <c r="T72" s="958"/>
      <c r="U72" s="958"/>
      <c r="V72" s="958">
        <v>5203</v>
      </c>
      <c r="W72" s="958"/>
      <c r="X72" s="958"/>
      <c r="Y72" s="958"/>
      <c r="Z72" s="958"/>
      <c r="AA72" s="958">
        <v>324</v>
      </c>
      <c r="AB72" s="958"/>
      <c r="AC72" s="958"/>
      <c r="AD72" s="958"/>
      <c r="AE72" s="958"/>
      <c r="AF72" s="958">
        <v>324</v>
      </c>
      <c r="AG72" s="958"/>
      <c r="AH72" s="958"/>
      <c r="AI72" s="958"/>
      <c r="AJ72" s="958"/>
      <c r="AK72" s="958" t="s">
        <v>556</v>
      </c>
      <c r="AL72" s="958"/>
      <c r="AM72" s="958"/>
      <c r="AN72" s="958"/>
      <c r="AO72" s="958"/>
      <c r="AP72" s="958">
        <v>1049</v>
      </c>
      <c r="AQ72" s="958"/>
      <c r="AR72" s="958"/>
      <c r="AS72" s="958"/>
      <c r="AT72" s="958"/>
      <c r="AU72" s="958">
        <v>4</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553</v>
      </c>
      <c r="C73" s="962"/>
      <c r="D73" s="962"/>
      <c r="E73" s="962"/>
      <c r="F73" s="962"/>
      <c r="G73" s="962"/>
      <c r="H73" s="962"/>
      <c r="I73" s="962"/>
      <c r="J73" s="962"/>
      <c r="K73" s="962"/>
      <c r="L73" s="962"/>
      <c r="M73" s="962"/>
      <c r="N73" s="962"/>
      <c r="O73" s="962"/>
      <c r="P73" s="963"/>
      <c r="Q73" s="964">
        <v>3319</v>
      </c>
      <c r="R73" s="958"/>
      <c r="S73" s="958"/>
      <c r="T73" s="958"/>
      <c r="U73" s="958"/>
      <c r="V73" s="958">
        <v>2789</v>
      </c>
      <c r="W73" s="958"/>
      <c r="X73" s="958"/>
      <c r="Y73" s="958"/>
      <c r="Z73" s="958"/>
      <c r="AA73" s="958">
        <v>530</v>
      </c>
      <c r="AB73" s="958"/>
      <c r="AC73" s="958"/>
      <c r="AD73" s="958"/>
      <c r="AE73" s="958"/>
      <c r="AF73" s="958">
        <v>530</v>
      </c>
      <c r="AG73" s="958"/>
      <c r="AH73" s="958"/>
      <c r="AI73" s="958"/>
      <c r="AJ73" s="958"/>
      <c r="AK73" s="958">
        <v>238</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554</v>
      </c>
      <c r="C74" s="962"/>
      <c r="D74" s="962"/>
      <c r="E74" s="962"/>
      <c r="F74" s="962"/>
      <c r="G74" s="962"/>
      <c r="H74" s="962"/>
      <c r="I74" s="962"/>
      <c r="J74" s="962"/>
      <c r="K74" s="962"/>
      <c r="L74" s="962"/>
      <c r="M74" s="962"/>
      <c r="N74" s="962"/>
      <c r="O74" s="962"/>
      <c r="P74" s="963"/>
      <c r="Q74" s="964">
        <v>798483</v>
      </c>
      <c r="R74" s="958"/>
      <c r="S74" s="958"/>
      <c r="T74" s="958"/>
      <c r="U74" s="958"/>
      <c r="V74" s="958">
        <v>787972</v>
      </c>
      <c r="W74" s="958"/>
      <c r="X74" s="958"/>
      <c r="Y74" s="958"/>
      <c r="Z74" s="958"/>
      <c r="AA74" s="958">
        <v>10511</v>
      </c>
      <c r="AB74" s="958"/>
      <c r="AC74" s="958"/>
      <c r="AD74" s="958"/>
      <c r="AE74" s="958"/>
      <c r="AF74" s="958">
        <v>10511</v>
      </c>
      <c r="AG74" s="958"/>
      <c r="AH74" s="958"/>
      <c r="AI74" s="958"/>
      <c r="AJ74" s="958"/>
      <c r="AK74" s="958">
        <v>8050</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13126</v>
      </c>
      <c r="AG88" s="946"/>
      <c r="AH88" s="946"/>
      <c r="AI88" s="946"/>
      <c r="AJ88" s="946"/>
      <c r="AK88" s="950"/>
      <c r="AL88" s="950"/>
      <c r="AM88" s="950"/>
      <c r="AN88" s="950"/>
      <c r="AO88" s="950"/>
      <c r="AP88" s="946">
        <v>1049</v>
      </c>
      <c r="AQ88" s="946"/>
      <c r="AR88" s="946"/>
      <c r="AS88" s="946"/>
      <c r="AT88" s="946"/>
      <c r="AU88" s="946">
        <v>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32</v>
      </c>
      <c r="CS102" s="940"/>
      <c r="CT102" s="940"/>
      <c r="CU102" s="940"/>
      <c r="CV102" s="941"/>
      <c r="CW102" s="939" t="s">
        <v>485</v>
      </c>
      <c r="CX102" s="940"/>
      <c r="CY102" s="940"/>
      <c r="CZ102" s="940"/>
      <c r="DA102" s="941"/>
      <c r="DB102" s="939" t="s">
        <v>485</v>
      </c>
      <c r="DC102" s="940"/>
      <c r="DD102" s="940"/>
      <c r="DE102" s="940"/>
      <c r="DF102" s="941"/>
      <c r="DG102" s="939" t="s">
        <v>485</v>
      </c>
      <c r="DH102" s="940"/>
      <c r="DI102" s="940"/>
      <c r="DJ102" s="940"/>
      <c r="DK102" s="941"/>
      <c r="DL102" s="939" t="s">
        <v>485</v>
      </c>
      <c r="DM102" s="940"/>
      <c r="DN102" s="940"/>
      <c r="DO102" s="940"/>
      <c r="DP102" s="941"/>
      <c r="DQ102" s="939" t="s">
        <v>485</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212564</v>
      </c>
      <c r="AB110" s="876"/>
      <c r="AC110" s="876"/>
      <c r="AD110" s="876"/>
      <c r="AE110" s="877"/>
      <c r="AF110" s="878">
        <v>208335</v>
      </c>
      <c r="AG110" s="876"/>
      <c r="AH110" s="876"/>
      <c r="AI110" s="876"/>
      <c r="AJ110" s="877"/>
      <c r="AK110" s="878">
        <v>188044</v>
      </c>
      <c r="AL110" s="876"/>
      <c r="AM110" s="876"/>
      <c r="AN110" s="876"/>
      <c r="AO110" s="877"/>
      <c r="AP110" s="879">
        <v>9.1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1678566</v>
      </c>
      <c r="BR110" s="829"/>
      <c r="BS110" s="829"/>
      <c r="BT110" s="829"/>
      <c r="BU110" s="829"/>
      <c r="BV110" s="829">
        <v>1493383</v>
      </c>
      <c r="BW110" s="829"/>
      <c r="BX110" s="829"/>
      <c r="BY110" s="829"/>
      <c r="BZ110" s="829"/>
      <c r="CA110" s="829">
        <v>1475369</v>
      </c>
      <c r="CB110" s="829"/>
      <c r="CC110" s="829"/>
      <c r="CD110" s="829"/>
      <c r="CE110" s="829"/>
      <c r="CF110" s="853">
        <v>71.099999999999994</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33542</v>
      </c>
      <c r="BR112" s="804"/>
      <c r="BS112" s="804"/>
      <c r="BT112" s="804"/>
      <c r="BU112" s="804"/>
      <c r="BV112" s="804">
        <v>21548</v>
      </c>
      <c r="BW112" s="804"/>
      <c r="BX112" s="804"/>
      <c r="BY112" s="804"/>
      <c r="BZ112" s="804"/>
      <c r="CA112" s="804">
        <v>20860</v>
      </c>
      <c r="CB112" s="804"/>
      <c r="CC112" s="804"/>
      <c r="CD112" s="804"/>
      <c r="CE112" s="804"/>
      <c r="CF112" s="862">
        <v>1</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8468</v>
      </c>
      <c r="AB113" s="906"/>
      <c r="AC113" s="906"/>
      <c r="AD113" s="906"/>
      <c r="AE113" s="907"/>
      <c r="AF113" s="908">
        <v>8380</v>
      </c>
      <c r="AG113" s="906"/>
      <c r="AH113" s="906"/>
      <c r="AI113" s="906"/>
      <c r="AJ113" s="907"/>
      <c r="AK113" s="908">
        <v>7581</v>
      </c>
      <c r="AL113" s="906"/>
      <c r="AM113" s="906"/>
      <c r="AN113" s="906"/>
      <c r="AO113" s="907"/>
      <c r="AP113" s="909">
        <v>0.4</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32269</v>
      </c>
      <c r="BR113" s="804"/>
      <c r="BS113" s="804"/>
      <c r="BT113" s="804"/>
      <c r="BU113" s="804"/>
      <c r="BV113" s="804">
        <v>14485</v>
      </c>
      <c r="BW113" s="804"/>
      <c r="BX113" s="804"/>
      <c r="BY113" s="804"/>
      <c r="BZ113" s="804"/>
      <c r="CA113" s="804">
        <v>4385</v>
      </c>
      <c r="CB113" s="804"/>
      <c r="CC113" s="804"/>
      <c r="CD113" s="804"/>
      <c r="CE113" s="804"/>
      <c r="CF113" s="862">
        <v>0.2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17752</v>
      </c>
      <c r="AB114" s="767"/>
      <c r="AC114" s="767"/>
      <c r="AD114" s="767"/>
      <c r="AE114" s="768"/>
      <c r="AF114" s="769">
        <v>17566</v>
      </c>
      <c r="AG114" s="767"/>
      <c r="AH114" s="767"/>
      <c r="AI114" s="767"/>
      <c r="AJ114" s="768"/>
      <c r="AK114" s="769">
        <v>10158</v>
      </c>
      <c r="AL114" s="767"/>
      <c r="AM114" s="767"/>
      <c r="AN114" s="767"/>
      <c r="AO114" s="768"/>
      <c r="AP114" s="811">
        <v>0.5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634178</v>
      </c>
      <c r="BR114" s="804"/>
      <c r="BS114" s="804"/>
      <c r="BT114" s="804"/>
      <c r="BU114" s="804"/>
      <c r="BV114" s="804">
        <v>493292</v>
      </c>
      <c r="BW114" s="804"/>
      <c r="BX114" s="804"/>
      <c r="BY114" s="804"/>
      <c r="BZ114" s="804"/>
      <c r="CA114" s="804">
        <v>576633</v>
      </c>
      <c r="CB114" s="804"/>
      <c r="CC114" s="804"/>
      <c r="CD114" s="804"/>
      <c r="CE114" s="804"/>
      <c r="CF114" s="862">
        <v>27.8</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238784</v>
      </c>
      <c r="AB117" s="890"/>
      <c r="AC117" s="890"/>
      <c r="AD117" s="890"/>
      <c r="AE117" s="891"/>
      <c r="AF117" s="892">
        <v>234281</v>
      </c>
      <c r="AG117" s="890"/>
      <c r="AH117" s="890"/>
      <c r="AI117" s="890"/>
      <c r="AJ117" s="891"/>
      <c r="AK117" s="892">
        <v>205783</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2378555</v>
      </c>
      <c r="BR119" s="832"/>
      <c r="BS119" s="832"/>
      <c r="BT119" s="832"/>
      <c r="BU119" s="832"/>
      <c r="BV119" s="832">
        <v>2022708</v>
      </c>
      <c r="BW119" s="832"/>
      <c r="BX119" s="832"/>
      <c r="BY119" s="832"/>
      <c r="BZ119" s="832"/>
      <c r="CA119" s="832">
        <v>2077247</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2553038</v>
      </c>
      <c r="BR120" s="829"/>
      <c r="BS120" s="829"/>
      <c r="BT120" s="829"/>
      <c r="BU120" s="829"/>
      <c r="BV120" s="829">
        <v>2521151</v>
      </c>
      <c r="BW120" s="829"/>
      <c r="BX120" s="829"/>
      <c r="BY120" s="829"/>
      <c r="BZ120" s="829"/>
      <c r="CA120" s="829">
        <v>2540675</v>
      </c>
      <c r="CB120" s="829"/>
      <c r="CC120" s="829"/>
      <c r="CD120" s="829"/>
      <c r="CE120" s="829"/>
      <c r="CF120" s="853">
        <v>122.5</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33542</v>
      </c>
      <c r="DH120" s="829"/>
      <c r="DI120" s="829"/>
      <c r="DJ120" s="829"/>
      <c r="DK120" s="829"/>
      <c r="DL120" s="829">
        <v>21548</v>
      </c>
      <c r="DM120" s="829"/>
      <c r="DN120" s="829"/>
      <c r="DO120" s="829"/>
      <c r="DP120" s="829"/>
      <c r="DQ120" s="829">
        <v>20860</v>
      </c>
      <c r="DR120" s="829"/>
      <c r="DS120" s="829"/>
      <c r="DT120" s="829"/>
      <c r="DU120" s="829"/>
      <c r="DV120" s="830">
        <v>1</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1607158</v>
      </c>
      <c r="BR122" s="832"/>
      <c r="BS122" s="832"/>
      <c r="BT122" s="832"/>
      <c r="BU122" s="832"/>
      <c r="BV122" s="832">
        <v>1491535</v>
      </c>
      <c r="BW122" s="832"/>
      <c r="BX122" s="832"/>
      <c r="BY122" s="832"/>
      <c r="BZ122" s="832"/>
      <c r="CA122" s="832">
        <v>1394472</v>
      </c>
      <c r="CB122" s="832"/>
      <c r="CC122" s="832"/>
      <c r="CD122" s="832"/>
      <c r="CE122" s="832"/>
      <c r="CF122" s="833">
        <v>67.2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4160196</v>
      </c>
      <c r="BR123" s="820"/>
      <c r="BS123" s="820"/>
      <c r="BT123" s="820"/>
      <c r="BU123" s="820"/>
      <c r="BV123" s="820">
        <v>4012686</v>
      </c>
      <c r="BW123" s="820"/>
      <c r="BX123" s="820"/>
      <c r="BY123" s="820"/>
      <c r="BZ123" s="820"/>
      <c r="CA123" s="820">
        <v>3935147</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75</v>
      </c>
      <c r="AB128" s="788"/>
      <c r="AC128" s="788"/>
      <c r="AD128" s="788"/>
      <c r="AE128" s="789"/>
      <c r="AF128" s="790">
        <v>75</v>
      </c>
      <c r="AG128" s="788"/>
      <c r="AH128" s="788"/>
      <c r="AI128" s="788"/>
      <c r="AJ128" s="789"/>
      <c r="AK128" s="790">
        <v>75</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2120283</v>
      </c>
      <c r="AB129" s="767"/>
      <c r="AC129" s="767"/>
      <c r="AD129" s="767"/>
      <c r="AE129" s="768"/>
      <c r="AF129" s="769">
        <v>2156675</v>
      </c>
      <c r="AG129" s="767"/>
      <c r="AH129" s="767"/>
      <c r="AI129" s="767"/>
      <c r="AJ129" s="768"/>
      <c r="AK129" s="769">
        <v>2227560</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174217</v>
      </c>
      <c r="AB130" s="767"/>
      <c r="AC130" s="767"/>
      <c r="AD130" s="767"/>
      <c r="AE130" s="768"/>
      <c r="AF130" s="769">
        <v>169197</v>
      </c>
      <c r="AG130" s="767"/>
      <c r="AH130" s="767"/>
      <c r="AI130" s="767"/>
      <c r="AJ130" s="768"/>
      <c r="AK130" s="769">
        <v>153208</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1946066</v>
      </c>
      <c r="AB131" s="751"/>
      <c r="AC131" s="751"/>
      <c r="AD131" s="751"/>
      <c r="AE131" s="752"/>
      <c r="AF131" s="753">
        <v>1987478</v>
      </c>
      <c r="AG131" s="751"/>
      <c r="AH131" s="751"/>
      <c r="AI131" s="751"/>
      <c r="AJ131" s="752"/>
      <c r="AK131" s="753">
        <v>2074352</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3.313967769</v>
      </c>
      <c r="AB132" s="732"/>
      <c r="AC132" s="732"/>
      <c r="AD132" s="732"/>
      <c r="AE132" s="733"/>
      <c r="AF132" s="734">
        <v>3.270929288</v>
      </c>
      <c r="AG132" s="732"/>
      <c r="AH132" s="732"/>
      <c r="AI132" s="732"/>
      <c r="AJ132" s="733"/>
      <c r="AK132" s="734">
        <v>2.5309108579999999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3.7</v>
      </c>
      <c r="AB133" s="711"/>
      <c r="AC133" s="711"/>
      <c r="AD133" s="711"/>
      <c r="AE133" s="712"/>
      <c r="AF133" s="710">
        <v>3.3</v>
      </c>
      <c r="AG133" s="711"/>
      <c r="AH133" s="711"/>
      <c r="AI133" s="711"/>
      <c r="AJ133" s="712"/>
      <c r="AK133" s="710">
        <v>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yomkTmZ96Z8i5Up52X7uCp/jyXWj1VamY5UPCMWiYrP+zvOnYZGGi3yX1HAM479vrP/kL/UrjnLkLnBmgB77A==" saltValue="v/ZdOEzUPWpswe84tsd2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qNFs/IFoDbH+CJ2umCoCWFP75u2DquFhbn8i5XQNHDPr0FgOY65uyI2++cdlb9LttCRYH35LPjIoFBfqYtEAA==" saltValue="J6YCX7HN/sXYzIpK4rAX4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yD8Nt44xz+L1/daiDz5hE+yi+Man+EIofvQvf4Um/jzG2Ii4XKhbs4LBfOUfJKkGx2EkKJvBLX+U7WGqY5Pwg==" saltValue="tSAB9HnCy4Z3paLlm/7U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743036</v>
      </c>
      <c r="AP9" s="262">
        <v>131884</v>
      </c>
      <c r="AQ9" s="263">
        <v>156369</v>
      </c>
      <c r="AR9" s="264">
        <v>-15.7</v>
      </c>
    </row>
    <row r="10" spans="1:46" ht="13.5" customHeight="1" x14ac:dyDescent="0.15">
      <c r="A10" s="247"/>
      <c r="AK10" s="1117" t="s">
        <v>482</v>
      </c>
      <c r="AL10" s="1118"/>
      <c r="AM10" s="1118"/>
      <c r="AN10" s="1119"/>
      <c r="AO10" s="265">
        <v>17603</v>
      </c>
      <c r="AP10" s="265">
        <v>3124</v>
      </c>
      <c r="AQ10" s="266">
        <v>21449</v>
      </c>
      <c r="AR10" s="267">
        <v>-85.4</v>
      </c>
    </row>
    <row r="11" spans="1:46" ht="13.5" customHeight="1" x14ac:dyDescent="0.15">
      <c r="A11" s="247"/>
      <c r="AK11" s="1117" t="s">
        <v>483</v>
      </c>
      <c r="AL11" s="1118"/>
      <c r="AM11" s="1118"/>
      <c r="AN11" s="1119"/>
      <c r="AO11" s="265">
        <v>102</v>
      </c>
      <c r="AP11" s="265">
        <v>18</v>
      </c>
      <c r="AQ11" s="266">
        <v>1663</v>
      </c>
      <c r="AR11" s="267">
        <v>-98.9</v>
      </c>
    </row>
    <row r="12" spans="1:46" ht="13.5" customHeight="1" x14ac:dyDescent="0.15">
      <c r="A12" s="247"/>
      <c r="AK12" s="1117" t="s">
        <v>484</v>
      </c>
      <c r="AL12" s="1118"/>
      <c r="AM12" s="1118"/>
      <c r="AN12" s="1119"/>
      <c r="AO12" s="265" t="s">
        <v>485</v>
      </c>
      <c r="AP12" s="265" t="s">
        <v>485</v>
      </c>
      <c r="AQ12" s="266">
        <v>34</v>
      </c>
      <c r="AR12" s="267" t="s">
        <v>485</v>
      </c>
    </row>
    <row r="13" spans="1:46" ht="13.5" customHeight="1" x14ac:dyDescent="0.15">
      <c r="A13" s="247"/>
      <c r="AK13" s="1117" t="s">
        <v>486</v>
      </c>
      <c r="AL13" s="1118"/>
      <c r="AM13" s="1118"/>
      <c r="AN13" s="1119"/>
      <c r="AO13" s="265">
        <v>43407</v>
      </c>
      <c r="AP13" s="265">
        <v>7704</v>
      </c>
      <c r="AQ13" s="266">
        <v>5566</v>
      </c>
      <c r="AR13" s="267">
        <v>38.4</v>
      </c>
    </row>
    <row r="14" spans="1:46" ht="13.5" customHeight="1" x14ac:dyDescent="0.15">
      <c r="A14" s="247"/>
      <c r="AK14" s="1117" t="s">
        <v>487</v>
      </c>
      <c r="AL14" s="1118"/>
      <c r="AM14" s="1118"/>
      <c r="AN14" s="1119"/>
      <c r="AO14" s="265">
        <v>20958</v>
      </c>
      <c r="AP14" s="265">
        <v>3720</v>
      </c>
      <c r="AQ14" s="266">
        <v>3589</v>
      </c>
      <c r="AR14" s="267">
        <v>3.7</v>
      </c>
    </row>
    <row r="15" spans="1:46" ht="13.5" customHeight="1" x14ac:dyDescent="0.15">
      <c r="A15" s="247"/>
      <c r="AK15" s="1120" t="s">
        <v>488</v>
      </c>
      <c r="AL15" s="1121"/>
      <c r="AM15" s="1121"/>
      <c r="AN15" s="1122"/>
      <c r="AO15" s="265">
        <v>-50248</v>
      </c>
      <c r="AP15" s="265">
        <v>-8919</v>
      </c>
      <c r="AQ15" s="266">
        <v>-10547</v>
      </c>
      <c r="AR15" s="267">
        <v>-15.4</v>
      </c>
    </row>
    <row r="16" spans="1:46" x14ac:dyDescent="0.15">
      <c r="A16" s="247"/>
      <c r="AK16" s="1120" t="s">
        <v>177</v>
      </c>
      <c r="AL16" s="1121"/>
      <c r="AM16" s="1121"/>
      <c r="AN16" s="1122"/>
      <c r="AO16" s="265">
        <v>774858</v>
      </c>
      <c r="AP16" s="265">
        <v>137532</v>
      </c>
      <c r="AQ16" s="266">
        <v>178125</v>
      </c>
      <c r="AR16" s="267">
        <v>-22.8</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12.25</v>
      </c>
      <c r="AP21" s="278">
        <v>14.51</v>
      </c>
      <c r="AQ21" s="279">
        <v>-2.2599999999999998</v>
      </c>
      <c r="AS21" s="280"/>
      <c r="AT21" s="276"/>
    </row>
    <row r="22" spans="1:46" s="248" customFormat="1" x14ac:dyDescent="0.15">
      <c r="A22" s="276"/>
      <c r="AK22" s="1123" t="s">
        <v>494</v>
      </c>
      <c r="AL22" s="1124"/>
      <c r="AM22" s="1124"/>
      <c r="AN22" s="1125"/>
      <c r="AO22" s="281">
        <v>100.6</v>
      </c>
      <c r="AP22" s="282">
        <v>95.5</v>
      </c>
      <c r="AQ22" s="283">
        <v>5.0999999999999996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188044</v>
      </c>
      <c r="AP32" s="291">
        <v>33377</v>
      </c>
      <c r="AQ32" s="292">
        <v>89268</v>
      </c>
      <c r="AR32" s="293">
        <v>-62.6</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t="s">
        <v>485</v>
      </c>
      <c r="AR34" s="293" t="s">
        <v>485</v>
      </c>
    </row>
    <row r="35" spans="1:46" ht="27" customHeight="1" x14ac:dyDescent="0.15">
      <c r="A35" s="247"/>
      <c r="AK35" s="1107" t="s">
        <v>501</v>
      </c>
      <c r="AL35" s="1108"/>
      <c r="AM35" s="1108"/>
      <c r="AN35" s="1109"/>
      <c r="AO35" s="291">
        <v>7581</v>
      </c>
      <c r="AP35" s="291">
        <v>1346</v>
      </c>
      <c r="AQ35" s="292">
        <v>17003</v>
      </c>
      <c r="AR35" s="293">
        <v>-92.1</v>
      </c>
    </row>
    <row r="36" spans="1:46" ht="27" customHeight="1" x14ac:dyDescent="0.15">
      <c r="A36" s="247"/>
      <c r="AK36" s="1107" t="s">
        <v>502</v>
      </c>
      <c r="AL36" s="1108"/>
      <c r="AM36" s="1108"/>
      <c r="AN36" s="1109"/>
      <c r="AO36" s="291">
        <v>10158</v>
      </c>
      <c r="AP36" s="291">
        <v>1803</v>
      </c>
      <c r="AQ36" s="292">
        <v>5039</v>
      </c>
      <c r="AR36" s="293">
        <v>-64.2</v>
      </c>
    </row>
    <row r="37" spans="1:46" ht="13.5" customHeight="1" x14ac:dyDescent="0.15">
      <c r="A37" s="247"/>
      <c r="AK37" s="1107" t="s">
        <v>503</v>
      </c>
      <c r="AL37" s="1108"/>
      <c r="AM37" s="1108"/>
      <c r="AN37" s="1109"/>
      <c r="AO37" s="291" t="s">
        <v>485</v>
      </c>
      <c r="AP37" s="291" t="s">
        <v>485</v>
      </c>
      <c r="AQ37" s="292">
        <v>909</v>
      </c>
      <c r="AR37" s="293" t="s">
        <v>485</v>
      </c>
    </row>
    <row r="38" spans="1:46" ht="27" customHeight="1" x14ac:dyDescent="0.15">
      <c r="A38" s="247"/>
      <c r="AK38" s="1110" t="s">
        <v>504</v>
      </c>
      <c r="AL38" s="1111"/>
      <c r="AM38" s="1111"/>
      <c r="AN38" s="1112"/>
      <c r="AO38" s="294" t="s">
        <v>485</v>
      </c>
      <c r="AP38" s="294" t="s">
        <v>485</v>
      </c>
      <c r="AQ38" s="295">
        <v>25</v>
      </c>
      <c r="AR38" s="283" t="s">
        <v>485</v>
      </c>
      <c r="AS38" s="290"/>
    </row>
    <row r="39" spans="1:46" x14ac:dyDescent="0.15">
      <c r="A39" s="247"/>
      <c r="AK39" s="1110" t="s">
        <v>505</v>
      </c>
      <c r="AL39" s="1111"/>
      <c r="AM39" s="1111"/>
      <c r="AN39" s="1112"/>
      <c r="AO39" s="291">
        <v>-75</v>
      </c>
      <c r="AP39" s="291">
        <v>-13</v>
      </c>
      <c r="AQ39" s="292">
        <v>-4913</v>
      </c>
      <c r="AR39" s="293">
        <v>-99.7</v>
      </c>
      <c r="AS39" s="290"/>
    </row>
    <row r="40" spans="1:46" ht="27" customHeight="1" x14ac:dyDescent="0.15">
      <c r="A40" s="247"/>
      <c r="AK40" s="1107" t="s">
        <v>506</v>
      </c>
      <c r="AL40" s="1108"/>
      <c r="AM40" s="1108"/>
      <c r="AN40" s="1109"/>
      <c r="AO40" s="291">
        <v>-153208</v>
      </c>
      <c r="AP40" s="291">
        <v>-27193</v>
      </c>
      <c r="AQ40" s="292">
        <v>-72657</v>
      </c>
      <c r="AR40" s="293">
        <v>-62.6</v>
      </c>
      <c r="AS40" s="290"/>
    </row>
    <row r="41" spans="1:46" x14ac:dyDescent="0.15">
      <c r="A41" s="247"/>
      <c r="AK41" s="1113" t="s">
        <v>287</v>
      </c>
      <c r="AL41" s="1114"/>
      <c r="AM41" s="1114"/>
      <c r="AN41" s="1115"/>
      <c r="AO41" s="291">
        <v>52500</v>
      </c>
      <c r="AP41" s="291">
        <v>9318</v>
      </c>
      <c r="AQ41" s="292">
        <v>34674</v>
      </c>
      <c r="AR41" s="293">
        <v>-73.099999999999994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332247</v>
      </c>
      <c r="AN51" s="313">
        <v>56418</v>
      </c>
      <c r="AO51" s="314">
        <v>35.700000000000003</v>
      </c>
      <c r="AP51" s="315">
        <v>200194</v>
      </c>
      <c r="AQ51" s="316">
        <v>5.2</v>
      </c>
      <c r="AR51" s="317">
        <v>30.5</v>
      </c>
    </row>
    <row r="52" spans="1:44" x14ac:dyDescent="0.15">
      <c r="A52" s="247"/>
      <c r="AK52" s="318"/>
      <c r="AL52" s="319" t="s">
        <v>516</v>
      </c>
      <c r="AM52" s="320">
        <v>261539</v>
      </c>
      <c r="AN52" s="321">
        <v>44411</v>
      </c>
      <c r="AO52" s="322">
        <v>146.9</v>
      </c>
      <c r="AP52" s="323">
        <v>106422</v>
      </c>
      <c r="AQ52" s="324">
        <v>20.100000000000001</v>
      </c>
      <c r="AR52" s="325">
        <v>126.8</v>
      </c>
    </row>
    <row r="53" spans="1:44" x14ac:dyDescent="0.15">
      <c r="A53" s="247"/>
      <c r="AK53" s="303" t="s">
        <v>517</v>
      </c>
      <c r="AL53" s="304"/>
      <c r="AM53" s="312">
        <v>235655</v>
      </c>
      <c r="AN53" s="313">
        <v>40588</v>
      </c>
      <c r="AO53" s="314">
        <v>-28.1</v>
      </c>
      <c r="AP53" s="315">
        <v>138402</v>
      </c>
      <c r="AQ53" s="316">
        <v>-30.9</v>
      </c>
      <c r="AR53" s="317">
        <v>2.8</v>
      </c>
    </row>
    <row r="54" spans="1:44" x14ac:dyDescent="0.15">
      <c r="A54" s="247"/>
      <c r="AK54" s="318"/>
      <c r="AL54" s="319" t="s">
        <v>516</v>
      </c>
      <c r="AM54" s="320">
        <v>146439</v>
      </c>
      <c r="AN54" s="321">
        <v>25222</v>
      </c>
      <c r="AO54" s="322">
        <v>-43.2</v>
      </c>
      <c r="AP54" s="323">
        <v>70652</v>
      </c>
      <c r="AQ54" s="324">
        <v>-33.6</v>
      </c>
      <c r="AR54" s="325">
        <v>-9.6</v>
      </c>
    </row>
    <row r="55" spans="1:44" x14ac:dyDescent="0.15">
      <c r="A55" s="247"/>
      <c r="AK55" s="303" t="s">
        <v>518</v>
      </c>
      <c r="AL55" s="304"/>
      <c r="AM55" s="312">
        <v>189169</v>
      </c>
      <c r="AN55" s="313">
        <v>32836</v>
      </c>
      <c r="AO55" s="314">
        <v>-19.100000000000001</v>
      </c>
      <c r="AP55" s="315">
        <v>146367</v>
      </c>
      <c r="AQ55" s="316">
        <v>5.8</v>
      </c>
      <c r="AR55" s="317">
        <v>-24.9</v>
      </c>
    </row>
    <row r="56" spans="1:44" x14ac:dyDescent="0.15">
      <c r="A56" s="247"/>
      <c r="AK56" s="318"/>
      <c r="AL56" s="319" t="s">
        <v>516</v>
      </c>
      <c r="AM56" s="320">
        <v>110706</v>
      </c>
      <c r="AN56" s="321">
        <v>19216</v>
      </c>
      <c r="AO56" s="322">
        <v>-23.8</v>
      </c>
      <c r="AP56" s="323">
        <v>79441</v>
      </c>
      <c r="AQ56" s="324">
        <v>12.4</v>
      </c>
      <c r="AR56" s="325">
        <v>-36.200000000000003</v>
      </c>
    </row>
    <row r="57" spans="1:44" x14ac:dyDescent="0.15">
      <c r="A57" s="247"/>
      <c r="AK57" s="303" t="s">
        <v>519</v>
      </c>
      <c r="AL57" s="304"/>
      <c r="AM57" s="312">
        <v>367839</v>
      </c>
      <c r="AN57" s="313">
        <v>64772</v>
      </c>
      <c r="AO57" s="314">
        <v>97.3</v>
      </c>
      <c r="AP57" s="315">
        <v>165181</v>
      </c>
      <c r="AQ57" s="316">
        <v>12.9</v>
      </c>
      <c r="AR57" s="317">
        <v>84.4</v>
      </c>
    </row>
    <row r="58" spans="1:44" x14ac:dyDescent="0.15">
      <c r="A58" s="247"/>
      <c r="AK58" s="318"/>
      <c r="AL58" s="319" t="s">
        <v>516</v>
      </c>
      <c r="AM58" s="320">
        <v>91623</v>
      </c>
      <c r="AN58" s="321">
        <v>16134</v>
      </c>
      <c r="AO58" s="322">
        <v>-16</v>
      </c>
      <c r="AP58" s="323">
        <v>82246</v>
      </c>
      <c r="AQ58" s="324">
        <v>3.5</v>
      </c>
      <c r="AR58" s="325">
        <v>-19.5</v>
      </c>
    </row>
    <row r="59" spans="1:44" x14ac:dyDescent="0.15">
      <c r="A59" s="247"/>
      <c r="AK59" s="303" t="s">
        <v>520</v>
      </c>
      <c r="AL59" s="304"/>
      <c r="AM59" s="312">
        <v>421740</v>
      </c>
      <c r="AN59" s="313">
        <v>74856</v>
      </c>
      <c r="AO59" s="314">
        <v>15.6</v>
      </c>
      <c r="AP59" s="315">
        <v>166234</v>
      </c>
      <c r="AQ59" s="316">
        <v>0.6</v>
      </c>
      <c r="AR59" s="317">
        <v>15</v>
      </c>
    </row>
    <row r="60" spans="1:44" x14ac:dyDescent="0.15">
      <c r="A60" s="247"/>
      <c r="AK60" s="318"/>
      <c r="AL60" s="319" t="s">
        <v>516</v>
      </c>
      <c r="AM60" s="320">
        <v>174835</v>
      </c>
      <c r="AN60" s="321">
        <v>31032</v>
      </c>
      <c r="AO60" s="322">
        <v>92.3</v>
      </c>
      <c r="AP60" s="323">
        <v>89789</v>
      </c>
      <c r="AQ60" s="324">
        <v>9.1999999999999993</v>
      </c>
      <c r="AR60" s="325">
        <v>83.1</v>
      </c>
    </row>
    <row r="61" spans="1:44" x14ac:dyDescent="0.15">
      <c r="A61" s="247"/>
      <c r="AK61" s="303" t="s">
        <v>521</v>
      </c>
      <c r="AL61" s="326"/>
      <c r="AM61" s="312">
        <v>309330</v>
      </c>
      <c r="AN61" s="313">
        <v>53894</v>
      </c>
      <c r="AO61" s="314">
        <v>20.3</v>
      </c>
      <c r="AP61" s="315">
        <v>163276</v>
      </c>
      <c r="AQ61" s="327">
        <v>-1.3</v>
      </c>
      <c r="AR61" s="317">
        <v>21.6</v>
      </c>
    </row>
    <row r="62" spans="1:44" x14ac:dyDescent="0.15">
      <c r="A62" s="247"/>
      <c r="AK62" s="318"/>
      <c r="AL62" s="319" t="s">
        <v>516</v>
      </c>
      <c r="AM62" s="320">
        <v>157028</v>
      </c>
      <c r="AN62" s="321">
        <v>27203</v>
      </c>
      <c r="AO62" s="322">
        <v>31.2</v>
      </c>
      <c r="AP62" s="323">
        <v>85710</v>
      </c>
      <c r="AQ62" s="324">
        <v>2.2999999999999998</v>
      </c>
      <c r="AR62" s="325">
        <v>28.9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7xXWgQ9EjKixfwtYwucjWDiQgIpFCHoVhlt/I+6fVnEsGlfHIR/kZ9xCK2UmkcBuvV4ZowL2WJ3SjwK75RtNOw==" saltValue="2GgTMI0j6esAKr6gqfKB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TNLfPVmNe2X0hhZfVAMuUqqMRSlXPZw0EWkPVJX+ToJ2zzL7fjn+pvfJ3IaCJu+Zd8mXbVlTvL2IZZF5LiUotw==" saltValue="00Nb4nnIKPbVVs9tWCmf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c2U6fk87NmbA2tji4EffwnMAyQZMoJNHquXiri1xwgBriIn6AEo5Givdxc7Kpx6V/qcMyEkdgPTKxJGm9Ah0Yg==" saltValue="jQD3ELGAVhP0MKmgVEBH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52.54</v>
      </c>
      <c r="G47" s="12">
        <v>53.41</v>
      </c>
      <c r="H47" s="12">
        <v>60.95</v>
      </c>
      <c r="I47" s="12">
        <v>56.36</v>
      </c>
      <c r="J47" s="13">
        <v>52.12</v>
      </c>
    </row>
    <row r="48" spans="2:10" ht="57.75" customHeight="1" x14ac:dyDescent="0.15">
      <c r="B48" s="14"/>
      <c r="C48" s="1128" t="s">
        <v>4</v>
      </c>
      <c r="D48" s="1128"/>
      <c r="E48" s="1129"/>
      <c r="F48" s="15">
        <v>9.89</v>
      </c>
      <c r="G48" s="16">
        <v>11.37</v>
      </c>
      <c r="H48" s="16">
        <v>10.52</v>
      </c>
      <c r="I48" s="16">
        <v>8.82</v>
      </c>
      <c r="J48" s="17">
        <v>8.69</v>
      </c>
    </row>
    <row r="49" spans="2:10" ht="57.75" customHeight="1" thickBot="1" x14ac:dyDescent="0.2">
      <c r="B49" s="18"/>
      <c r="C49" s="1130" t="s">
        <v>5</v>
      </c>
      <c r="D49" s="1130"/>
      <c r="E49" s="1131"/>
      <c r="F49" s="19" t="s">
        <v>528</v>
      </c>
      <c r="G49" s="20">
        <v>6.79</v>
      </c>
      <c r="H49" s="20">
        <v>4.68</v>
      </c>
      <c r="I49" s="20" t="s">
        <v>529</v>
      </c>
      <c r="J49" s="21" t="s">
        <v>530</v>
      </c>
    </row>
    <row r="50" spans="2:10" x14ac:dyDescent="0.15"/>
  </sheetData>
  <sheetProtection algorithmName="SHA-512" hashValue="x8RxtkH6jKJAYrLsqrOTBU3d42eI5HGMKvgVvXnHmdGIQNJsZfKUj7uOwzPdjzsD6/8DoBk2D04IdvE3e4fIDA==" saltValue="ADa8xfR28bjd8+y5Ol+Q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2026-03-09T02:37:05Z</cp:lastPrinted>
  <dcterms:created xsi:type="dcterms:W3CDTF">2026-02-23T05:44:35Z</dcterms:created>
  <dcterms:modified xsi:type="dcterms:W3CDTF">2026-03-23T13:56:40Z</dcterms:modified>
  <cp:category/>
</cp:coreProperties>
</file>