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A93BE540-D38C-40F0-B260-DC5396B331F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<sst xmlns="http://schemas.openxmlformats.org/spreadsheetml/2006/main" count="1100" uniqueCount="562">
  <si>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</si>
  <si>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</si>
  <si>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</si>
  <si>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</si>
  <si>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</si>
  <si>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</si>
  <si>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</si>
  <si>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</si>
  <si>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</si>
  <si>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</si>
  <si>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</si>
  <si>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</si>
  <si>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</si>
  <si>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</si>
  <si>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</si>
  <si>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</si>
  <si>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</si>
  <si>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</si>
  <si>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</si>
  <si>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</si>
  <si>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</si>
  <si>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</si>
  <si>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</si>
  <si>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</si>
  <si>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</si>
  <si>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</si>
  <si>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</si>
  <si>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</si>
  <si>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</si>
  <si>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</si>
  <si>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</si>
  <si>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</si>
  <si>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</si>
  <si>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</si>
  <si>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</si>
  <si>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</si>
  <si>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</si>
  <si>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</si>
  <si>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</si>
  <si>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</si>
  <si>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</si>
  <si>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</si>
  <si>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</si>
  <si>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</si>
  <si>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</si>
  <si>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</si>
  <si>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</si>
  <si>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</si>
  <si>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</si>
  <si>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</si>
  <si>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</si>
  <si>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</si>
  <si>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</si>
  <si>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</si>
  <si>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</si>
  <si>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</si>
  <si>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</si>
  <si>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</si>
  <si>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</si>
  <si>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</si>
  <si>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</si>
  <si>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</si>
  <si>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</si>
  <si>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</si>
  <si>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</si>
  <si>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</si>
  <si>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</si>
  <si>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</si>
  <si>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</si>
  <si>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</si>
  <si>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</si>
  <si>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</si>
  <si>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</si>
  <si>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</si>
  <si>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</si>
  <si>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</si>
  <si>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</si>
  <si>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</si>
  <si>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</si>
  <si>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</si>
  <si>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</si>
  <si>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</si>
  <si>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</si>
  <si>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</si>
  <si>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</si>
  <si>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</si>
  <si>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</si>
  <si>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</si>
  <si>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</si>
  <si>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</si>
  <si>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</si>
  <si>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</si>
  <si>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</si>
  <si>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</si>
  <si>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いすみ市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</si>
  <si>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</si>
  <si>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</si>
  <si>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</si>
  <si>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</si>
  <si>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</si>
  <si>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</si>
  <si>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</si>
  <si>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</si>
  <si>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</si>
  <si>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</si>
  <si>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</si>
  <si>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</si>
  <si>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</si>
  <si>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</si>
  <si>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</si>
  <si>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</si>
  <si>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</si>
  <si>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</si>
  <si>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</si>
  <si>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</si>
  <si>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</si>
  <si>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</si>
  <si>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</si>
  <si>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</si>
  <si>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</si>
  <si>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</si>
  <si>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</si>
  <si>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</si>
  <si>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</si>
  <si>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</si>
  <si>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</si>
  <si>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</si>
  <si>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</si>
  <si>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</si>
  <si>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</si>
  <si>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</si>
  <si>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</si>
  <si>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</si>
  <si>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</si>
  <si>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</si>
  <si>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</si>
  <si>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</si>
  <si>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</si>
  <si>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</si>
  <si>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</si>
  <si>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</si>
  <si>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</si>
  <si>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</si>
  <si>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</si>
  <si>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</si>
  <si>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</si>
  <si>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</si>
  <si>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</si>
  <si>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</si>
  <si>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</si>
  <si>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</si>
  <si>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</si>
  <si>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</si>
  <si>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</si>
  <si>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</si>
  <si>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</si>
  <si>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</si>
  <si>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</si>
  <si>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</si>
  <si>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</si>
  <si>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</si>
  <si>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</si>
  <si>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</si>
  <si>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</si>
  <si>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</si>
  <si>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</si>
  <si>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</si>
  <si>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</si>
  <si>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</si>
  <si>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</si>
  <si>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</si>
  <si>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</si>
  <si>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</si>
  <si>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</si>
  <si>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</si>
  <si>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</si>
  <si>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</si>
  <si>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</si>
  <si>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</si>
  <si>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</si>
  <si>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</si>
  <si>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</si>
  <si>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</si>
  <si>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</si>
  <si>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</si>
  <si>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</si>
  <si>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</si>
  <si>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</si>
  <si>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</si>
  <si>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</si>
  <si>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</si>
  <si>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</si>
  <si>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</si>
  <si>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</si>
  <si>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</si>
  <si>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</si>
  <si>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</si>
  <si>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</si>
  <si>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</si>
  <si>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</si>
  <si>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</si>
  <si>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</si>
  <si>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</si>
  <si>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千葉県いすみ市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</si>
  <si>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</si>
  <si>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</si>
  <si>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</si>
  <si>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</si>
  <si>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</si>
  <si>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</si>
  <si>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</si>
  <si>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</si>
  <si>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</si>
  <si>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</si>
  <si>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</si>
  <si>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</si>
  <si>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</si>
  <si>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</si>
  <si>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</si>
  <si>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</si>
  <si>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</si>
  <si>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</si>
  <si>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</si>
  <si>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</si>
  <si>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</si>
  <si>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</si>
  <si>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</si>
  <si>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</si>
  <si>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</si>
  <si>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</si>
  <si>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</si>
  <si>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</si>
  <si>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</si>
  <si>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</si>
  <si>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</si>
  <si>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</si>
  <si>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</si>
  <si>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</si>
  <si>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</si>
  <si>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</si>
  <si>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</si>
  <si>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</si>
  <si>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</si>
  <si>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</si>
  <si>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</si>
  <si>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</si>
  <si>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</si>
  <si>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</si>
  <si>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</si>
  <si>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</si>
  <si>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</si>
  <si>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</si>
  <si>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</si>
  <si>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</si>
  <si>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</si>
  <si>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</si>
  <si>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</si>
  <si>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</si>
  <si>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</si>
  <si>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</si>
  <si>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</si>
  <si>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</si>
  <si>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</si>
  <si>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</si>
  <si>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</si>
  <si>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</si>
  <si>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</si>
  <si>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</si>
  <si>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</si>
  <si>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</si>
  <si>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</si>
  <si>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</si>
  <si>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</si>
  <si>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</si>
  <si>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</si>
  <si>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</si>
  <si>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</si>
  <si>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</si>
  <si>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</si>
  <si>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</si>
  <si>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</si>
  <si>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</si>
  <si>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</si>
  <si>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</si>
  <si>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</si>
  <si>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</si>
  <si>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</si>
  <si>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</si>
  <si>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</si>
  <si>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</si>
  <si>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</si>
  <si>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</si>
  <si>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</si>
  <si>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</si>
  <si>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</si>
  <si>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</si>
  <si>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</si>
  <si>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</si>
  <si>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</si>
  <si>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</si>
  <si>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</si>
  <si>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</si>
  <si>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</si>
  <si>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</si>
  <si>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</si>
  <si>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</si>
  <si>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</si>
  <si>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</si>
  <si>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</si>
  <si>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</si>
  <si>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</si>
  <si>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</si>
  <si>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</si>
  <si>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</si>
  <si>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</si>
  <si>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</si>
  <si>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</si>
  <si>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</si>
  <si>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</si>
  <si>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</si>
  <si>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</si>
  <si>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</si>
  <si>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</si>
  <si>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</si>
  <si>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</si>
  <si>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</si>
  <si>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</si>
  <si>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</si>
  <si>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</si>
  <si>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</si>
  <si>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</si>
  <si>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</si>
  <si>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</si>
  <si>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</si>
  <si>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</si>
  <si>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</si>
  <si>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</si>
  <si>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</si>
  <si>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</si>
  <si>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</si>
  <si>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</si>
  <si>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</si>
  <si>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</si>
  <si>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</si>
  <si>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</si>
  <si>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</si>
  <si>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</si>
  <si>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</si>
  <si>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</si>
  <si>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</si>
  <si>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</si>
  <si>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</si>
  <si>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</si>
  <si>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</si>
  <si>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千葉県いすみ市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</si>
  <si>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</si>
  <si>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</si>
  <si>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</si>
  <si>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</si>
  <si>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</si>
  <si>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</si>
  <si>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</si>
  <si>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</si>
  <si>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</si>
  <si>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</si>
  <si>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</si>
  <si>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</si>
  <si>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</si>
  <si>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</si>
  <si>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</si>
  <si>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</si>
  <si>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</si>
  <si>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</si>
  <si>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</si>
  <si>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</si>
  <si>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</si>
  <si>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</si>
  <si>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</si>
  <si>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</si>
  <si>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</si>
  <si>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</si>
  <si>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</si>
  <si>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</si>
  <si>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</si>
  <si>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</si>
  <si>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</si>
  <si>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</si>
  <si>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</si>
  <si>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</si>
  <si>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</si>
  <si>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</si>
  <si>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</si>
  <si>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</si>
  <si>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</si>
  <si>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</si>
  <si>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</si>
  <si>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</si>
  <si>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</si>
  <si>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</si>
  <si>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</si>
  <si>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</si>
  <si>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</si>
  <si>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</si>
  <si>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</si>
  <si>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</si>
  <si>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</si>
  <si>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</si>
  <si>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</si>
  <si>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</si>
  <si>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</si>
  <si>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</si>
  <si>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</si>
  <si>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</si>
  <si>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</si>
  <si>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</si>
  <si>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</si>
  <si>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</si>
  <si>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</si>
  <si>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</si>
  <si>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</si>
  <si>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</si>
  <si>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</si>
  <si>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</si>
  <si>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</si>
  <si>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</si>
  <si>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</si>
  <si>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</si>
  <si>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</si>
  <si>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</si>
  <si>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</si>
  <si>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</si>
  <si>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</si>
  <si>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</si>
  <si>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</si>
  <si>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</si>
  <si>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</si>
  <si>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</si>
  <si>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</si>
  <si>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</si>
  <si>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</si>
  <si>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</si>
  <si>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</si>
  <si>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</si>
  <si>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</si>
  <si>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</si>
  <si>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</si>
  <si>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</si>
  <si>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</si>
  <si>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</si>
  <si>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</si>
  <si>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</si>
  <si>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</si>
  <si>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</si>
  <si>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</si>
  <si>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</si>
  <si>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</si>
  <si>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</si>
  <si>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</si>
  <si>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</si>
  <si>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</si>
  <si>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</si>
  <si>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</si>
  <si>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</si>
  <si>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</si>
  <si>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</si>
  <si>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</si>
  <si>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</si>
  <si>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</si>
  <si>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</si>
  <si>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</si>
  <si>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</si>
  <si>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</si>
  <si>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</si>
  <si>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</si>
  <si>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</si>
  <si>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</si>
  <si>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</si>
  <si>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</si>
  <si>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</si>
  <si>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</si>
  <si>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</si>
  <si>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</si>
  <si>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</si>
  <si>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</si>
  <si>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</si>
  <si>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</si>
  <si>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</si>
  <si>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</si>
  <si>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</si>
  <si>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</si>
  <si>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</si>
  <si>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</si>
  <si>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</si>
  <si>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</si>
  <si>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</si>
  <si>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</si>
  <si>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</si>
  <si>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</si>
  <si>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</si>
  <si>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</si>
  <si>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</si>
  <si>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</si>
  <si>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</si>
  <si>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</si>
  <si>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</si>
  <si>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</si>
  <si>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</si>
  <si>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</si>
  <si>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</si>
  <si>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</si>
  <si>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</si>
  <si>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</si>
  <si>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</si>
  <si>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</si>
  <si>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</si>
  <si>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</si>
  <si>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</si>
  <si>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</si>
  <si>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</si>
  <si>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</si>
  <si>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</si>
  <si>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</si>
  <si>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</si>
  <si>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</si>
  <si>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</si>
  <si>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</si>
  <si>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</si>
  <si>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</si>
  <si>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0.97</t>
  </si>
  <si>
    <t>▲ 7.22</t>
  </si>
  <si>
    <t>▲ 10.39</t>
  </si>
  <si>
    <t>▲ 8.27</t>
  </si>
  <si>
    <t>水道事業会計</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</si>
  <si>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</si>
  <si>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</si>
  <si>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</si>
  <si>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</si>
  <si>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</si>
  <si>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</si>
  <si>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</si>
  <si>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</si>
  <si>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</si>
  <si>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</si>
  <si>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</si>
  <si>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</si>
  <si>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</si>
  <si>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</si>
  <si>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</si>
  <si>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</si>
  <si>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夷隅郡市広域市町村圏事務組合（一般会計）</t>
  </si>
  <si>
    <t>南房総広域水道企業団（水道事業用水供給事業）</t>
  </si>
  <si>
    <t>国保国吉病院組合（国保国吉病院事業会計）</t>
  </si>
  <si>
    <t>布施学校組合（布施学校組合会計）</t>
  </si>
  <si>
    <t>夷隅環境衛生組合（一般会計）</t>
    <rPh sb="2" eb="4">
      <t>カンキョウ</t>
    </rPh>
    <rPh sb="4" eb="6">
      <t>エイセイ</t>
    </rPh>
    <rPh sb="6" eb="8">
      <t>クミアイ</t>
    </rPh>
    <rPh sb="9" eb="11">
      <t>イッパン</t>
    </rPh>
    <rPh sb="11" eb="13">
      <t>カイケイ</t>
    </rPh>
    <phoneticPr fontId="2"/>
  </si>
  <si>
    <t>まちづくり振興基金</t>
    <rPh sb="5" eb="9">
      <t>シンコウキキン</t>
    </rPh>
    <phoneticPr fontId="5"/>
  </si>
  <si>
    <t>ふるさと応援基金</t>
    <rPh sb="4" eb="6">
      <t>オウエン</t>
    </rPh>
    <rPh sb="6" eb="8">
      <t>キキン</t>
    </rPh>
    <phoneticPr fontId="5"/>
  </si>
  <si>
    <t>公共施設等整備基金</t>
    <rPh sb="0" eb="5">
      <t>コウキョウシセツトウ</t>
    </rPh>
    <rPh sb="5" eb="9">
      <t>セイビキキン</t>
    </rPh>
    <phoneticPr fontId="5"/>
  </si>
  <si>
    <t>奨学基金</t>
    <rPh sb="0" eb="4">
      <t>ショウガクキキン</t>
    </rPh>
    <phoneticPr fontId="5"/>
  </si>
  <si>
    <t>用地取得基金</t>
    <rPh sb="0" eb="6">
      <t>ヨウチシュトクキキン</t>
    </rPh>
    <phoneticPr fontId="5"/>
  </si>
  <si>
    <t>千葉県後期高齢者医療広域連合（一般会計）</t>
    <rPh sb="0" eb="3">
      <t>チバケン</t>
    </rPh>
    <rPh sb="3" eb="5">
      <t>コウキ</t>
    </rPh>
    <rPh sb="5" eb="8">
      <t>コウレイシャ</t>
    </rPh>
    <rPh sb="8" eb="10">
      <t>イリョウ</t>
    </rPh>
    <rPh sb="10" eb="12">
      <t>コウイキ</t>
    </rPh>
    <rPh sb="12" eb="14">
      <t>レンゴウ</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</si>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</sst>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5621-42C8-BF40-B3F7129A0E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55585</c:v>
                </c:pt>
                <c:pt idx="1">
                  <c:v>45282</c:v>
                </c:pt>
                <c:pt idx="2">
                  <c:v>42148</c:v>
                </c:pt>
                <c:pt idx="3">
                  <c:v>44017</c:v>
                </c:pt>
                <c:pt idx="4">
                  <c:v>76126</c:v>
                </c:pt>
              </c:numCache>
            </c:numRef>
          </c:val>
          <c:smooth val="0"/>
          <c:extLst>
            <c:ext xmlns:c16="http://schemas.microsoft.com/office/drawing/2014/chart" uri="{C3380CC4-5D6E-409C-BE32-E72D297353CC}">
              <c16:uniqueId val="{00000001-5621-42C8-BF40-B3F7129A0E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8.9600000000000009</c:v>
                </c:pt>
                <c:pt idx="1">
                  <c:v>9.56</c:v>
                </c:pt>
                <c:pt idx="2">
                  <c:v>8.4600000000000009</c:v>
                </c:pt>
                <c:pt idx="3">
                  <c:v>7.98</c:v>
                </c:pt>
                <c:pt idx="4">
                  <c:v>6.24</c:v>
                </c:pt>
              </c:numCache>
            </c:numRef>
          </c:val>
          <c:extLst>
            <c:ext xmlns:c16="http://schemas.microsoft.com/office/drawing/2014/chart" uri="{C3380CC4-5D6E-409C-BE32-E72D297353CC}">
              <c16:uniqueId val="{00000000-1803-4830-930D-F816D5E743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41.35</c:v>
                </c:pt>
                <c:pt idx="1">
                  <c:v>42.34</c:v>
                </c:pt>
                <c:pt idx="2">
                  <c:v>43.67</c:v>
                </c:pt>
                <c:pt idx="3">
                  <c:v>38.43</c:v>
                </c:pt>
                <c:pt idx="4">
                  <c:v>35.82</c:v>
                </c:pt>
              </c:numCache>
            </c:numRef>
          </c:val>
          <c:extLst>
            <c:ext xmlns:c16="http://schemas.microsoft.com/office/drawing/2014/chart" uri="{C3380CC4-5D6E-409C-BE32-E72D297353CC}">
              <c16:uniqueId val="{00000001-1803-4830-930D-F816D5E743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2.52</c:v>
                </c:pt>
                <c:pt idx="1">
                  <c:v>-0.97</c:v>
                </c:pt>
                <c:pt idx="2">
                  <c:v>-7.22</c:v>
                </c:pt>
                <c:pt idx="3">
                  <c:v>-10.39</c:v>
                </c:pt>
                <c:pt idx="4">
                  <c:v>-8.27</c:v>
                </c:pt>
              </c:numCache>
            </c:numRef>
          </c:val>
          <c:smooth val="0"/>
          <c:extLst>
            <c:ext xmlns:c16="http://schemas.microsoft.com/office/drawing/2014/chart" uri="{C3380CC4-5D6E-409C-BE32-E72D297353CC}">
              <c16:uniqueId val="{00000002-1803-4830-930D-F816D5E743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4D-486C-8519-A2E3B38674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4D-486C-8519-A2E3B386748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24D-486C-8519-A2E3B386748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24D-486C-8519-A2E3B386748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24D-486C-8519-A2E3B386748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5-024D-486C-8519-A2E3B386748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3.41</c:v>
                </c:pt>
                <c:pt idx="2">
                  <c:v>#N/A</c:v>
                </c:pt>
                <c:pt idx="3">
                  <c:v>3.73</c:v>
                </c:pt>
                <c:pt idx="4">
                  <c:v>#N/A</c:v>
                </c:pt>
                <c:pt idx="5">
                  <c:v>2.64</c:v>
                </c:pt>
                <c:pt idx="6">
                  <c:v>#N/A</c:v>
                </c:pt>
                <c:pt idx="7">
                  <c:v>1.43</c:v>
                </c:pt>
                <c:pt idx="8">
                  <c:v>#N/A</c:v>
                </c:pt>
                <c:pt idx="9">
                  <c:v>0.53</c:v>
                </c:pt>
              </c:numCache>
            </c:numRef>
          </c:val>
          <c:extLst>
            <c:ext xmlns:c16="http://schemas.microsoft.com/office/drawing/2014/chart" uri="{C3380CC4-5D6E-409C-BE32-E72D297353CC}">
              <c16:uniqueId val="{00000006-024D-486C-8519-A2E3B386748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c:v>
                </c:pt>
                <c:pt idx="2">
                  <c:v>#N/A</c:v>
                </c:pt>
                <c:pt idx="3">
                  <c:v>1.18</c:v>
                </c:pt>
                <c:pt idx="4">
                  <c:v>#N/A</c:v>
                </c:pt>
                <c:pt idx="5">
                  <c:v>1.1599999999999999</c:v>
                </c:pt>
                <c:pt idx="6">
                  <c:v>#N/A</c:v>
                </c:pt>
                <c:pt idx="7">
                  <c:v>0.71</c:v>
                </c:pt>
                <c:pt idx="8">
                  <c:v>#N/A</c:v>
                </c:pt>
                <c:pt idx="9">
                  <c:v>1.26</c:v>
                </c:pt>
              </c:numCache>
            </c:numRef>
          </c:val>
          <c:extLst>
            <c:ext xmlns:c16="http://schemas.microsoft.com/office/drawing/2014/chart" uri="{C3380CC4-5D6E-409C-BE32-E72D297353CC}">
              <c16:uniqueId val="{00000007-024D-486C-8519-A2E3B38674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8.9600000000000009</c:v>
                </c:pt>
                <c:pt idx="2">
                  <c:v>#N/A</c:v>
                </c:pt>
                <c:pt idx="3">
                  <c:v>9.5500000000000007</c:v>
                </c:pt>
                <c:pt idx="4">
                  <c:v>#N/A</c:v>
                </c:pt>
                <c:pt idx="5">
                  <c:v>8.4499999999999993</c:v>
                </c:pt>
                <c:pt idx="6">
                  <c:v>#N/A</c:v>
                </c:pt>
                <c:pt idx="7">
                  <c:v>7.97</c:v>
                </c:pt>
                <c:pt idx="8">
                  <c:v>#N/A</c:v>
                </c:pt>
                <c:pt idx="9">
                  <c:v>6.23</c:v>
                </c:pt>
              </c:numCache>
            </c:numRef>
          </c:val>
          <c:extLst>
            <c:ext xmlns:c16="http://schemas.microsoft.com/office/drawing/2014/chart" uri="{C3380CC4-5D6E-409C-BE32-E72D297353CC}">
              <c16:uniqueId val="{00000008-024D-486C-8519-A2E3B386748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7.79</c:v>
                </c:pt>
                <c:pt idx="2">
                  <c:v>#N/A</c:v>
                </c:pt>
                <c:pt idx="3">
                  <c:v>6.91</c:v>
                </c:pt>
                <c:pt idx="4">
                  <c:v>#N/A</c:v>
                </c:pt>
                <c:pt idx="5">
                  <c:v>6.41</c:v>
                </c:pt>
                <c:pt idx="6">
                  <c:v>#N/A</c:v>
                </c:pt>
                <c:pt idx="7">
                  <c:v>5.3</c:v>
                </c:pt>
                <c:pt idx="8">
                  <c:v>#N/A</c:v>
                </c:pt>
                <c:pt idx="9">
                  <c:v>8.5</c:v>
                </c:pt>
              </c:numCache>
            </c:numRef>
          </c:val>
          <c:extLst>
            <c:ext xmlns:c16="http://schemas.microsoft.com/office/drawing/2014/chart" uri="{C3380CC4-5D6E-409C-BE32-E72D297353CC}">
              <c16:uniqueId val="{00000009-024D-486C-8519-A2E3B38674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1444</c:v>
                </c:pt>
                <c:pt idx="5">
                  <c:v>1436</c:v>
                </c:pt>
                <c:pt idx="8">
                  <c:v>1446</c:v>
                </c:pt>
                <c:pt idx="11">
                  <c:v>1427</c:v>
                </c:pt>
                <c:pt idx="14">
                  <c:v>1350</c:v>
                </c:pt>
              </c:numCache>
            </c:numRef>
          </c:val>
          <c:extLst>
            <c:ext xmlns:c16="http://schemas.microsoft.com/office/drawing/2014/chart" uri="{C3380CC4-5D6E-409C-BE32-E72D297353CC}">
              <c16:uniqueId val="{00000000-72A2-487C-A817-A88A6D13EC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A2-487C-A817-A88A6D13EC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14</c:v>
                </c:pt>
                <c:pt idx="6">
                  <c:v>11</c:v>
                </c:pt>
                <c:pt idx="9">
                  <c:v>9</c:v>
                </c:pt>
                <c:pt idx="12">
                  <c:v>12</c:v>
                </c:pt>
              </c:numCache>
            </c:numRef>
          </c:val>
          <c:extLst>
            <c:ext xmlns:c16="http://schemas.microsoft.com/office/drawing/2014/chart" uri="{C3380CC4-5D6E-409C-BE32-E72D297353CC}">
              <c16:uniqueId val="{00000002-72A2-487C-A817-A88A6D13EC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185</c:v>
                </c:pt>
                <c:pt idx="3">
                  <c:v>172</c:v>
                </c:pt>
                <c:pt idx="6">
                  <c:v>150</c:v>
                </c:pt>
                <c:pt idx="9">
                  <c:v>135</c:v>
                </c:pt>
                <c:pt idx="12">
                  <c:v>134</c:v>
                </c:pt>
              </c:numCache>
            </c:numRef>
          </c:val>
          <c:extLst>
            <c:ext xmlns:c16="http://schemas.microsoft.com/office/drawing/2014/chart" uri="{C3380CC4-5D6E-409C-BE32-E72D297353CC}">
              <c16:uniqueId val="{00000003-72A2-487C-A817-A88A6D13EC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110</c:v>
                </c:pt>
                <c:pt idx="3">
                  <c:v>105</c:v>
                </c:pt>
                <c:pt idx="6">
                  <c:v>106</c:v>
                </c:pt>
                <c:pt idx="9">
                  <c:v>97</c:v>
                </c:pt>
                <c:pt idx="12">
                  <c:v>145</c:v>
                </c:pt>
              </c:numCache>
            </c:numRef>
          </c:val>
          <c:extLst>
            <c:ext xmlns:c16="http://schemas.microsoft.com/office/drawing/2014/chart" uri="{C3380CC4-5D6E-409C-BE32-E72D297353CC}">
              <c16:uniqueId val="{00000004-72A2-487C-A817-A88A6D13EC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A2-487C-A817-A88A6D13EC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A2-487C-A817-A88A6D13EC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1815</c:v>
                </c:pt>
                <c:pt idx="3">
                  <c:v>1803</c:v>
                </c:pt>
                <c:pt idx="6">
                  <c:v>1822</c:v>
                </c:pt>
                <c:pt idx="9">
                  <c:v>1795</c:v>
                </c:pt>
                <c:pt idx="12">
                  <c:v>1690</c:v>
                </c:pt>
              </c:numCache>
            </c:numRef>
          </c:val>
          <c:extLst>
            <c:ext xmlns:c16="http://schemas.microsoft.com/office/drawing/2014/chart" uri="{C3380CC4-5D6E-409C-BE32-E72D297353CC}">
              <c16:uniqueId val="{00000007-72A2-487C-A817-A88A6D13EC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687</c:v>
                </c:pt>
                <c:pt idx="2">
                  <c:v>#N/A</c:v>
                </c:pt>
                <c:pt idx="3">
                  <c:v>#N/A</c:v>
                </c:pt>
                <c:pt idx="4">
                  <c:v>658</c:v>
                </c:pt>
                <c:pt idx="5">
                  <c:v>#N/A</c:v>
                </c:pt>
                <c:pt idx="6">
                  <c:v>#N/A</c:v>
                </c:pt>
                <c:pt idx="7">
                  <c:v>643</c:v>
                </c:pt>
                <c:pt idx="8">
                  <c:v>#N/A</c:v>
                </c:pt>
                <c:pt idx="9">
                  <c:v>#N/A</c:v>
                </c:pt>
                <c:pt idx="10">
                  <c:v>609</c:v>
                </c:pt>
                <c:pt idx="11">
                  <c:v>#N/A</c:v>
                </c:pt>
                <c:pt idx="12">
                  <c:v>#N/A</c:v>
                </c:pt>
                <c:pt idx="13">
                  <c:v>631</c:v>
                </c:pt>
                <c:pt idx="14">
                  <c:v>#N/A</c:v>
                </c:pt>
              </c:numCache>
            </c:numRef>
          </c:val>
          <c:smooth val="0"/>
          <c:extLst>
            <c:ext xmlns:c16="http://schemas.microsoft.com/office/drawing/2014/chart" uri="{C3380CC4-5D6E-409C-BE32-E72D297353CC}">
              <c16:uniqueId val="{00000008-72A2-487C-A817-A88A6D13EC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14870</c:v>
                </c:pt>
                <c:pt idx="5">
                  <c:v>14462</c:v>
                </c:pt>
                <c:pt idx="8">
                  <c:v>13602</c:v>
                </c:pt>
                <c:pt idx="11">
                  <c:v>12769</c:v>
                </c:pt>
                <c:pt idx="14">
                  <c:v>12303</c:v>
                </c:pt>
              </c:numCache>
            </c:numRef>
          </c:val>
          <c:extLst>
            <c:ext xmlns:c16="http://schemas.microsoft.com/office/drawing/2014/chart" uri="{C3380CC4-5D6E-409C-BE32-E72D297353CC}">
              <c16:uniqueId val="{00000000-2D13-4FBC-8F8C-E5FCB2AF57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91</c:v>
                </c:pt>
                <c:pt idx="5">
                  <c:v>67</c:v>
                </c:pt>
                <c:pt idx="8">
                  <c:v>45</c:v>
                </c:pt>
                <c:pt idx="11">
                  <c:v>28</c:v>
                </c:pt>
                <c:pt idx="14">
                  <c:v>18</c:v>
                </c:pt>
              </c:numCache>
            </c:numRef>
          </c:val>
          <c:extLst>
            <c:ext xmlns:c16="http://schemas.microsoft.com/office/drawing/2014/chart" uri="{C3380CC4-5D6E-409C-BE32-E72D297353CC}">
              <c16:uniqueId val="{00000001-2D13-4FBC-8F8C-E5FCB2AF57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6953</c:v>
                </c:pt>
                <c:pt idx="5">
                  <c:v>7544</c:v>
                </c:pt>
                <c:pt idx="8">
                  <c:v>7824</c:v>
                </c:pt>
                <c:pt idx="11">
                  <c:v>7907</c:v>
                </c:pt>
                <c:pt idx="14">
                  <c:v>7965</c:v>
                </c:pt>
              </c:numCache>
            </c:numRef>
          </c:val>
          <c:extLst>
            <c:ext xmlns:c16="http://schemas.microsoft.com/office/drawing/2014/chart" uri="{C3380CC4-5D6E-409C-BE32-E72D297353CC}">
              <c16:uniqueId val="{00000002-2D13-4FBC-8F8C-E5FCB2AF57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13-4FBC-8F8C-E5FCB2AF57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13-4FBC-8F8C-E5FCB2AF57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13-4FBC-8F8C-E5FCB2AF57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3675</c:v>
                </c:pt>
                <c:pt idx="3">
                  <c:v>3396</c:v>
                </c:pt>
                <c:pt idx="6">
                  <c:v>3219</c:v>
                </c:pt>
                <c:pt idx="9">
                  <c:v>2972</c:v>
                </c:pt>
                <c:pt idx="12">
                  <c:v>2876</c:v>
                </c:pt>
              </c:numCache>
            </c:numRef>
          </c:val>
          <c:extLst>
            <c:ext xmlns:c16="http://schemas.microsoft.com/office/drawing/2014/chart" uri="{C3380CC4-5D6E-409C-BE32-E72D297353CC}">
              <c16:uniqueId val="{00000006-2D13-4FBC-8F8C-E5FCB2AF57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2731</c:v>
                </c:pt>
                <c:pt idx="3">
                  <c:v>2494</c:v>
                </c:pt>
                <c:pt idx="6">
                  <c:v>2303</c:v>
                </c:pt>
                <c:pt idx="9">
                  <c:v>2246</c:v>
                </c:pt>
                <c:pt idx="12">
                  <c:v>2127</c:v>
                </c:pt>
              </c:numCache>
            </c:numRef>
          </c:val>
          <c:extLst>
            <c:ext xmlns:c16="http://schemas.microsoft.com/office/drawing/2014/chart" uri="{C3380CC4-5D6E-409C-BE32-E72D297353CC}">
              <c16:uniqueId val="{00000007-2D13-4FBC-8F8C-E5FCB2AF57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1514</c:v>
                </c:pt>
                <c:pt idx="3">
                  <c:v>1551</c:v>
                </c:pt>
                <c:pt idx="6">
                  <c:v>1522</c:v>
                </c:pt>
                <c:pt idx="9">
                  <c:v>1436</c:v>
                </c:pt>
                <c:pt idx="12">
                  <c:v>1786</c:v>
                </c:pt>
              </c:numCache>
            </c:numRef>
          </c:val>
          <c:extLst>
            <c:ext xmlns:c16="http://schemas.microsoft.com/office/drawing/2014/chart" uri="{C3380CC4-5D6E-409C-BE32-E72D297353CC}">
              <c16:uniqueId val="{00000008-2D13-4FBC-8F8C-E5FCB2AF57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D13-4FBC-8F8C-E5FCB2AF57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17255</c:v>
                </c:pt>
                <c:pt idx="3">
                  <c:v>16933</c:v>
                </c:pt>
                <c:pt idx="6">
                  <c:v>15887</c:v>
                </c:pt>
                <c:pt idx="9">
                  <c:v>14855</c:v>
                </c:pt>
                <c:pt idx="12">
                  <c:v>14583</c:v>
                </c:pt>
              </c:numCache>
            </c:numRef>
          </c:val>
          <c:extLst>
            <c:ext xmlns:c16="http://schemas.microsoft.com/office/drawing/2014/chart" uri="{C3380CC4-5D6E-409C-BE32-E72D297353CC}">
              <c16:uniqueId val="{0000000A-2D13-4FBC-8F8C-E5FCB2AF57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3261</c:v>
                </c:pt>
                <c:pt idx="2">
                  <c:v>#N/A</c:v>
                </c:pt>
                <c:pt idx="3">
                  <c:v>#N/A</c:v>
                </c:pt>
                <c:pt idx="4">
                  <c:v>2300</c:v>
                </c:pt>
                <c:pt idx="5">
                  <c:v>#N/A</c:v>
                </c:pt>
                <c:pt idx="6">
                  <c:v>#N/A</c:v>
                </c:pt>
                <c:pt idx="7">
                  <c:v>1460</c:v>
                </c:pt>
                <c:pt idx="8">
                  <c:v>#N/A</c:v>
                </c:pt>
                <c:pt idx="9">
                  <c:v>#N/A</c:v>
                </c:pt>
                <c:pt idx="10">
                  <c:v>806</c:v>
                </c:pt>
                <c:pt idx="11">
                  <c:v>#N/A</c:v>
                </c:pt>
                <c:pt idx="12">
                  <c:v>#N/A</c:v>
                </c:pt>
                <c:pt idx="13">
                  <c:v>1088</c:v>
                </c:pt>
                <c:pt idx="14">
                  <c:v>#N/A</c:v>
                </c:pt>
              </c:numCache>
            </c:numRef>
          </c:val>
          <c:smooth val="0"/>
          <c:extLst>
            <c:ext xmlns:c16="http://schemas.microsoft.com/office/drawing/2014/chart" uri="{C3380CC4-5D6E-409C-BE32-E72D297353CC}">
              <c16:uniqueId val="{0000000B-2D13-4FBC-8F8C-E5FCB2AF57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4824</c:v>
                </c:pt>
                <c:pt idx="1">
                  <c:v>4336</c:v>
                </c:pt>
                <c:pt idx="2">
                  <c:v>4083</c:v>
                </c:pt>
              </c:numCache>
            </c:numRef>
          </c:val>
          <c:extLst>
            <c:ext xmlns:c16="http://schemas.microsoft.com/office/drawing/2014/chart" uri="{C3380CC4-5D6E-409C-BE32-E72D297353CC}">
              <c16:uniqueId val="{00000000-F142-43C7-A84F-7BDF405EE1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211</c:v>
                </c:pt>
                <c:pt idx="1">
                  <c:v>263</c:v>
                </c:pt>
                <c:pt idx="2">
                  <c:v>330</c:v>
                </c:pt>
              </c:numCache>
            </c:numRef>
          </c:val>
          <c:extLst>
            <c:ext xmlns:c16="http://schemas.microsoft.com/office/drawing/2014/chart" uri="{C3380CC4-5D6E-409C-BE32-E72D297353CC}">
              <c16:uniqueId val="{00000001-F142-43C7-A84F-7BDF405EE1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3484</c:v>
                </c:pt>
                <c:pt idx="1">
                  <c:v>3901</c:v>
                </c:pt>
                <c:pt idx="2">
                  <c:v>4190</c:v>
                </c:pt>
              </c:numCache>
            </c:numRef>
          </c:val>
          <c:extLst>
            <c:ext xmlns:c16="http://schemas.microsoft.com/office/drawing/2014/chart" uri="{C3380CC4-5D6E-409C-BE32-E72D297353CC}">
              <c16:uniqueId val="{00000002-F142-43C7-A84F-7BDF405EE1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元利償還金等については償還が進んだことで減少してきているが、上水道出資債の償還終了等により算入公債費等の減少が大きいため実質公債費比率の分子は増となった。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起債を行う際には、なるべく交付税措置のある起債を活用し、次世代への負担を軽減できるよう新規地方債の発行については、より一層の精査を行い、持続可能な財政運営を図っていく。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満期一括償還地方債はキャッシュフロー変動が大きく、本市の財政運営については平準化を目的とした元利均等償還を用いているため。</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元利償還金が新規発行額を上回り、地方債残高が減少したことや一部事務組合への地方債償還に係る負担金等見込額の減少により将来負担額は減少した。充当可能財源等については基準財政需要額算入見込額の減少が大きいため減少となり、将来負担比率の分子が増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今後も合併特例債を活用した事業を予定しているため地方債残高の増加が見込まれることから、減債基金への積立てを行うなど充当可能財源の確保に努め、財政健全化を図っていく。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千葉県いすみ市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財政調整基金は歳入不足額の補てんのため取崩しを行ったことで残高が減少したが、基金全体としては歳入確保と歳出抑制に努め、運用益や普通交付税（再算定分）の積立てを行い、前年度から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取崩額が多額とならないよう引き続き、歳入確保と歳出抑制に取り組み、残高の安定化に努める。また、基金用途の明確化を図るため、財政調整基金だけでなく、特定目的基金の積立ても視野に入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まちづくり振興基金：地域住民の連携の強化及び地域振興等に資するため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ふるさと応援基金：寄附者から収受したふるさと応援寄附金を積み立て、寄附者のいすみ市への思いを実現化することにより、様々な人々の参画による個性豊かな活力あるふるさとづくりに資するため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公共施設等整備基金：公用及び公共の用に供する施設整備のため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ふるさと応援基金：ふるさと応援寄附金が増加したことで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公共施設等整備基金：大原公民館棟改修・図書館整備事業等の財源とするために取崩しを行い、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まちづくり振興基金：運用利率が上昇傾向であるので引き続き積極的に運用を行い、基金残高の確保に努める。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公共施設等整備基金：公共施設の老朽化が進み、維持補修費が増加することが見込まれるため、運用による残高の確保や必要に応じて積み立てを行い、将来の財源確保に努める。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運用益と歳計剰余金処分金の積立てを行ったが、取崩額のほうが上回ったため、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物価高騰や人件費の上昇などにより経常経費の一層の増加が見込まれる中で、引き続き将来にわたり安定した行財政運営に努め、歳入確保や歳出抑制に取り組み、財政調整基金の安定化を図っていく。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年度普通交付税の臨時財政対策債償還基金費相当額を積立てたことで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相当額の積立てにより残高は増加してきているが、現在、継続費を設定して進めている公共施設の整備事業の主な財源は合併特例債であるため、将来の公債費増加に備え、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34,705
34,048
157.50
23,617,261
22,724,174
710,827
11,396,864
14,583,095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ポイント下回り、全国平均からは</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ポイント下回っている。指数はここ数年、横ばいで急速に進んでいる少子高齢化や市内に中心となる産業がないことなどにより、財政基盤が弱いことが要因である。</a:t>
          </a:r>
        </a:p>
        <a:p>
          <a:r>
            <a:rPr kumimoji="1" lang="ja-JP" altLang="en-US" sz="1300">
              <a:latin typeface="ＭＳ Ｐゴシック" panose="020B0600070205080204" pitchFamily="50" charset="-128"/>
              <a:ea typeface="ＭＳ Ｐゴシック" panose="020B0600070205080204" pitchFamily="50" charset="-128"/>
            </a:rPr>
            <a:t>　今後の対策としてはこれまで取り組んできた施策を生かし、引き続き地域の魅力アップを図り、移住・定住者を増やしていく。また、企業誘致等により、働く場所の確保と産業の発展を図り、長期的な税収の確保につなげ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110672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40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110672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110672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31949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6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類似団体平均、全国平均、千葉県平均を全て下回っている。前年度と比較して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ポイント減少したのは、地方特例交付金や地方消費税交付金をはじめとした各種交付金の増加により、経常一般財源が増加したためである。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しかしながら、高齢化により扶助費等は増加傾向にあるので、一層の事業精査を行うなど経常経費の抑制に努めていく。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109728</xdr:rowOff>
    </xdr:from>
    <xdr:to>
      <xdr:col>23</xdr:col>
      <xdr:colOff>133350</xdr:colOff>
      <xdr:row>61</xdr:row>
      <xdr:rowOff>119380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56817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61</xdr:row>
      <xdr:rowOff>138684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5778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163068</xdr:rowOff>
    </xdr:from>
    <xdr:to>
      <xdr:col>15</xdr:col>
      <xdr:colOff>82550</xdr:colOff>
      <xdr:row>61</xdr:row>
      <xdr:rowOff>138684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7861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163068</xdr:rowOff>
    </xdr:from>
    <xdr:to>
      <xdr:col>11</xdr:col>
      <xdr:colOff>31750</xdr:colOff>
      <xdr:row>61</xdr:row>
      <xdr:rowOff>32512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78618"/>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58928</xdr:rowOff>
    </xdr:from>
    <xdr:to>
      <xdr:col>23</xdr:col>
      <xdr:colOff>184150</xdr:colOff>
      <xdr:row>61</xdr:row>
      <xdr:rowOff>160528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75455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87884</xdr:rowOff>
    </xdr:from>
    <xdr:to>
      <xdr:col>15</xdr:col>
      <xdr:colOff>133350</xdr:colOff>
      <xdr:row>62</xdr:row>
      <xdr:rowOff>18034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112268</xdr:rowOff>
    </xdr:from>
    <xdr:to>
      <xdr:col>11</xdr:col>
      <xdr:colOff>82550</xdr:colOff>
      <xdr:row>60</xdr:row>
      <xdr:rowOff>42418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52595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16,376</a:t>
          </a:r>
          <a:r>
            <a:rPr kumimoji="1" lang="ja-JP" altLang="en-US" sz="1300">
              <a:latin typeface="ＭＳ Ｐゴシック" panose="020B0600070205080204" pitchFamily="50" charset="-128"/>
              <a:ea typeface="ＭＳ Ｐゴシック" panose="020B0600070205080204" pitchFamily="50" charset="-128"/>
            </a:rPr>
            <a:t>円増加し、類似団体平均を</a:t>
          </a:r>
          <a:r>
            <a:rPr kumimoji="1" lang="en-US" altLang="ja-JP" sz="1300">
              <a:latin typeface="ＭＳ Ｐゴシック" panose="020B0600070205080204" pitchFamily="50" charset="-128"/>
              <a:ea typeface="ＭＳ Ｐゴシック" panose="020B0600070205080204" pitchFamily="50" charset="-128"/>
            </a:rPr>
            <a:t>9,522</a:t>
          </a:r>
          <a:r>
            <a:rPr kumimoji="1" lang="ja-JP" altLang="en-US" sz="1300">
              <a:latin typeface="ＭＳ Ｐゴシック" panose="020B0600070205080204" pitchFamily="50" charset="-128"/>
              <a:ea typeface="ＭＳ Ｐゴシック" panose="020B0600070205080204" pitchFamily="50" charset="-128"/>
            </a:rPr>
            <a:t>円上回っている。物件費の増加が大きく、物価、賃金上昇によるごみ焼却施設の運転管理業務やふるさと納税の申込増加により返礼品調達業務に係る費用が嵩んでいるためである。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今後も物価、賃金上昇により各種業務委託費の増加が見込まれるため、費用対効果の精査を行うなど、適正な事業執行に努め、物件費の増加を抑制していく。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96475</xdr:rowOff>
    </xdr:from>
    <xdr:to>
      <xdr:col>23</xdr:col>
      <xdr:colOff>133350</xdr:colOff>
      <xdr:row>83</xdr:row>
      <xdr:rowOff>135990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26825"/>
          <a:ext cx="8382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57398</xdr:rowOff>
    </xdr:from>
    <xdr:to>
      <xdr:col>19</xdr:col>
      <xdr:colOff>133350</xdr:colOff>
      <xdr:row>83</xdr:row>
      <xdr:rowOff>96475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87748"/>
          <a:ext cx="889000" cy="3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29902</xdr:rowOff>
    </xdr:from>
    <xdr:to>
      <xdr:col>15</xdr:col>
      <xdr:colOff>82550</xdr:colOff>
      <xdr:row>83</xdr:row>
      <xdr:rowOff>57398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60252"/>
          <a:ext cx="8890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28454</xdr:rowOff>
    </xdr:from>
    <xdr:to>
      <xdr:col>11</xdr:col>
      <xdr:colOff>31750</xdr:colOff>
      <xdr:row>83</xdr:row>
      <xdr:rowOff>29902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5880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70579</xdr:rowOff>
    </xdr:from>
    <xdr:to>
      <xdr:col>7</xdr:col>
      <xdr:colOff>31750</xdr:colOff>
      <xdr:row>84</xdr:row>
      <xdr:rowOff>729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156956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8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85190</xdr:rowOff>
    </xdr:from>
    <xdr:to>
      <xdr:col>23</xdr:col>
      <xdr:colOff>184150</xdr:colOff>
      <xdr:row>84</xdr:row>
      <xdr:rowOff>15340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57267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8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45675</xdr:rowOff>
    </xdr:from>
    <xdr:to>
      <xdr:col>19</xdr:col>
      <xdr:colOff>184150</xdr:colOff>
      <xdr:row>83</xdr:row>
      <xdr:rowOff>147275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7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132052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6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6598</xdr:rowOff>
    </xdr:from>
    <xdr:to>
      <xdr:col>15</xdr:col>
      <xdr:colOff>133350</xdr:colOff>
      <xdr:row>83</xdr:row>
      <xdr:rowOff>108198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3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118375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0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150552</xdr:rowOff>
    </xdr:from>
    <xdr:to>
      <xdr:col>11</xdr:col>
      <xdr:colOff>82550</xdr:colOff>
      <xdr:row>83</xdr:row>
      <xdr:rowOff>80702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0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90879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7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149104</xdr:rowOff>
    </xdr:from>
    <xdr:to>
      <xdr:col>7</xdr:col>
      <xdr:colOff>31750</xdr:colOff>
      <xdr:row>83</xdr:row>
      <xdr:rowOff>79254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89431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ポイント高く、全国市平均からも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ポイント高い数値であるが、前年度数値からの増減はなし。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今後も人事院勧告や千葉県人事委員会勧告を基本として適正な給与制度の確立を図っていく。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100693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15421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32657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定員適正化計画に基づき、採用を行ってきたことで類似団体平均と比較して</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人少なくなっている。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今後も行政サービスの維持に必要な人員を確保しながらも、定員適正化計画の目標に留意し、定員管理の適正化に努める。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64812</xdr:rowOff>
    </xdr:from>
    <xdr:to>
      <xdr:col>81</xdr:col>
      <xdr:colOff>44450</xdr:colOff>
      <xdr:row>60</xdr:row>
      <xdr:rowOff>70845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51812"/>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59986</xdr:rowOff>
    </xdr:from>
    <xdr:to>
      <xdr:col>77</xdr:col>
      <xdr:colOff>44450</xdr:colOff>
      <xdr:row>60</xdr:row>
      <xdr:rowOff>64812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469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55563</xdr:rowOff>
    </xdr:from>
    <xdr:to>
      <xdr:col>72</xdr:col>
      <xdr:colOff>203200</xdr:colOff>
      <xdr:row>60</xdr:row>
      <xdr:rowOff>59986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42563"/>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50334</xdr:rowOff>
    </xdr:from>
    <xdr:to>
      <xdr:col>68</xdr:col>
      <xdr:colOff>152400</xdr:colOff>
      <xdr:row>60</xdr:row>
      <xdr:rowOff>55563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7334"/>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65490</xdr:rowOff>
    </xdr:from>
    <xdr:to>
      <xdr:col>64</xdr:col>
      <xdr:colOff>152400</xdr:colOff>
      <xdr:row>60</xdr:row>
      <xdr:rowOff>167090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151867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20045</xdr:rowOff>
    </xdr:from>
    <xdr:to>
      <xdr:col>81</xdr:col>
      <xdr:colOff>95250</xdr:colOff>
      <xdr:row>60</xdr:row>
      <xdr:rowOff>121645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0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36572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5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14012</xdr:rowOff>
    </xdr:from>
    <xdr:to>
      <xdr:col>77</xdr:col>
      <xdr:colOff>95250</xdr:colOff>
      <xdr:row>60</xdr:row>
      <xdr:rowOff>115612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125789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6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9186</xdr:rowOff>
    </xdr:from>
    <xdr:to>
      <xdr:col>73</xdr:col>
      <xdr:colOff>44450</xdr:colOff>
      <xdr:row>60</xdr:row>
      <xdr:rowOff>110786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120963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6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4763</xdr:rowOff>
    </xdr:from>
    <xdr:to>
      <xdr:col>68</xdr:col>
      <xdr:colOff>203200</xdr:colOff>
      <xdr:row>60</xdr:row>
      <xdr:rowOff>106363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116540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170984</xdr:rowOff>
    </xdr:from>
    <xdr:to>
      <xdr:col>64</xdr:col>
      <xdr:colOff>152400</xdr:colOff>
      <xdr:row>60</xdr:row>
      <xdr:rowOff>101134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111311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5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普通交付税、標準税収入額等の増加に伴い、標準財政規模が増加したことにより実質公債費比率は前年度から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ポイント減少し、類似団体平均との比較では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今後も大原公民館棟改修・図書館整備事業など合併特例債を活用した事業を予定しているので実質公債費比率に注視しながら計画的な地方債発行に努め、財政の健全化に努める。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40</xdr:row>
      <xdr:rowOff>605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471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605</xdr:rowOff>
    </xdr:from>
    <xdr:to>
      <xdr:col>77</xdr:col>
      <xdr:colOff>44450</xdr:colOff>
      <xdr:row>40</xdr:row>
      <xdr:rowOff>35076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586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69548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930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69548</xdr:rowOff>
    </xdr:from>
    <xdr:to>
      <xdr:col>68</xdr:col>
      <xdr:colOff>152400</xdr:colOff>
      <xdr:row>40</xdr:row>
      <xdr:rowOff>104019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275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121255</xdr:rowOff>
    </xdr:from>
    <xdr:to>
      <xdr:col>77</xdr:col>
      <xdr:colOff>95250</xdr:colOff>
      <xdr:row>40</xdr:row>
      <xdr:rowOff>51405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61582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7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96053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130525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164996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ふるさと応援基金等の積立てにより充当可能基金は増加したが、基準財政需要額算入見込額の減少（主に公債費）が影響して、充当可能財源等が減少し、将来負担比率は前年度と比較して</a:t>
          </a:r>
          <a:r>
            <a:rPr kumimoji="1" lang="en-US" altLang="ja-JP" sz="1300" baseline="0">
              <a:latin typeface="ＭＳ Ｐゴシック" panose="020B0600070205080204" pitchFamily="50" charset="-128"/>
              <a:ea typeface="ＭＳ Ｐゴシック" panose="020B0600070205080204" pitchFamily="50" charset="-128"/>
            </a:rPr>
            <a:t>2.7</a:t>
          </a:r>
          <a:r>
            <a:rPr kumimoji="1" lang="ja-JP" altLang="en-US" sz="1300" baseline="0">
              <a:latin typeface="ＭＳ Ｐゴシック" panose="020B0600070205080204" pitchFamily="50" charset="-128"/>
              <a:ea typeface="ＭＳ Ｐゴシック" panose="020B0600070205080204" pitchFamily="50" charset="-128"/>
            </a:rPr>
            <a:t>ポイント増加した。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類似団体平均との比較では</a:t>
          </a:r>
          <a:r>
            <a:rPr kumimoji="1" lang="en-US" altLang="ja-JP" sz="1300" baseline="0">
              <a:latin typeface="ＭＳ Ｐゴシック" panose="020B0600070205080204" pitchFamily="50" charset="-128"/>
              <a:ea typeface="ＭＳ Ｐゴシック" panose="020B0600070205080204" pitchFamily="50" charset="-128"/>
            </a:rPr>
            <a:t>1.8</a:t>
          </a:r>
          <a:r>
            <a:rPr kumimoji="1" lang="ja-JP" altLang="en-US" sz="1300" baseline="0">
              <a:latin typeface="ＭＳ Ｐゴシック" panose="020B0600070205080204" pitchFamily="50" charset="-128"/>
              <a:ea typeface="ＭＳ Ｐゴシック" panose="020B0600070205080204" pitchFamily="50" charset="-128"/>
            </a:rPr>
            <a:t>ポイント下回っており、今後も充当可能基金の増加に努め、地方債発行の際はなるべく交付税措置の有利な起債を選択し、財政の健全化に努める。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78952</xdr:rowOff>
    </xdr:from>
    <xdr:to>
      <xdr:col>81</xdr:col>
      <xdr:colOff>44450</xdr:colOff>
      <xdr:row>14</xdr:row>
      <xdr:rowOff>115147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7925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78952</xdr:rowOff>
    </xdr:from>
    <xdr:to>
      <xdr:col>77</xdr:col>
      <xdr:colOff>44450</xdr:colOff>
      <xdr:row>15</xdr:row>
      <xdr:rowOff>1341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7925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1341</xdr:rowOff>
    </xdr:from>
    <xdr:to>
      <xdr:col>72</xdr:col>
      <xdr:colOff>203200</xdr:colOff>
      <xdr:row>15</xdr:row>
      <xdr:rowOff>104563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73091"/>
          <a:ext cx="889000" cy="10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104563</xdr:rowOff>
    </xdr:from>
    <xdr:to>
      <xdr:col>68</xdr:col>
      <xdr:colOff>152400</xdr:colOff>
      <xdr:row>16</xdr:row>
      <xdr:rowOff>80575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76313"/>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64347</xdr:rowOff>
    </xdr:from>
    <xdr:to>
      <xdr:col>81</xdr:col>
      <xdr:colOff>95250</xdr:colOff>
      <xdr:row>14</xdr:row>
      <xdr:rowOff>165947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80874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0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28152</xdr:rowOff>
    </xdr:from>
    <xdr:to>
      <xdr:col>77</xdr:col>
      <xdr:colOff>95250</xdr:colOff>
      <xdr:row>14</xdr:row>
      <xdr:rowOff>129752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121991</xdr:rowOff>
    </xdr:from>
    <xdr:to>
      <xdr:col>73</xdr:col>
      <xdr:colOff>44450</xdr:colOff>
      <xdr:row>15</xdr:row>
      <xdr:rowOff>52141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2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62318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9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53763</xdr:rowOff>
    </xdr:from>
    <xdr:to>
      <xdr:col>68</xdr:col>
      <xdr:colOff>203200</xdr:colOff>
      <xdr:row>15</xdr:row>
      <xdr:rowOff>155363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165540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9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7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141552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4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34,705
34,048
157.50
23,617,261
22,724,174
710,827
11,396,864
14,583,095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ポイント下回っている。全国平均、千葉県平均からも下回っており、今後も定員適正化計画に基づき、定員管理の適正化に取り組んでいく。さらには人材育成にも取り組み、業務の効率化にも努める。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034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57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ポイント上回っている。光熱水費の高騰や物価高騰による給食の賄材料費の増加、賃金上昇の影響などによる各種委託料が増加しているためである。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業務委託については委託内容の見直しを十分に行うなど歳出抑制に努め、比率の上昇を抑えていく。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156718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7302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72136</xdr:rowOff>
    </xdr:from>
    <xdr:to>
      <xdr:col>73</xdr:col>
      <xdr:colOff>180975</xdr:colOff>
      <xdr:row>15</xdr:row>
      <xdr:rowOff>1270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724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72136</xdr:rowOff>
    </xdr:from>
    <xdr:to>
      <xdr:col>69</xdr:col>
      <xdr:colOff>92075</xdr:colOff>
      <xdr:row>14</xdr:row>
      <xdr:rowOff>145288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724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18559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77995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21336</xdr:rowOff>
    </xdr:from>
    <xdr:to>
      <xdr:col>69</xdr:col>
      <xdr:colOff>142875</xdr:colOff>
      <xdr:row>14</xdr:row>
      <xdr:rowOff>122936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133113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94488</xdr:rowOff>
    </xdr:from>
    <xdr:to>
      <xdr:col>65</xdr:col>
      <xdr:colOff>53975</xdr:colOff>
      <xdr:row>15</xdr:row>
      <xdr:rowOff>24638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34815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全国平均、千葉県平均を全て下回っている。医療扶助などの生活保護費や障害福祉サービス費など扶助費は増加傾向にあるが、経常経費における特定財源が増加した影響により、比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今後も生活保護資格審査の厳格化、適正化を進めていくことで扶助費の適正化に努める。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72572</xdr:rowOff>
    </xdr:from>
    <xdr:to>
      <xdr:col>24</xdr:col>
      <xdr:colOff>25400</xdr:colOff>
      <xdr:row>54</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308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105228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105228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54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54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21772</xdr:rowOff>
    </xdr:from>
    <xdr:to>
      <xdr:col>24</xdr:col>
      <xdr:colOff>76200</xdr:colOff>
      <xdr:row>54</xdr:row>
      <xdr:rowOff>123372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ポイント下回っている。被保険者数の減少により国民健康保険特別会計繰出金が減少したことが影響している。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今後、さらなる高齢化により介護保険特別会計、後期高齢者医療特別会計への繰出金は増加する見込みのため、保険料の適正化を図り、普通会計の負担を減らしていくよう努める。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120650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80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120650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53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56</xdr:row>
      <xdr:rowOff>152400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ポイント上回っている。消防や病院事業など一部事務組合への負担金が上昇傾向であることや上水道高料金対策補助金が多額であることが影響している。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市単独の各種団体への補助金についても増加傾向にあるので、今後も補助金に関する基本方針に基づき、適正に処理していくとともに、定期的な見直しを行っていく。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38</xdr:row>
      <xdr:rowOff>104140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918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5918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527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ている。償還が進んだことで元金、利子ともに減少したためであるが、今後も大原公民館棟改修・図書館整備事業などの合併特例債を活用した事業を予定しており、公債費増加が見込まれることから必要最低限の借入れとし、健全な財政運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34471</xdr:rowOff>
    </xdr:from>
    <xdr:to>
      <xdr:col>24</xdr:col>
      <xdr:colOff>25400</xdr:colOff>
      <xdr:row>76</xdr:row>
      <xdr:rowOff>154214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64671"/>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154214</xdr:rowOff>
    </xdr:from>
    <xdr:to>
      <xdr:col>19</xdr:col>
      <xdr:colOff>187325</xdr:colOff>
      <xdr:row>77</xdr:row>
      <xdr:rowOff>37193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84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99786</xdr:rowOff>
    </xdr:from>
    <xdr:to>
      <xdr:col>15</xdr:col>
      <xdr:colOff>98425</xdr:colOff>
      <xdr:row>77</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299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99786</xdr:rowOff>
    </xdr:from>
    <xdr:to>
      <xdr:col>11</xdr:col>
      <xdr:colOff>9525</xdr:colOff>
      <xdr:row>77</xdr:row>
      <xdr:rowOff>26307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299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45556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155121</xdr:rowOff>
    </xdr:from>
    <xdr:to>
      <xdr:col>24</xdr:col>
      <xdr:colOff>76200</xdr:colOff>
      <xdr:row>76</xdr:row>
      <xdr:rowOff>85271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103414</xdr:rowOff>
    </xdr:from>
    <xdr:to>
      <xdr:col>20</xdr:col>
      <xdr:colOff>38100</xdr:colOff>
      <xdr:row>77</xdr:row>
      <xdr:rowOff>33564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43742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0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48986</xdr:rowOff>
    </xdr:from>
    <xdr:to>
      <xdr:col>11</xdr:col>
      <xdr:colOff>60325</xdr:colOff>
      <xdr:row>76</xdr:row>
      <xdr:rowOff>150586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146957</xdr:rowOff>
    </xdr:from>
    <xdr:to>
      <xdr:col>6</xdr:col>
      <xdr:colOff>171450</xdr:colOff>
      <xdr:row>77</xdr:row>
      <xdr:rowOff>77107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87284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下回っている。物件費や補助費等の増加が大きいことが影響しているため、補助金の見直しや業務委託の適正化、その他の経費についても支出の見直しをしていくことで行財政改革を進め、健全化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77</xdr:row>
      <xdr:rowOff>101854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623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60706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57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77</xdr:row>
      <xdr:rowOff>56135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01752"/>
          <a:ext cx="889000" cy="25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76</xdr:row>
      <xdr:rowOff>131572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017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67581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xdr:rowOff>
    </xdr:from>
    <xdr:to>
      <xdr:col>78</xdr:col>
      <xdr:colOff>120650</xdr:colOff>
      <xdr:row>77</xdr:row>
      <xdr:rowOff>111506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142187</xdr:rowOff>
    </xdr:from>
    <xdr:to>
      <xdr:col>29</xdr:col>
      <xdr:colOff>127000</xdr:colOff>
      <xdr:row>18</xdr:row>
      <xdr:rowOff>7835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04462"/>
          <a:ext cx="647700" cy="37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126964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9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7835</xdr:rowOff>
    </xdr:from>
    <xdr:to>
      <xdr:col>26</xdr:col>
      <xdr:colOff>50800</xdr:colOff>
      <xdr:row>18</xdr:row>
      <xdr:rowOff>19615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41560"/>
          <a:ext cx="698500" cy="11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19615</xdr:rowOff>
    </xdr:from>
    <xdr:to>
      <xdr:col>22</xdr:col>
      <xdr:colOff>114300</xdr:colOff>
      <xdr:row>18</xdr:row>
      <xdr:rowOff>28424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53340"/>
          <a:ext cx="698500" cy="8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28424</xdr:rowOff>
    </xdr:from>
    <xdr:to>
      <xdr:col>18</xdr:col>
      <xdr:colOff>177800</xdr:colOff>
      <xdr:row>18</xdr:row>
      <xdr:rowOff>37488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2149"/>
          <a:ext cx="698500" cy="9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122728</xdr:rowOff>
    </xdr:from>
    <xdr:to>
      <xdr:col>15</xdr:col>
      <xdr:colOff>101600</xdr:colOff>
      <xdr:row>18</xdr:row>
      <xdr:rowOff>52878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63055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91387</xdr:rowOff>
    </xdr:from>
    <xdr:to>
      <xdr:col>29</xdr:col>
      <xdr:colOff>177800</xdr:colOff>
      <xdr:row>18</xdr:row>
      <xdr:rowOff>21537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53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107914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9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128485</xdr:rowOff>
    </xdr:from>
    <xdr:to>
      <xdr:col>26</xdr:col>
      <xdr:colOff>101600</xdr:colOff>
      <xdr:row>18</xdr:row>
      <xdr:rowOff>58635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90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68812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5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140265</xdr:rowOff>
    </xdr:from>
    <xdr:to>
      <xdr:col>22</xdr:col>
      <xdr:colOff>165100</xdr:colOff>
      <xdr:row>18</xdr:row>
      <xdr:rowOff>70415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2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80592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149074</xdr:rowOff>
    </xdr:from>
    <xdr:to>
      <xdr:col>19</xdr:col>
      <xdr:colOff>38100</xdr:colOff>
      <xdr:row>18</xdr:row>
      <xdr:rowOff>79224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1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89401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80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158138</xdr:rowOff>
    </xdr:from>
    <xdr:to>
      <xdr:col>15</xdr:col>
      <xdr:colOff>101600</xdr:colOff>
      <xdr:row>18</xdr:row>
      <xdr:rowOff>88288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0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73065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0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85947</xdr:rowOff>
    </xdr:from>
    <xdr:to>
      <xdr:col>29</xdr:col>
      <xdr:colOff>127000</xdr:colOff>
      <xdr:row>37</xdr:row>
      <xdr:rowOff>103035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10647"/>
          <a:ext cx="647700" cy="17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89757</xdr:rowOff>
    </xdr:from>
    <xdr:to>
      <xdr:col>26</xdr:col>
      <xdr:colOff>50800</xdr:colOff>
      <xdr:row>37</xdr:row>
      <xdr:rowOff>103035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14457"/>
          <a:ext cx="698500" cy="13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88862</xdr:rowOff>
    </xdr:from>
    <xdr:to>
      <xdr:col>22</xdr:col>
      <xdr:colOff>114300</xdr:colOff>
      <xdr:row>37</xdr:row>
      <xdr:rowOff>89757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13562"/>
          <a:ext cx="698500" cy="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79222</xdr:rowOff>
    </xdr:from>
    <xdr:to>
      <xdr:col>18</xdr:col>
      <xdr:colOff>177800</xdr:colOff>
      <xdr:row>37</xdr:row>
      <xdr:rowOff>88862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03922"/>
          <a:ext cx="698500" cy="9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75114</xdr:rowOff>
    </xdr:from>
    <xdr:to>
      <xdr:col>15</xdr:col>
      <xdr:colOff>101600</xdr:colOff>
      <xdr:row>37</xdr:row>
      <xdr:rowOff>5264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186891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35147</xdr:rowOff>
    </xdr:from>
    <xdr:to>
      <xdr:col>29</xdr:col>
      <xdr:colOff>177800</xdr:colOff>
      <xdr:row>37</xdr:row>
      <xdr:rowOff>136747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59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7224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3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52235</xdr:rowOff>
    </xdr:from>
    <xdr:to>
      <xdr:col>26</xdr:col>
      <xdr:colOff>101600</xdr:colOff>
      <xdr:row>37</xdr:row>
      <xdr:rowOff>153835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76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138612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63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38957</xdr:rowOff>
    </xdr:from>
    <xdr:to>
      <xdr:col>22</xdr:col>
      <xdr:colOff>165100</xdr:colOff>
      <xdr:row>37</xdr:row>
      <xdr:rowOff>140557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6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125334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5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38062</xdr:rowOff>
    </xdr:from>
    <xdr:to>
      <xdr:col>19</xdr:col>
      <xdr:colOff>38100</xdr:colOff>
      <xdr:row>37</xdr:row>
      <xdr:rowOff>139662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62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124439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28422</xdr:rowOff>
    </xdr:from>
    <xdr:to>
      <xdr:col>15</xdr:col>
      <xdr:colOff>101600</xdr:colOff>
      <xdr:row>37</xdr:row>
      <xdr:rowOff>130022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53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114799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3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34,705
34,048
157.50
23,617,261
22,724,174
710,827
11,396,864
14,583,095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9817</xdr:rowOff>
    </xdr:from>
    <xdr:to>
      <xdr:col>24</xdr:col>
      <xdr:colOff>63500</xdr:colOff>
      <xdr:row>37</xdr:row>
      <xdr:rowOff>22828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53467"/>
          <a:ext cx="8382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22828</xdr:rowOff>
    </xdr:from>
    <xdr:to>
      <xdr:col>19</xdr:col>
      <xdr:colOff>177800</xdr:colOff>
      <xdr:row>37</xdr:row>
      <xdr:rowOff>33131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66478"/>
          <a:ext cx="8890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33131</xdr:rowOff>
    </xdr:from>
    <xdr:to>
      <xdr:col>15</xdr:col>
      <xdr:colOff>50800</xdr:colOff>
      <xdr:row>37</xdr:row>
      <xdr:rowOff>39531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76781"/>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39531</xdr:rowOff>
    </xdr:from>
    <xdr:to>
      <xdr:col>10</xdr:col>
      <xdr:colOff>114300</xdr:colOff>
      <xdr:row>37</xdr:row>
      <xdr:rowOff>48001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83181"/>
          <a:ext cx="889000" cy="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126326</xdr:rowOff>
    </xdr:from>
    <xdr:to>
      <xdr:col>6</xdr:col>
      <xdr:colOff>38100</xdr:colOff>
      <xdr:row>37</xdr:row>
      <xdr:rowOff>56476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73003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130467</xdr:rowOff>
    </xdr:from>
    <xdr:to>
      <xdr:col>24</xdr:col>
      <xdr:colOff>114300</xdr:colOff>
      <xdr:row>37</xdr:row>
      <xdr:rowOff>60617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153344</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5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143478</xdr:rowOff>
    </xdr:from>
    <xdr:to>
      <xdr:col>20</xdr:col>
      <xdr:colOff>38100</xdr:colOff>
      <xdr:row>37</xdr:row>
      <xdr:rowOff>73628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90155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9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153781</xdr:rowOff>
    </xdr:from>
    <xdr:to>
      <xdr:col>15</xdr:col>
      <xdr:colOff>101600</xdr:colOff>
      <xdr:row>37</xdr:row>
      <xdr:rowOff>83931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2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100458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10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160181</xdr:rowOff>
    </xdr:from>
    <xdr:to>
      <xdr:col>10</xdr:col>
      <xdr:colOff>165100</xdr:colOff>
      <xdr:row>37</xdr:row>
      <xdr:rowOff>90331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106858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1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168651</xdr:rowOff>
    </xdr:from>
    <xdr:to>
      <xdr:col>6</xdr:col>
      <xdr:colOff>38100</xdr:colOff>
      <xdr:row>37</xdr:row>
      <xdr:rowOff>98801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89928</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3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156223</xdr:rowOff>
    </xdr:from>
    <xdr:to>
      <xdr:col>24</xdr:col>
      <xdr:colOff>63500</xdr:colOff>
      <xdr:row>56</xdr:row>
      <xdr:rowOff>30159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85973"/>
          <a:ext cx="838200" cy="4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30159</xdr:rowOff>
    </xdr:from>
    <xdr:to>
      <xdr:col>19</xdr:col>
      <xdr:colOff>177800</xdr:colOff>
      <xdr:row>56</xdr:row>
      <xdr:rowOff>93061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31359"/>
          <a:ext cx="889000" cy="6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93061</xdr:rowOff>
    </xdr:from>
    <xdr:to>
      <xdr:col>15</xdr:col>
      <xdr:colOff>50800</xdr:colOff>
      <xdr:row>56</xdr:row>
      <xdr:rowOff>137474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94261"/>
          <a:ext cx="8890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129418</xdr:rowOff>
    </xdr:from>
    <xdr:to>
      <xdr:col>10</xdr:col>
      <xdr:colOff>114300</xdr:colOff>
      <xdr:row>56</xdr:row>
      <xdr:rowOff>137474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30618"/>
          <a:ext cx="8890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16928</xdr:rowOff>
    </xdr:from>
    <xdr:to>
      <xdr:col>6</xdr:col>
      <xdr:colOff>38100</xdr:colOff>
      <xdr:row>56</xdr:row>
      <xdr:rowOff>118528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135055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105423</xdr:rowOff>
    </xdr:from>
    <xdr:to>
      <xdr:col>24</xdr:col>
      <xdr:colOff>114300</xdr:colOff>
      <xdr:row>56</xdr:row>
      <xdr:rowOff>35573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3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128300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8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150809</xdr:rowOff>
    </xdr:from>
    <xdr:to>
      <xdr:col>20</xdr:col>
      <xdr:colOff>38100</xdr:colOff>
      <xdr:row>56</xdr:row>
      <xdr:rowOff>80959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8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97486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5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42261</xdr:rowOff>
    </xdr:from>
    <xdr:to>
      <xdr:col>15</xdr:col>
      <xdr:colOff>101600</xdr:colOff>
      <xdr:row>56</xdr:row>
      <xdr:rowOff>143861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134988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3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86674</xdr:rowOff>
    </xdr:from>
    <xdr:to>
      <xdr:col>10</xdr:col>
      <xdr:colOff>165100</xdr:colOff>
      <xdr:row>57</xdr:row>
      <xdr:rowOff>16824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7951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8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78618</xdr:rowOff>
    </xdr:from>
    <xdr:to>
      <xdr:col>6</xdr:col>
      <xdr:colOff>38100</xdr:colOff>
      <xdr:row>57</xdr:row>
      <xdr:rowOff>8768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7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171345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22334</xdr:rowOff>
    </xdr:from>
    <xdr:to>
      <xdr:col>24</xdr:col>
      <xdr:colOff>63500</xdr:colOff>
      <xdr:row>79</xdr:row>
      <xdr:rowOff>23058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66884"/>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21876</xdr:rowOff>
    </xdr:from>
    <xdr:to>
      <xdr:col>19</xdr:col>
      <xdr:colOff>177800</xdr:colOff>
      <xdr:row>79</xdr:row>
      <xdr:rowOff>23058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66426"/>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21876</xdr:rowOff>
    </xdr:from>
    <xdr:to>
      <xdr:col>15</xdr:col>
      <xdr:colOff>50800</xdr:colOff>
      <xdr:row>79</xdr:row>
      <xdr:rowOff>22428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66426"/>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22428</xdr:rowOff>
    </xdr:from>
    <xdr:to>
      <xdr:col>10</xdr:col>
      <xdr:colOff>114300</xdr:colOff>
      <xdr:row>79</xdr:row>
      <xdr:rowOff>27915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6697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142984</xdr:rowOff>
    </xdr:from>
    <xdr:to>
      <xdr:col>24</xdr:col>
      <xdr:colOff>114300</xdr:colOff>
      <xdr:row>79</xdr:row>
      <xdr:rowOff>73134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57911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3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143708</xdr:rowOff>
    </xdr:from>
    <xdr:to>
      <xdr:col>20</xdr:col>
      <xdr:colOff>38100</xdr:colOff>
      <xdr:row>79</xdr:row>
      <xdr:rowOff>73858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64985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142526</xdr:rowOff>
    </xdr:from>
    <xdr:to>
      <xdr:col>15</xdr:col>
      <xdr:colOff>101600</xdr:colOff>
      <xdr:row>79</xdr:row>
      <xdr:rowOff>72676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63803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143078</xdr:rowOff>
    </xdr:from>
    <xdr:to>
      <xdr:col>10</xdr:col>
      <xdr:colOff>165100</xdr:colOff>
      <xdr:row>79</xdr:row>
      <xdr:rowOff>73228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64355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148565</xdr:rowOff>
    </xdr:from>
    <xdr:to>
      <xdr:col>6</xdr:col>
      <xdr:colOff>38100</xdr:colOff>
      <xdr:row>79</xdr:row>
      <xdr:rowOff>78715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69842</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61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113154</xdr:rowOff>
    </xdr:from>
    <xdr:to>
      <xdr:col>24</xdr:col>
      <xdr:colOff>62865</xdr:colOff>
      <xdr:row>96</xdr:row>
      <xdr:rowOff>82921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715104"/>
          <a:ext cx="1270" cy="82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86748</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54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82921</xdr:rowOff>
    </xdr:from>
    <xdr:to>
      <xdr:col>24</xdr:col>
      <xdr:colOff>152400</xdr:colOff>
      <xdr:row>96</xdr:row>
      <xdr:rowOff>82921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54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59831</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49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113154</xdr:rowOff>
    </xdr:from>
    <xdr:to>
      <xdr:col>24</xdr:col>
      <xdr:colOff>152400</xdr:colOff>
      <xdr:row>91</xdr:row>
      <xdr:rowOff>113154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7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36926</xdr:rowOff>
    </xdr:from>
    <xdr:to>
      <xdr:col>24</xdr:col>
      <xdr:colOff>63500</xdr:colOff>
      <xdr:row>96</xdr:row>
      <xdr:rowOff>74009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496126"/>
          <a:ext cx="838200"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135717</xdr:rowOff>
    </xdr:from>
    <xdr:ext cx="599010"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080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112840</xdr:rowOff>
    </xdr:from>
    <xdr:to>
      <xdr:col>24</xdr:col>
      <xdr:colOff>114300</xdr:colOff>
      <xdr:row>95</xdr:row>
      <xdr:rowOff>42990</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74009</xdr:rowOff>
    </xdr:from>
    <xdr:to>
      <xdr:col>19</xdr:col>
      <xdr:colOff>177800</xdr:colOff>
      <xdr:row>96</xdr:row>
      <xdr:rowOff>115450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533209"/>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137660</xdr:rowOff>
    </xdr:from>
    <xdr:to>
      <xdr:col>20</xdr:col>
      <xdr:colOff>38100</xdr:colOff>
      <xdr:row>95</xdr:row>
      <xdr:rowOff>67810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25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84337</xdr:rowOff>
    </xdr:from>
    <xdr:ext cx="599010"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497795" y="1602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64870</xdr:rowOff>
    </xdr:from>
    <xdr:to>
      <xdr:col>15</xdr:col>
      <xdr:colOff>50800</xdr:colOff>
      <xdr:row>96</xdr:row>
      <xdr:rowOff>115450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019300" y="16524070"/>
          <a:ext cx="889000" cy="5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24687</xdr:rowOff>
    </xdr:from>
    <xdr:to>
      <xdr:col>15</xdr:col>
      <xdr:colOff>101600</xdr:colOff>
      <xdr:row>95</xdr:row>
      <xdr:rowOff>126287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31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142814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08795" y="1608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64870</xdr:rowOff>
    </xdr:from>
    <xdr:to>
      <xdr:col>10</xdr:col>
      <xdr:colOff>114300</xdr:colOff>
      <xdr:row>97</xdr:row>
      <xdr:rowOff>4118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524070"/>
          <a:ext cx="889000" cy="1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145621</xdr:rowOff>
    </xdr:from>
    <xdr:to>
      <xdr:col>10</xdr:col>
      <xdr:colOff>165100</xdr:colOff>
      <xdr:row>95</xdr:row>
      <xdr:rowOff>75771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26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92298</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19795" y="1603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134744</xdr:rowOff>
    </xdr:from>
    <xdr:to>
      <xdr:col>6</xdr:col>
      <xdr:colOff>38100</xdr:colOff>
      <xdr:row>96</xdr:row>
      <xdr:rowOff>64894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81421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30795" y="1619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157576</xdr:rowOff>
    </xdr:from>
    <xdr:to>
      <xdr:col>24</xdr:col>
      <xdr:colOff>114300</xdr:colOff>
      <xdr:row>96</xdr:row>
      <xdr:rowOff>87726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4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72503</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23209</xdr:rowOff>
    </xdr:from>
    <xdr:to>
      <xdr:col>20</xdr:col>
      <xdr:colOff>38100</xdr:colOff>
      <xdr:row>96</xdr:row>
      <xdr:rowOff>124809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115936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7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64650</xdr:rowOff>
    </xdr:from>
    <xdr:to>
      <xdr:col>15</xdr:col>
      <xdr:colOff>101600</xdr:colOff>
      <xdr:row>96</xdr:row>
      <xdr:rowOff>166250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5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157377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6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14070</xdr:rowOff>
    </xdr:from>
    <xdr:to>
      <xdr:col>10</xdr:col>
      <xdr:colOff>165100</xdr:colOff>
      <xdr:row>96</xdr:row>
      <xdr:rowOff>115670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106797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56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124768</xdr:rowOff>
    </xdr:from>
    <xdr:to>
      <xdr:col>6</xdr:col>
      <xdr:colOff>38100</xdr:colOff>
      <xdr:row>97</xdr:row>
      <xdr:rowOff>54918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8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46045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7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133596</xdr:rowOff>
    </xdr:from>
    <xdr:to>
      <xdr:col>55</xdr:col>
      <xdr:colOff>0</xdr:colOff>
      <xdr:row>37</xdr:row>
      <xdr:rowOff>38803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305796"/>
          <a:ext cx="8382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36552</xdr:rowOff>
    </xdr:from>
    <xdr:to>
      <xdr:col>50</xdr:col>
      <xdr:colOff>114300</xdr:colOff>
      <xdr:row>37</xdr:row>
      <xdr:rowOff>38803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380202"/>
          <a:ext cx="889000" cy="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36552</xdr:rowOff>
    </xdr:from>
    <xdr:to>
      <xdr:col>45</xdr:col>
      <xdr:colOff>177800</xdr:colOff>
      <xdr:row>37</xdr:row>
      <xdr:rowOff>53407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380202"/>
          <a:ext cx="889000" cy="1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4959</xdr:rowOff>
    </xdr:from>
    <xdr:to>
      <xdr:col>41</xdr:col>
      <xdr:colOff>50800</xdr:colOff>
      <xdr:row>37</xdr:row>
      <xdr:rowOff>53407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005709"/>
          <a:ext cx="889000" cy="39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88458</xdr:rowOff>
    </xdr:from>
    <xdr:to>
      <xdr:col>36</xdr:col>
      <xdr:colOff>165100</xdr:colOff>
      <xdr:row>35</xdr:row>
      <xdr:rowOff>18608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35135</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672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82796</xdr:rowOff>
    </xdr:from>
    <xdr:to>
      <xdr:col>55</xdr:col>
      <xdr:colOff>50800</xdr:colOff>
      <xdr:row>37</xdr:row>
      <xdr:rowOff>12946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25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105673</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0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159453</xdr:rowOff>
    </xdr:from>
    <xdr:to>
      <xdr:col>50</xdr:col>
      <xdr:colOff>165100</xdr:colOff>
      <xdr:row>37</xdr:row>
      <xdr:rowOff>89603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3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106130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1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157202</xdr:rowOff>
    </xdr:from>
    <xdr:to>
      <xdr:col>46</xdr:col>
      <xdr:colOff>38100</xdr:colOff>
      <xdr:row>37</xdr:row>
      <xdr:rowOff>87352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103879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0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2607</xdr:rowOff>
    </xdr:from>
    <xdr:to>
      <xdr:col>41</xdr:col>
      <xdr:colOff>101600</xdr:colOff>
      <xdr:row>37</xdr:row>
      <xdr:rowOff>104207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4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120734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12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125609</xdr:rowOff>
    </xdr:from>
    <xdr:to>
      <xdr:col>36</xdr:col>
      <xdr:colOff>165100</xdr:colOff>
      <xdr:row>35</xdr:row>
      <xdr:rowOff>55759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59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46886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604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134552</xdr:rowOff>
    </xdr:from>
    <xdr:to>
      <xdr:col>55</xdr:col>
      <xdr:colOff>0</xdr:colOff>
      <xdr:row>57</xdr:row>
      <xdr:rowOff>109904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735752"/>
          <a:ext cx="838200" cy="14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109904</xdr:rowOff>
    </xdr:from>
    <xdr:to>
      <xdr:col>50</xdr:col>
      <xdr:colOff>114300</xdr:colOff>
      <xdr:row>57</xdr:row>
      <xdr:rowOff>118449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882554"/>
          <a:ext cx="8890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104121</xdr:rowOff>
    </xdr:from>
    <xdr:to>
      <xdr:col>45</xdr:col>
      <xdr:colOff>177800</xdr:colOff>
      <xdr:row>57</xdr:row>
      <xdr:rowOff>118449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876771"/>
          <a:ext cx="889000" cy="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57015</xdr:rowOff>
    </xdr:from>
    <xdr:to>
      <xdr:col>41</xdr:col>
      <xdr:colOff>50800</xdr:colOff>
      <xdr:row>57</xdr:row>
      <xdr:rowOff>104121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829665"/>
          <a:ext cx="889000" cy="4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83752</xdr:rowOff>
    </xdr:from>
    <xdr:to>
      <xdr:col>55</xdr:col>
      <xdr:colOff>50800</xdr:colOff>
      <xdr:row>57</xdr:row>
      <xdr:rowOff>13902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68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62179</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6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59104</xdr:rowOff>
    </xdr:from>
    <xdr:to>
      <xdr:col>50</xdr:col>
      <xdr:colOff>165100</xdr:colOff>
      <xdr:row>57</xdr:row>
      <xdr:rowOff>160704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151831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67649</xdr:rowOff>
    </xdr:from>
    <xdr:to>
      <xdr:col>46</xdr:col>
      <xdr:colOff>38100</xdr:colOff>
      <xdr:row>57</xdr:row>
      <xdr:rowOff>169249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4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160376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53321</xdr:rowOff>
    </xdr:from>
    <xdr:to>
      <xdr:col>41</xdr:col>
      <xdr:colOff>101600</xdr:colOff>
      <xdr:row>57</xdr:row>
      <xdr:rowOff>154921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2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146048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6215</xdr:rowOff>
    </xdr:from>
    <xdr:to>
      <xdr:col>36</xdr:col>
      <xdr:colOff>165100</xdr:colOff>
      <xdr:row>57</xdr:row>
      <xdr:rowOff>107815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7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98942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7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152319</xdr:rowOff>
    </xdr:from>
    <xdr:to>
      <xdr:col>55</xdr:col>
      <xdr:colOff>0</xdr:colOff>
      <xdr:row>78</xdr:row>
      <xdr:rowOff>22468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353969"/>
          <a:ext cx="838200" cy="4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152319</xdr:rowOff>
    </xdr:from>
    <xdr:to>
      <xdr:col>50</xdr:col>
      <xdr:colOff>114300</xdr:colOff>
      <xdr:row>78</xdr:row>
      <xdr:rowOff>12370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353969"/>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12370</xdr:rowOff>
    </xdr:from>
    <xdr:to>
      <xdr:col>45</xdr:col>
      <xdr:colOff>177800</xdr:colOff>
      <xdr:row>78</xdr:row>
      <xdr:rowOff>20348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385470"/>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8513</xdr:rowOff>
    </xdr:from>
    <xdr:to>
      <xdr:col>41</xdr:col>
      <xdr:colOff>50800</xdr:colOff>
      <xdr:row>78</xdr:row>
      <xdr:rowOff>20348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381613"/>
          <a:ext cx="889000" cy="1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164556</xdr:rowOff>
    </xdr:from>
    <xdr:to>
      <xdr:col>36</xdr:col>
      <xdr:colOff>165100</xdr:colOff>
      <xdr:row>77</xdr:row>
      <xdr:rowOff>94706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111232</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143118</xdr:rowOff>
    </xdr:from>
    <xdr:to>
      <xdr:col>55</xdr:col>
      <xdr:colOff>50800</xdr:colOff>
      <xdr:row>78</xdr:row>
      <xdr:rowOff>73268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58045</xdr:rowOff>
    </xdr:from>
    <xdr:ext cx="378565"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59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101519</xdr:rowOff>
    </xdr:from>
    <xdr:to>
      <xdr:col>50</xdr:col>
      <xdr:colOff>165100</xdr:colOff>
      <xdr:row>78</xdr:row>
      <xdr:rowOff>31669</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0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22796</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39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133020</xdr:rowOff>
    </xdr:from>
    <xdr:to>
      <xdr:col>46</xdr:col>
      <xdr:colOff>38100</xdr:colOff>
      <xdr:row>78</xdr:row>
      <xdr:rowOff>63170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54297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4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140998</xdr:rowOff>
    </xdr:from>
    <xdr:to>
      <xdr:col>41</xdr:col>
      <xdr:colOff>101600</xdr:colOff>
      <xdr:row>78</xdr:row>
      <xdr:rowOff>71148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4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62275</xdr:rowOff>
    </xdr:from>
    <xdr:ext cx="378565"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2017" y="1343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129163</xdr:rowOff>
    </xdr:from>
    <xdr:to>
      <xdr:col>36</xdr:col>
      <xdr:colOff>165100</xdr:colOff>
      <xdr:row>78</xdr:row>
      <xdr:rowOff>59313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50440</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4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9" name="普通建設事業費 （ うち更新整備　）グラフ枠">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1" name="普通建設事業費 （ うち更新整備　）最小値テキスト">
          <a:extLst>
            <a:ext uri="{FF2B5EF4-FFF2-40B4-BE49-F238E27FC236}">
              <a16:creationId xmlns:a16="http://schemas.microsoft.com/office/drawing/2014/main" id="{00000000-0008-0000-0600-0000B9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3" name="普通建設事業費 （ うち更新整備　）最大値テキスト">
          <a:extLst>
            <a:ext uri="{FF2B5EF4-FFF2-40B4-BE49-F238E27FC236}">
              <a16:creationId xmlns:a16="http://schemas.microsoft.com/office/drawing/2014/main" id="{00000000-0008-0000-0600-0000BB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165601</xdr:rowOff>
    </xdr:from>
    <xdr:to>
      <xdr:col>55</xdr:col>
      <xdr:colOff>0</xdr:colOff>
      <xdr:row>97</xdr:row>
      <xdr:rowOff>6152</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9639300" y="16453351"/>
          <a:ext cx="838200" cy="18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46" name="普通建設事業費 （ うち更新整備　）平均値テキスト">
          <a:extLst>
            <a:ext uri="{FF2B5EF4-FFF2-40B4-BE49-F238E27FC236}">
              <a16:creationId xmlns:a16="http://schemas.microsoft.com/office/drawing/2014/main" id="{00000000-0008-0000-0600-0000BE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47" name="フローチャート: 判断 446">
          <a:extLst>
            <a:ext uri="{FF2B5EF4-FFF2-40B4-BE49-F238E27FC236}">
              <a16:creationId xmlns:a16="http://schemas.microsoft.com/office/drawing/2014/main" id="{00000000-0008-0000-0600-0000BF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161978</xdr:rowOff>
    </xdr:from>
    <xdr:to>
      <xdr:col>50</xdr:col>
      <xdr:colOff>114300</xdr:colOff>
      <xdr:row>97</xdr:row>
      <xdr:rowOff>6152</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8750300" y="16621178"/>
          <a:ext cx="889000" cy="1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146214</xdr:rowOff>
    </xdr:from>
    <xdr:to>
      <xdr:col>45</xdr:col>
      <xdr:colOff>177800</xdr:colOff>
      <xdr:row>96</xdr:row>
      <xdr:rowOff>161978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7861300" y="16605414"/>
          <a:ext cx="889000" cy="1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91215</xdr:rowOff>
    </xdr:from>
    <xdr:to>
      <xdr:col>41</xdr:col>
      <xdr:colOff>50800</xdr:colOff>
      <xdr:row>96</xdr:row>
      <xdr:rowOff>146214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972300" y="16550415"/>
          <a:ext cx="889000" cy="5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114801</xdr:rowOff>
    </xdr:from>
    <xdr:to>
      <xdr:col>55</xdr:col>
      <xdr:colOff>50800</xdr:colOff>
      <xdr:row>96</xdr:row>
      <xdr:rowOff>44951</xdr:rowOff>
    </xdr:to>
    <xdr:sp macro="" textlink="">
      <xdr:nvSpPr>
        <xdr:cNvPr id="464" name="楕円 463">
          <a:extLst>
            <a:ext uri="{FF2B5EF4-FFF2-40B4-BE49-F238E27FC236}">
              <a16:creationId xmlns:a16="http://schemas.microsoft.com/office/drawing/2014/main" id="{00000000-0008-0000-0600-0000D0010000}"/>
            </a:ext>
          </a:extLst>
        </xdr:cNvPr>
        <xdr:cNvSpPr/>
      </xdr:nvSpPr>
      <xdr:spPr>
        <a:xfrm>
          <a:off x="10426700" y="164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137678</xdr:rowOff>
    </xdr:from>
    <xdr:ext cx="534377" cy="259045"/>
    <xdr:sp macro="" textlink="">
      <xdr:nvSpPr>
        <xdr:cNvPr id="465" name="普通建設事業費 （ うち更新整備　）該当値テキスト">
          <a:extLst>
            <a:ext uri="{FF2B5EF4-FFF2-40B4-BE49-F238E27FC236}">
              <a16:creationId xmlns:a16="http://schemas.microsoft.com/office/drawing/2014/main" id="{00000000-0008-0000-0600-0000D1010000}"/>
            </a:ext>
          </a:extLst>
        </xdr:cNvPr>
        <xdr:cNvSpPr txBox="1"/>
      </xdr:nvSpPr>
      <xdr:spPr>
        <a:xfrm>
          <a:off x="10528300" y="162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126802</xdr:rowOff>
    </xdr:from>
    <xdr:to>
      <xdr:col>50</xdr:col>
      <xdr:colOff>165100</xdr:colOff>
      <xdr:row>97</xdr:row>
      <xdr:rowOff>56952</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9588500" y="165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48079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67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111178</xdr:rowOff>
    </xdr:from>
    <xdr:to>
      <xdr:col>46</xdr:col>
      <xdr:colOff>38100</xdr:colOff>
      <xdr:row>97</xdr:row>
      <xdr:rowOff>41328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8699500" y="165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32455</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95414</xdr:rowOff>
    </xdr:from>
    <xdr:to>
      <xdr:col>41</xdr:col>
      <xdr:colOff>101600</xdr:colOff>
      <xdr:row>97</xdr:row>
      <xdr:rowOff>25564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7810500" y="165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16691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40415</xdr:rowOff>
    </xdr:from>
    <xdr:to>
      <xdr:col>36</xdr:col>
      <xdr:colOff>165100</xdr:colOff>
      <xdr:row>96</xdr:row>
      <xdr:rowOff>142015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6921500" y="164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133142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9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496" name="災害復旧事業費最小値テキスト">
          <a:extLst>
            <a:ext uri="{FF2B5EF4-FFF2-40B4-BE49-F238E27FC236}">
              <a16:creationId xmlns:a16="http://schemas.microsoft.com/office/drawing/2014/main" id="{00000000-0008-0000-0600-0000F0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498" name="災害復旧事業費最大値テキスト">
          <a:extLst>
            <a:ext uri="{FF2B5EF4-FFF2-40B4-BE49-F238E27FC236}">
              <a16:creationId xmlns:a16="http://schemas.microsoft.com/office/drawing/2014/main" id="{00000000-0008-0000-0600-0000F2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70982</xdr:rowOff>
    </xdr:from>
    <xdr:to>
      <xdr:col>85</xdr:col>
      <xdr:colOff>127000</xdr:colOff>
      <xdr:row>38</xdr:row>
      <xdr:rowOff>113823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5481300" y="6586082"/>
          <a:ext cx="838200" cy="4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1" name="災害復旧事業費平均値テキスト">
          <a:extLst>
            <a:ext uri="{FF2B5EF4-FFF2-40B4-BE49-F238E27FC236}">
              <a16:creationId xmlns:a16="http://schemas.microsoft.com/office/drawing/2014/main" id="{00000000-0008-0000-0600-0000F5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70982</xdr:rowOff>
    </xdr:from>
    <xdr:to>
      <xdr:col>81</xdr:col>
      <xdr:colOff>50800</xdr:colOff>
      <xdr:row>38</xdr:row>
      <xdr:rowOff>126212</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4592300" y="6586082"/>
          <a:ext cx="8890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115812</xdr:rowOff>
    </xdr:from>
    <xdr:to>
      <xdr:col>76</xdr:col>
      <xdr:colOff>114300</xdr:colOff>
      <xdr:row>38</xdr:row>
      <xdr:rowOff>126212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3703300" y="6630912"/>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37493</xdr:rowOff>
    </xdr:from>
    <xdr:to>
      <xdr:col>71</xdr:col>
      <xdr:colOff>177800</xdr:colOff>
      <xdr:row>38</xdr:row>
      <xdr:rowOff>115812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814300" y="6552593"/>
          <a:ext cx="889000" cy="7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49809</xdr:rowOff>
    </xdr:from>
    <xdr:to>
      <xdr:col>67</xdr:col>
      <xdr:colOff>101600</xdr:colOff>
      <xdr:row>37</xdr:row>
      <xdr:rowOff>151409</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2763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167936</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579428" y="61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63023</xdr:rowOff>
    </xdr:from>
    <xdr:to>
      <xdr:col>85</xdr:col>
      <xdr:colOff>177800</xdr:colOff>
      <xdr:row>38</xdr:row>
      <xdr:rowOff>164623</xdr:rowOff>
    </xdr:to>
    <xdr:sp macro="" textlink="">
      <xdr:nvSpPr>
        <xdr:cNvPr id="519" name="楕円 518">
          <a:extLst>
            <a:ext uri="{FF2B5EF4-FFF2-40B4-BE49-F238E27FC236}">
              <a16:creationId xmlns:a16="http://schemas.microsoft.com/office/drawing/2014/main" id="{00000000-0008-0000-0600-000007020000}"/>
            </a:ext>
          </a:extLst>
        </xdr:cNvPr>
        <xdr:cNvSpPr/>
      </xdr:nvSpPr>
      <xdr:spPr>
        <a:xfrm>
          <a:off x="16268700" y="65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149400</xdr:rowOff>
    </xdr:from>
    <xdr:ext cx="469744" cy="259045"/>
    <xdr:sp macro="" textlink="">
      <xdr:nvSpPr>
        <xdr:cNvPr id="520" name="災害復旧事業費該当値テキスト">
          <a:extLst>
            <a:ext uri="{FF2B5EF4-FFF2-40B4-BE49-F238E27FC236}">
              <a16:creationId xmlns:a16="http://schemas.microsoft.com/office/drawing/2014/main" id="{00000000-0008-0000-0600-000008020000}"/>
            </a:ext>
          </a:extLst>
        </xdr:cNvPr>
        <xdr:cNvSpPr txBox="1"/>
      </xdr:nvSpPr>
      <xdr:spPr>
        <a:xfrm>
          <a:off x="16370300" y="649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20182</xdr:rowOff>
    </xdr:from>
    <xdr:to>
      <xdr:col>81</xdr:col>
      <xdr:colOff>101600</xdr:colOff>
      <xdr:row>38</xdr:row>
      <xdr:rowOff>121782</xdr:rowOff>
    </xdr:to>
    <xdr:sp macro="" textlink="">
      <xdr:nvSpPr>
        <xdr:cNvPr id="521" name="楕円 520">
          <a:extLst>
            <a:ext uri="{FF2B5EF4-FFF2-40B4-BE49-F238E27FC236}">
              <a16:creationId xmlns:a16="http://schemas.microsoft.com/office/drawing/2014/main" id="{00000000-0008-0000-0600-000009020000}"/>
            </a:ext>
          </a:extLst>
        </xdr:cNvPr>
        <xdr:cNvSpPr/>
      </xdr:nvSpPr>
      <xdr:spPr>
        <a:xfrm>
          <a:off x="15430500" y="653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112909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62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75412</xdr:rowOff>
    </xdr:from>
    <xdr:to>
      <xdr:col>76</xdr:col>
      <xdr:colOff>165100</xdr:colOff>
      <xdr:row>39</xdr:row>
      <xdr:rowOff>5562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4541500" y="65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168139</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3017" y="668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65012</xdr:rowOff>
    </xdr:from>
    <xdr:to>
      <xdr:col>72</xdr:col>
      <xdr:colOff>38100</xdr:colOff>
      <xdr:row>38</xdr:row>
      <xdr:rowOff>166612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3652500" y="65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157739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67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158143</xdr:rowOff>
    </xdr:from>
    <xdr:to>
      <xdr:col>67</xdr:col>
      <xdr:colOff>101600</xdr:colOff>
      <xdr:row>38</xdr:row>
      <xdr:rowOff>88293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2763500" y="65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79420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59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a:extLst>
            <a:ext uri="{FF2B5EF4-FFF2-40B4-BE49-F238E27FC236}">
              <a16:creationId xmlns:a16="http://schemas.microsoft.com/office/drawing/2014/main" id="{00000000-0008-0000-0600-00002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a:extLst>
            <a:ext uri="{FF2B5EF4-FFF2-40B4-BE49-F238E27FC236}">
              <a16:creationId xmlns:a16="http://schemas.microsoft.com/office/drawing/2014/main" id="{00000000-0008-0000-0600-00002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a:extLst>
            <a:ext uri="{FF2B5EF4-FFF2-40B4-BE49-F238E27FC236}">
              <a16:creationId xmlns:a16="http://schemas.microsoft.com/office/drawing/2014/main" id="{00000000-0008-0000-0600-00002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a:extLst>
            <a:ext uri="{FF2B5EF4-FFF2-40B4-BE49-F238E27FC236}">
              <a16:creationId xmlns:a16="http://schemas.microsoft.com/office/drawing/2014/main" id="{00000000-0008-0000-0600-00003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1" name="公債費グラフ枠">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3" name="公債費最小値テキスト">
          <a:extLst>
            <a:ext uri="{FF2B5EF4-FFF2-40B4-BE49-F238E27FC236}">
              <a16:creationId xmlns:a16="http://schemas.microsoft.com/office/drawing/2014/main" id="{00000000-0008-0000-0600-00005B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05" name="公債費最大値テキスト">
          <a:extLst>
            <a:ext uri="{FF2B5EF4-FFF2-40B4-BE49-F238E27FC236}">
              <a16:creationId xmlns:a16="http://schemas.microsoft.com/office/drawing/2014/main" id="{00000000-0008-0000-0600-00005D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122402</xdr:rowOff>
    </xdr:from>
    <xdr:to>
      <xdr:col>85</xdr:col>
      <xdr:colOff>127000</xdr:colOff>
      <xdr:row>77</xdr:row>
      <xdr:rowOff>149885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5481300" y="13324052"/>
          <a:ext cx="838200" cy="2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08" name="公債費平均値テキスト">
          <a:extLst>
            <a:ext uri="{FF2B5EF4-FFF2-40B4-BE49-F238E27FC236}">
              <a16:creationId xmlns:a16="http://schemas.microsoft.com/office/drawing/2014/main" id="{00000000-0008-0000-0600-000060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122402</xdr:rowOff>
    </xdr:from>
    <xdr:to>
      <xdr:col>81</xdr:col>
      <xdr:colOff>50800</xdr:colOff>
      <xdr:row>77</xdr:row>
      <xdr:rowOff>123723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4592300" y="13324052"/>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123723</xdr:rowOff>
    </xdr:from>
    <xdr:to>
      <xdr:col>76</xdr:col>
      <xdr:colOff>114300</xdr:colOff>
      <xdr:row>77</xdr:row>
      <xdr:rowOff>142202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3703300" y="13325373"/>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142202</xdr:rowOff>
    </xdr:from>
    <xdr:to>
      <xdr:col>71</xdr:col>
      <xdr:colOff>177800</xdr:colOff>
      <xdr:row>77</xdr:row>
      <xdr:rowOff>147613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2814300" y="13343852"/>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111599</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547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99085</xdr:rowOff>
    </xdr:from>
    <xdr:to>
      <xdr:col>85</xdr:col>
      <xdr:colOff>177800</xdr:colOff>
      <xdr:row>78</xdr:row>
      <xdr:rowOff>29235</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6268700" y="133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77512</xdr:rowOff>
    </xdr:from>
    <xdr:ext cx="534377" cy="259045"/>
    <xdr:sp macro="" textlink="">
      <xdr:nvSpPr>
        <xdr:cNvPr id="627" name="公債費該当値テキスト">
          <a:extLst>
            <a:ext uri="{FF2B5EF4-FFF2-40B4-BE49-F238E27FC236}">
              <a16:creationId xmlns:a16="http://schemas.microsoft.com/office/drawing/2014/main" id="{00000000-0008-0000-0600-000073020000}"/>
            </a:ext>
          </a:extLst>
        </xdr:cNvPr>
        <xdr:cNvSpPr txBox="1"/>
      </xdr:nvSpPr>
      <xdr:spPr>
        <a:xfrm>
          <a:off x="16370300" y="1327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71602</xdr:rowOff>
    </xdr:from>
    <xdr:to>
      <xdr:col>81</xdr:col>
      <xdr:colOff>101600</xdr:colOff>
      <xdr:row>78</xdr:row>
      <xdr:rowOff>1752</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5430500" y="132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164329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36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72923</xdr:rowOff>
    </xdr:from>
    <xdr:to>
      <xdr:col>76</xdr:col>
      <xdr:colOff>165100</xdr:colOff>
      <xdr:row>78</xdr:row>
      <xdr:rowOff>3073</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4541500" y="1327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165650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6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91402</xdr:rowOff>
    </xdr:from>
    <xdr:to>
      <xdr:col>72</xdr:col>
      <xdr:colOff>38100</xdr:colOff>
      <xdr:row>78</xdr:row>
      <xdr:rowOff>21552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3652500" y="132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12679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96813</xdr:rowOff>
    </xdr:from>
    <xdr:to>
      <xdr:col>67</xdr:col>
      <xdr:colOff>101600</xdr:colOff>
      <xdr:row>78</xdr:row>
      <xdr:rowOff>26963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2763500" y="132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18090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8" name="積立金グラフ枠">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0" name="積立金最小値テキスト">
          <a:extLst>
            <a:ext uri="{FF2B5EF4-FFF2-40B4-BE49-F238E27FC236}">
              <a16:creationId xmlns:a16="http://schemas.microsoft.com/office/drawing/2014/main" id="{00000000-0008-0000-0600-000094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2" name="積立金最大値テキスト">
          <a:extLst>
            <a:ext uri="{FF2B5EF4-FFF2-40B4-BE49-F238E27FC236}">
              <a16:creationId xmlns:a16="http://schemas.microsoft.com/office/drawing/2014/main" id="{00000000-0008-0000-0600-000096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162004</xdr:rowOff>
    </xdr:from>
    <xdr:to>
      <xdr:col>85</xdr:col>
      <xdr:colOff>127000</xdr:colOff>
      <xdr:row>98</xdr:row>
      <xdr:rowOff>44393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5481300" y="16792654"/>
          <a:ext cx="838200" cy="5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65" name="積立金平均値テキスト">
          <a:extLst>
            <a:ext uri="{FF2B5EF4-FFF2-40B4-BE49-F238E27FC236}">
              <a16:creationId xmlns:a16="http://schemas.microsoft.com/office/drawing/2014/main" id="{00000000-0008-0000-0600-000099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44393</xdr:rowOff>
    </xdr:from>
    <xdr:to>
      <xdr:col>81</xdr:col>
      <xdr:colOff>50800</xdr:colOff>
      <xdr:row>98</xdr:row>
      <xdr:rowOff>163398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4592300" y="16846493"/>
          <a:ext cx="889000" cy="11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144345</xdr:rowOff>
    </xdr:from>
    <xdr:to>
      <xdr:col>76</xdr:col>
      <xdr:colOff>114300</xdr:colOff>
      <xdr:row>98</xdr:row>
      <xdr:rowOff>163398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3703300" y="16946445"/>
          <a:ext cx="889000" cy="1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144345</xdr:rowOff>
    </xdr:from>
    <xdr:to>
      <xdr:col>71</xdr:col>
      <xdr:colOff>177800</xdr:colOff>
      <xdr:row>98</xdr:row>
      <xdr:rowOff>165209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2814300" y="16946445"/>
          <a:ext cx="889000" cy="2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44208</xdr:rowOff>
    </xdr:from>
    <xdr:to>
      <xdr:col>67</xdr:col>
      <xdr:colOff>101600</xdr:colOff>
      <xdr:row>98</xdr:row>
      <xdr:rowOff>145808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2763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162335</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547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111204</xdr:rowOff>
    </xdr:from>
    <xdr:to>
      <xdr:col>85</xdr:col>
      <xdr:colOff>177800</xdr:colOff>
      <xdr:row>98</xdr:row>
      <xdr:rowOff>41354</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6268700" y="167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134081</xdr:rowOff>
    </xdr:from>
    <xdr:ext cx="534377" cy="259045"/>
    <xdr:sp macro="" textlink="">
      <xdr:nvSpPr>
        <xdr:cNvPr id="684" name="積立金該当値テキスト">
          <a:extLst>
            <a:ext uri="{FF2B5EF4-FFF2-40B4-BE49-F238E27FC236}">
              <a16:creationId xmlns:a16="http://schemas.microsoft.com/office/drawing/2014/main" id="{00000000-0008-0000-0600-0000AC020000}"/>
            </a:ext>
          </a:extLst>
        </xdr:cNvPr>
        <xdr:cNvSpPr txBox="1"/>
      </xdr:nvSpPr>
      <xdr:spPr>
        <a:xfrm>
          <a:off x="16370300" y="1659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165043</xdr:rowOff>
    </xdr:from>
    <xdr:to>
      <xdr:col>81</xdr:col>
      <xdr:colOff>101600</xdr:colOff>
      <xdr:row>98</xdr:row>
      <xdr:rowOff>95193</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5430500" y="1679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111720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57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112598</xdr:rowOff>
    </xdr:from>
    <xdr:to>
      <xdr:col>76</xdr:col>
      <xdr:colOff>165100</xdr:colOff>
      <xdr:row>99</xdr:row>
      <xdr:rowOff>42748</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4541500" y="1691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33875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700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93545</xdr:rowOff>
    </xdr:from>
    <xdr:to>
      <xdr:col>72</xdr:col>
      <xdr:colOff>38100</xdr:colOff>
      <xdr:row>99</xdr:row>
      <xdr:rowOff>23695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3652500" y="168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14822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8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114409</xdr:rowOff>
    </xdr:from>
    <xdr:to>
      <xdr:col>67</xdr:col>
      <xdr:colOff>101600</xdr:colOff>
      <xdr:row>99</xdr:row>
      <xdr:rowOff>44559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2763500" y="1691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35686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0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134104</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21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33915</xdr:rowOff>
    </xdr:from>
    <xdr:to>
      <xdr:col>116</xdr:col>
      <xdr:colOff>63500</xdr:colOff>
      <xdr:row>59</xdr:row>
      <xdr:rowOff>34258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1323300" y="10149465"/>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34258</xdr:rowOff>
    </xdr:from>
    <xdr:to>
      <xdr:col>111</xdr:col>
      <xdr:colOff>177800</xdr:colOff>
      <xdr:row>59</xdr:row>
      <xdr:rowOff>36735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0434300" y="10149808"/>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36735</xdr:rowOff>
    </xdr:from>
    <xdr:to>
      <xdr:col>107</xdr:col>
      <xdr:colOff>50800</xdr:colOff>
      <xdr:row>59</xdr:row>
      <xdr:rowOff>37249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545300" y="10152285"/>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37154</xdr:rowOff>
    </xdr:from>
    <xdr:to>
      <xdr:col>102</xdr:col>
      <xdr:colOff>114300</xdr:colOff>
      <xdr:row>59</xdr:row>
      <xdr:rowOff>37249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656300" y="10152704"/>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45314</xdr:rowOff>
    </xdr:from>
    <xdr:to>
      <xdr:col>98</xdr:col>
      <xdr:colOff>38100</xdr:colOff>
      <xdr:row>58</xdr:row>
      <xdr:rowOff>146914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605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163441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154565</xdr:rowOff>
    </xdr:from>
    <xdr:to>
      <xdr:col>116</xdr:col>
      <xdr:colOff>114300</xdr:colOff>
      <xdr:row>59</xdr:row>
      <xdr:rowOff>84715</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2110700" y="10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69492</xdr:rowOff>
    </xdr:from>
    <xdr:ext cx="378565" cy="259045"/>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10013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154908</xdr:rowOff>
    </xdr:from>
    <xdr:to>
      <xdr:col>112</xdr:col>
      <xdr:colOff>38100</xdr:colOff>
      <xdr:row>59</xdr:row>
      <xdr:rowOff>85058</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1272500" y="100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76185</xdr:rowOff>
    </xdr:from>
    <xdr:ext cx="378565"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4017" y="10191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157385</xdr:rowOff>
    </xdr:from>
    <xdr:to>
      <xdr:col>107</xdr:col>
      <xdr:colOff>101600</xdr:colOff>
      <xdr:row>59</xdr:row>
      <xdr:rowOff>87535</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0383500" y="101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78662</xdr:rowOff>
    </xdr:from>
    <xdr:ext cx="378565"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5017" y="10194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157899</xdr:rowOff>
    </xdr:from>
    <xdr:to>
      <xdr:col>102</xdr:col>
      <xdr:colOff>165100</xdr:colOff>
      <xdr:row>59</xdr:row>
      <xdr:rowOff>88049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494500" y="101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79176</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6017" y="10194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157804</xdr:rowOff>
    </xdr:from>
    <xdr:to>
      <xdr:col>98</xdr:col>
      <xdr:colOff>38100</xdr:colOff>
      <xdr:row>59</xdr:row>
      <xdr:rowOff>87954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605500" y="1010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79081</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7017" y="10194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0" name="繰出金グラフ枠">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2" name="繰出金最小値テキスト">
          <a:extLst>
            <a:ext uri="{FF2B5EF4-FFF2-40B4-BE49-F238E27FC236}">
              <a16:creationId xmlns:a16="http://schemas.microsoft.com/office/drawing/2014/main" id="{00000000-0008-0000-0600-000040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4" name="繰出金最大値テキスト">
          <a:extLst>
            <a:ext uri="{FF2B5EF4-FFF2-40B4-BE49-F238E27FC236}">
              <a16:creationId xmlns:a16="http://schemas.microsoft.com/office/drawing/2014/main" id="{00000000-0008-0000-0600-000042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141453</xdr:rowOff>
    </xdr:from>
    <xdr:to>
      <xdr:col>116</xdr:col>
      <xdr:colOff>63500</xdr:colOff>
      <xdr:row>75</xdr:row>
      <xdr:rowOff>162713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1323300" y="13000203"/>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37" name="繰出金平均値テキスト">
          <a:extLst>
            <a:ext uri="{FF2B5EF4-FFF2-40B4-BE49-F238E27FC236}">
              <a16:creationId xmlns:a16="http://schemas.microsoft.com/office/drawing/2014/main" id="{00000000-0008-0000-0600-000045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162713</xdr:rowOff>
    </xdr:from>
    <xdr:to>
      <xdr:col>111</xdr:col>
      <xdr:colOff>177800</xdr:colOff>
      <xdr:row>76</xdr:row>
      <xdr:rowOff>17742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0434300" y="13021463"/>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17742</xdr:rowOff>
    </xdr:from>
    <xdr:to>
      <xdr:col>107</xdr:col>
      <xdr:colOff>50800</xdr:colOff>
      <xdr:row>76</xdr:row>
      <xdr:rowOff>48203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19545300" y="13047942"/>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48203</xdr:rowOff>
    </xdr:from>
    <xdr:to>
      <xdr:col>102</xdr:col>
      <xdr:colOff>114300</xdr:colOff>
      <xdr:row>76</xdr:row>
      <xdr:rowOff>77730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8656300" y="13078403"/>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90653</xdr:rowOff>
    </xdr:from>
    <xdr:to>
      <xdr:col>116</xdr:col>
      <xdr:colOff>114300</xdr:colOff>
      <xdr:row>76</xdr:row>
      <xdr:rowOff>20802</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2110700" y="129494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69080</xdr:rowOff>
    </xdr:from>
    <xdr:ext cx="534377" cy="259045"/>
    <xdr:sp macro="" textlink="">
      <xdr:nvSpPr>
        <xdr:cNvPr id="856" name="繰出金該当値テキスト">
          <a:extLst>
            <a:ext uri="{FF2B5EF4-FFF2-40B4-BE49-F238E27FC236}">
              <a16:creationId xmlns:a16="http://schemas.microsoft.com/office/drawing/2014/main" id="{00000000-0008-0000-0600-000058030000}"/>
            </a:ext>
          </a:extLst>
        </xdr:cNvPr>
        <xdr:cNvSpPr txBox="1"/>
      </xdr:nvSpPr>
      <xdr:spPr>
        <a:xfrm>
          <a:off x="22212300" y="129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111913</xdr:rowOff>
    </xdr:from>
    <xdr:to>
      <xdr:col>112</xdr:col>
      <xdr:colOff>38100</xdr:colOff>
      <xdr:row>76</xdr:row>
      <xdr:rowOff>42063</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1272500" y="129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06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138392</xdr:rowOff>
    </xdr:from>
    <xdr:to>
      <xdr:col>107</xdr:col>
      <xdr:colOff>101600</xdr:colOff>
      <xdr:row>76</xdr:row>
      <xdr:rowOff>68542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0383500" y="129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59669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168853</xdr:rowOff>
    </xdr:from>
    <xdr:to>
      <xdr:col>102</xdr:col>
      <xdr:colOff>165100</xdr:colOff>
      <xdr:row>76</xdr:row>
      <xdr:rowOff>99003</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9494500" y="130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90130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12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26930</xdr:rowOff>
    </xdr:from>
    <xdr:to>
      <xdr:col>98</xdr:col>
      <xdr:colOff>38100</xdr:colOff>
      <xdr:row>76</xdr:row>
      <xdr:rowOff>128530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8605500" y="13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119657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4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扶助費については類似団体平均との乖離が大きいが、扶助費が少ない要因としては子どもや生活保護受給者が少なく、その経費も少ないことがあげられる。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普通建設事業費が前年度と比較して住民一人当たりのコストが</a:t>
          </a:r>
          <a:r>
            <a:rPr kumimoji="1" lang="en-US" altLang="ja-JP" sz="1300">
              <a:latin typeface="ＭＳ Ｐゴシック" panose="020B0600070205080204" pitchFamily="50" charset="-128"/>
              <a:ea typeface="ＭＳ Ｐゴシック" panose="020B0600070205080204" pitchFamily="50" charset="-128"/>
            </a:rPr>
            <a:t>32,109</a:t>
          </a:r>
          <a:r>
            <a:rPr kumimoji="1" lang="ja-JP" altLang="en-US" sz="1300">
              <a:latin typeface="ＭＳ Ｐゴシック" panose="020B0600070205080204" pitchFamily="50" charset="-128"/>
              <a:ea typeface="ＭＳ Ｐゴシック" panose="020B0600070205080204" pitchFamily="50" charset="-128"/>
            </a:rPr>
            <a:t>円増加しているが、これは継続費を設定して夷隅庁舎新築や地上デジタル放送施設更新、防災行政無線更改事業を進めているためである。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年度から類似団体平均を上回り、令和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14,131</a:t>
          </a:r>
          <a:r>
            <a:rPr kumimoji="1" lang="ja-JP" altLang="en-US" sz="1300">
              <a:latin typeface="ＭＳ Ｐゴシック" panose="020B0600070205080204" pitchFamily="50" charset="-128"/>
              <a:ea typeface="ＭＳ Ｐゴシック" panose="020B0600070205080204" pitchFamily="50" charset="-128"/>
            </a:rPr>
            <a:t>円増加しているが、これはふるさと応援寄附金の申込増加に伴って、ふるさと応援基金への積立金が増えたためである。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34,705
34,048
157.50
23,617,261
22,724,174
710,827
11,396,864
14,583,095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95717</xdr:rowOff>
    </xdr:from>
    <xdr:to>
      <xdr:col>24</xdr:col>
      <xdr:colOff>63500</xdr:colOff>
      <xdr:row>37</xdr:row>
      <xdr:rowOff>103078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39367"/>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103078</xdr:rowOff>
    </xdr:from>
    <xdr:to>
      <xdr:col>19</xdr:col>
      <xdr:colOff>177800</xdr:colOff>
      <xdr:row>37</xdr:row>
      <xdr:rowOff>113365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4672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110576</xdr:rowOff>
    </xdr:from>
    <xdr:to>
      <xdr:col>15</xdr:col>
      <xdr:colOff>50800</xdr:colOff>
      <xdr:row>37</xdr:row>
      <xdr:rowOff>113365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5422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110576</xdr:rowOff>
    </xdr:from>
    <xdr:to>
      <xdr:col>10</xdr:col>
      <xdr:colOff>114300</xdr:colOff>
      <xdr:row>37</xdr:row>
      <xdr:rowOff>113777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5422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36002</xdr:rowOff>
    </xdr:from>
    <xdr:to>
      <xdr:col>6</xdr:col>
      <xdr:colOff>38100</xdr:colOff>
      <xdr:row>37</xdr:row>
      <xdr:rowOff>137602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154129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44917</xdr:rowOff>
    </xdr:from>
    <xdr:to>
      <xdr:col>24</xdr:col>
      <xdr:colOff>114300</xdr:colOff>
      <xdr:row>37</xdr:row>
      <xdr:rowOff>146517</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8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52278</xdr:rowOff>
    </xdr:from>
    <xdr:to>
      <xdr:col>20</xdr:col>
      <xdr:colOff>38100</xdr:colOff>
      <xdr:row>37</xdr:row>
      <xdr:rowOff>153878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9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145005</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48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62565</xdr:rowOff>
    </xdr:from>
    <xdr:to>
      <xdr:col>15</xdr:col>
      <xdr:colOff>101600</xdr:colOff>
      <xdr:row>37</xdr:row>
      <xdr:rowOff>164165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0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155292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49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59776</xdr:rowOff>
    </xdr:from>
    <xdr:to>
      <xdr:col>10</xdr:col>
      <xdr:colOff>165100</xdr:colOff>
      <xdr:row>37</xdr:row>
      <xdr:rowOff>161376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0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152503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49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62977</xdr:rowOff>
    </xdr:from>
    <xdr:to>
      <xdr:col>6</xdr:col>
      <xdr:colOff>38100</xdr:colOff>
      <xdr:row>37</xdr:row>
      <xdr:rowOff>164577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0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155704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9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100447</xdr:rowOff>
    </xdr:from>
    <xdr:to>
      <xdr:col>24</xdr:col>
      <xdr:colOff>63500</xdr:colOff>
      <xdr:row>57</xdr:row>
      <xdr:rowOff>150174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73097"/>
          <a:ext cx="838200" cy="4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150174</xdr:rowOff>
    </xdr:from>
    <xdr:to>
      <xdr:col>19</xdr:col>
      <xdr:colOff>177800</xdr:colOff>
      <xdr:row>58</xdr:row>
      <xdr:rowOff>64315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22824"/>
          <a:ext cx="889000" cy="8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64315</xdr:rowOff>
    </xdr:from>
    <xdr:to>
      <xdr:col>15</xdr:col>
      <xdr:colOff>50800</xdr:colOff>
      <xdr:row>58</xdr:row>
      <xdr:rowOff>66839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08415"/>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59063</xdr:rowOff>
    </xdr:from>
    <xdr:to>
      <xdr:col>10</xdr:col>
      <xdr:colOff>114300</xdr:colOff>
      <xdr:row>58</xdr:row>
      <xdr:rowOff>66839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31713"/>
          <a:ext cx="889000" cy="17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106588</xdr:rowOff>
    </xdr:from>
    <xdr:to>
      <xdr:col>6</xdr:col>
      <xdr:colOff>38100</xdr:colOff>
      <xdr:row>57</xdr:row>
      <xdr:rowOff>36738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53265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49647</xdr:rowOff>
    </xdr:from>
    <xdr:to>
      <xdr:col>24</xdr:col>
      <xdr:colOff>114300</xdr:colOff>
      <xdr:row>57</xdr:row>
      <xdr:rowOff>151247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2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72524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99374</xdr:rowOff>
    </xdr:from>
    <xdr:to>
      <xdr:col>20</xdr:col>
      <xdr:colOff>38100</xdr:colOff>
      <xdr:row>58</xdr:row>
      <xdr:rowOff>29524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46051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4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13515</xdr:rowOff>
    </xdr:from>
    <xdr:to>
      <xdr:col>15</xdr:col>
      <xdr:colOff>101600</xdr:colOff>
      <xdr:row>58</xdr:row>
      <xdr:rowOff>115115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106242</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5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16039</xdr:rowOff>
    </xdr:from>
    <xdr:to>
      <xdr:col>10</xdr:col>
      <xdr:colOff>165100</xdr:colOff>
      <xdr:row>58</xdr:row>
      <xdr:rowOff>117639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108766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5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8263</xdr:rowOff>
    </xdr:from>
    <xdr:to>
      <xdr:col>6</xdr:col>
      <xdr:colOff>38100</xdr:colOff>
      <xdr:row>57</xdr:row>
      <xdr:rowOff>109863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100990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23183</xdr:rowOff>
    </xdr:from>
    <xdr:to>
      <xdr:col>24</xdr:col>
      <xdr:colOff>63500</xdr:colOff>
      <xdr:row>77</xdr:row>
      <xdr:rowOff>76836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24833"/>
          <a:ext cx="838200" cy="5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76836</xdr:rowOff>
    </xdr:from>
    <xdr:to>
      <xdr:col>19</xdr:col>
      <xdr:colOff>177800</xdr:colOff>
      <xdr:row>77</xdr:row>
      <xdr:rowOff>102293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78486"/>
          <a:ext cx="889000" cy="2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73380</xdr:rowOff>
    </xdr:from>
    <xdr:to>
      <xdr:col>15</xdr:col>
      <xdr:colOff>50800</xdr:colOff>
      <xdr:row>77</xdr:row>
      <xdr:rowOff>102293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75030"/>
          <a:ext cx="889000" cy="2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73380</xdr:rowOff>
    </xdr:from>
    <xdr:to>
      <xdr:col>10</xdr:col>
      <xdr:colOff>114300</xdr:colOff>
      <xdr:row>78</xdr:row>
      <xdr:rowOff>15083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75030"/>
          <a:ext cx="889000" cy="1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116615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143833</xdr:rowOff>
    </xdr:from>
    <xdr:to>
      <xdr:col>24</xdr:col>
      <xdr:colOff>114300</xdr:colOff>
      <xdr:row>77</xdr:row>
      <xdr:rowOff>73983</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58760</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8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26036</xdr:rowOff>
    </xdr:from>
    <xdr:to>
      <xdr:col>20</xdr:col>
      <xdr:colOff>38100</xdr:colOff>
      <xdr:row>77</xdr:row>
      <xdr:rowOff>127636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118763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2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51493</xdr:rowOff>
    </xdr:from>
    <xdr:to>
      <xdr:col>15</xdr:col>
      <xdr:colOff>101600</xdr:colOff>
      <xdr:row>77</xdr:row>
      <xdr:rowOff>153093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144220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4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22580</xdr:rowOff>
    </xdr:from>
    <xdr:to>
      <xdr:col>10</xdr:col>
      <xdr:colOff>165100</xdr:colOff>
      <xdr:row>77</xdr:row>
      <xdr:rowOff>124180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115307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135733</xdr:rowOff>
    </xdr:from>
    <xdr:to>
      <xdr:col>6</xdr:col>
      <xdr:colOff>38100</xdr:colOff>
      <xdr:row>78</xdr:row>
      <xdr:rowOff>65883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57010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3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125304</xdr:rowOff>
    </xdr:from>
    <xdr:to>
      <xdr:col>24</xdr:col>
      <xdr:colOff>63500</xdr:colOff>
      <xdr:row>97</xdr:row>
      <xdr:rowOff>43342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84504"/>
          <a:ext cx="838200" cy="8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35289</xdr:rowOff>
    </xdr:from>
    <xdr:to>
      <xdr:col>19</xdr:col>
      <xdr:colOff>177800</xdr:colOff>
      <xdr:row>97</xdr:row>
      <xdr:rowOff>43342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65939"/>
          <a:ext cx="889000" cy="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35289</xdr:rowOff>
    </xdr:from>
    <xdr:to>
      <xdr:col>15</xdr:col>
      <xdr:colOff>50800</xdr:colOff>
      <xdr:row>97</xdr:row>
      <xdr:rowOff>37621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65939"/>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37621</xdr:rowOff>
    </xdr:from>
    <xdr:to>
      <xdr:col>10</xdr:col>
      <xdr:colOff>114300</xdr:colOff>
      <xdr:row>97</xdr:row>
      <xdr:rowOff>86443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68271"/>
          <a:ext cx="8890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18641</xdr:rowOff>
    </xdr:from>
    <xdr:to>
      <xdr:col>6</xdr:col>
      <xdr:colOff>38100</xdr:colOff>
      <xdr:row>97</xdr:row>
      <xdr:rowOff>120241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136768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74504</xdr:rowOff>
    </xdr:from>
    <xdr:to>
      <xdr:col>24</xdr:col>
      <xdr:colOff>114300</xdr:colOff>
      <xdr:row>97</xdr:row>
      <xdr:rowOff>4654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97381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163992</xdr:rowOff>
    </xdr:from>
    <xdr:to>
      <xdr:col>20</xdr:col>
      <xdr:colOff>38100</xdr:colOff>
      <xdr:row>97</xdr:row>
      <xdr:rowOff>94142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110669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9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155939</xdr:rowOff>
    </xdr:from>
    <xdr:to>
      <xdr:col>15</xdr:col>
      <xdr:colOff>101600</xdr:colOff>
      <xdr:row>97</xdr:row>
      <xdr:rowOff>86089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77216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158271</xdr:rowOff>
    </xdr:from>
    <xdr:to>
      <xdr:col>10</xdr:col>
      <xdr:colOff>165100</xdr:colOff>
      <xdr:row>97</xdr:row>
      <xdr:rowOff>88421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1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79548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1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35643</xdr:rowOff>
    </xdr:from>
    <xdr:to>
      <xdr:col>6</xdr:col>
      <xdr:colOff>38100</xdr:colOff>
      <xdr:row>97</xdr:row>
      <xdr:rowOff>137243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128370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97358</xdr:rowOff>
    </xdr:from>
    <xdr:to>
      <xdr:col>36</xdr:col>
      <xdr:colOff>165100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33877</xdr:rowOff>
    </xdr:from>
    <xdr:to>
      <xdr:col>55</xdr:col>
      <xdr:colOff>0</xdr:colOff>
      <xdr:row>56</xdr:row>
      <xdr:rowOff>152977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635077"/>
          <a:ext cx="838200" cy="1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152977</xdr:rowOff>
    </xdr:from>
    <xdr:to>
      <xdr:col>50</xdr:col>
      <xdr:colOff>114300</xdr:colOff>
      <xdr:row>56</xdr:row>
      <xdr:rowOff>161112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754177"/>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161112</xdr:rowOff>
    </xdr:from>
    <xdr:to>
      <xdr:col>45</xdr:col>
      <xdr:colOff>177800</xdr:colOff>
      <xdr:row>57</xdr:row>
      <xdr:rowOff>67139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62312"/>
          <a:ext cx="889000" cy="7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67139</xdr:rowOff>
    </xdr:from>
    <xdr:to>
      <xdr:col>41</xdr:col>
      <xdr:colOff>50800</xdr:colOff>
      <xdr:row>57</xdr:row>
      <xdr:rowOff>71692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39789"/>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154527</xdr:rowOff>
    </xdr:from>
    <xdr:to>
      <xdr:col>55</xdr:col>
      <xdr:colOff>50800</xdr:colOff>
      <xdr:row>56</xdr:row>
      <xdr:rowOff>84677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5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5954</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102177</xdr:rowOff>
    </xdr:from>
    <xdr:to>
      <xdr:col>50</xdr:col>
      <xdr:colOff>165100</xdr:colOff>
      <xdr:row>57</xdr:row>
      <xdr:rowOff>32327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48854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4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110312</xdr:rowOff>
    </xdr:from>
    <xdr:to>
      <xdr:col>46</xdr:col>
      <xdr:colOff>38100</xdr:colOff>
      <xdr:row>57</xdr:row>
      <xdr:rowOff>40462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1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56989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16339</xdr:rowOff>
    </xdr:from>
    <xdr:to>
      <xdr:col>41</xdr:col>
      <xdr:colOff>101600</xdr:colOff>
      <xdr:row>57</xdr:row>
      <xdr:rowOff>117939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109066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20892</xdr:rowOff>
    </xdr:from>
    <xdr:to>
      <xdr:col>36</xdr:col>
      <xdr:colOff>165100</xdr:colOff>
      <xdr:row>57</xdr:row>
      <xdr:rowOff>122492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113619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8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159669</xdr:rowOff>
    </xdr:from>
    <xdr:to>
      <xdr:col>55</xdr:col>
      <xdr:colOff>0</xdr:colOff>
      <xdr:row>78</xdr:row>
      <xdr:rowOff>163719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32769"/>
          <a:ext cx="8382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156797</xdr:rowOff>
    </xdr:from>
    <xdr:to>
      <xdr:col>50</xdr:col>
      <xdr:colOff>114300</xdr:colOff>
      <xdr:row>78</xdr:row>
      <xdr:rowOff>159669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29897"/>
          <a:ext cx="889000" cy="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152600</xdr:rowOff>
    </xdr:from>
    <xdr:to>
      <xdr:col>45</xdr:col>
      <xdr:colOff>177800</xdr:colOff>
      <xdr:row>78</xdr:row>
      <xdr:rowOff>156797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25700"/>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23571</xdr:rowOff>
    </xdr:from>
    <xdr:to>
      <xdr:col>41</xdr:col>
      <xdr:colOff>50800</xdr:colOff>
      <xdr:row>78</xdr:row>
      <xdr:rowOff>152600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96671"/>
          <a:ext cx="889000" cy="12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32665</xdr:rowOff>
    </xdr:from>
    <xdr:to>
      <xdr:col>36</xdr:col>
      <xdr:colOff>165100</xdr:colOff>
      <xdr:row>76</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150792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112919</xdr:rowOff>
    </xdr:from>
    <xdr:to>
      <xdr:col>55</xdr:col>
      <xdr:colOff>50800</xdr:colOff>
      <xdr:row>79</xdr:row>
      <xdr:rowOff>43069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27846</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0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108869</xdr:rowOff>
    </xdr:from>
    <xdr:to>
      <xdr:col>50</xdr:col>
      <xdr:colOff>165100</xdr:colOff>
      <xdr:row>79</xdr:row>
      <xdr:rowOff>39019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30146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7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105997</xdr:rowOff>
    </xdr:from>
    <xdr:to>
      <xdr:col>46</xdr:col>
      <xdr:colOff>38100</xdr:colOff>
      <xdr:row>79</xdr:row>
      <xdr:rowOff>36147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7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27274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7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101800</xdr:rowOff>
    </xdr:from>
    <xdr:to>
      <xdr:col>41</xdr:col>
      <xdr:colOff>101600</xdr:colOff>
      <xdr:row>79</xdr:row>
      <xdr:rowOff>31950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23077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6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144221</xdr:rowOff>
    </xdr:from>
    <xdr:to>
      <xdr:col>36</xdr:col>
      <xdr:colOff>165100</xdr:colOff>
      <xdr:row>78</xdr:row>
      <xdr:rowOff>74371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65498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3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73947</xdr:rowOff>
    </xdr:from>
    <xdr:to>
      <xdr:col>55</xdr:col>
      <xdr:colOff>0</xdr:colOff>
      <xdr:row>97</xdr:row>
      <xdr:rowOff>168777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04597"/>
          <a:ext cx="838200" cy="9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168777</xdr:rowOff>
    </xdr:from>
    <xdr:to>
      <xdr:col>50</xdr:col>
      <xdr:colOff>114300</xdr:colOff>
      <xdr:row>98</xdr:row>
      <xdr:rowOff>20774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99427"/>
          <a:ext cx="88900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20774</xdr:rowOff>
    </xdr:from>
    <xdr:to>
      <xdr:col>45</xdr:col>
      <xdr:colOff>177800</xdr:colOff>
      <xdr:row>98</xdr:row>
      <xdr:rowOff>47582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22874"/>
          <a:ext cx="889000" cy="2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47582</xdr:rowOff>
    </xdr:from>
    <xdr:to>
      <xdr:col>41</xdr:col>
      <xdr:colOff>50800</xdr:colOff>
      <xdr:row>98</xdr:row>
      <xdr:rowOff>59781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49682"/>
          <a:ext cx="889000" cy="1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23147</xdr:rowOff>
    </xdr:from>
    <xdr:to>
      <xdr:col>55</xdr:col>
      <xdr:colOff>50800</xdr:colOff>
      <xdr:row>97</xdr:row>
      <xdr:rowOff>124747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117977</xdr:rowOff>
    </xdr:from>
    <xdr:to>
      <xdr:col>50</xdr:col>
      <xdr:colOff>165100</xdr:colOff>
      <xdr:row>98</xdr:row>
      <xdr:rowOff>48127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4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39254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4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141424</xdr:rowOff>
    </xdr:from>
    <xdr:to>
      <xdr:col>46</xdr:col>
      <xdr:colOff>38100</xdr:colOff>
      <xdr:row>98</xdr:row>
      <xdr:rowOff>71574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62701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6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168232</xdr:rowOff>
    </xdr:from>
    <xdr:to>
      <xdr:col>41</xdr:col>
      <xdr:colOff>101600</xdr:colOff>
      <xdr:row>98</xdr:row>
      <xdr:rowOff>98382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89509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8981</xdr:rowOff>
    </xdr:from>
    <xdr:to>
      <xdr:col>36</xdr:col>
      <xdr:colOff>165100</xdr:colOff>
      <xdr:row>98</xdr:row>
      <xdr:rowOff>110581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101708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0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68319</xdr:rowOff>
    </xdr:from>
    <xdr:to>
      <xdr:col>85</xdr:col>
      <xdr:colOff>127000</xdr:colOff>
      <xdr:row>34</xdr:row>
      <xdr:rowOff>149816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726169"/>
          <a:ext cx="838200" cy="2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149816</xdr:rowOff>
    </xdr:from>
    <xdr:to>
      <xdr:col>81</xdr:col>
      <xdr:colOff>50800</xdr:colOff>
      <xdr:row>35</xdr:row>
      <xdr:rowOff>119316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979116"/>
          <a:ext cx="889000" cy="14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119316</xdr:rowOff>
    </xdr:from>
    <xdr:to>
      <xdr:col>76</xdr:col>
      <xdr:colOff>114300</xdr:colOff>
      <xdr:row>36</xdr:row>
      <xdr:rowOff>711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20066"/>
          <a:ext cx="8890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169189</xdr:rowOff>
    </xdr:from>
    <xdr:to>
      <xdr:col>71</xdr:col>
      <xdr:colOff>177800</xdr:colOff>
      <xdr:row>36</xdr:row>
      <xdr:rowOff>711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16993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156737</xdr:rowOff>
    </xdr:from>
    <xdr:to>
      <xdr:col>67</xdr:col>
      <xdr:colOff>101600</xdr:colOff>
      <xdr:row>36</xdr:row>
      <xdr:rowOff>86887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78014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17519</xdr:rowOff>
    </xdr:from>
    <xdr:to>
      <xdr:col>85</xdr:col>
      <xdr:colOff>177800</xdr:colOff>
      <xdr:row>33</xdr:row>
      <xdr:rowOff>119119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67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40396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5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99016</xdr:rowOff>
    </xdr:from>
    <xdr:to>
      <xdr:col>81</xdr:col>
      <xdr:colOff>101600</xdr:colOff>
      <xdr:row>35</xdr:row>
      <xdr:rowOff>29166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2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45693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70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68516</xdr:rowOff>
    </xdr:from>
    <xdr:to>
      <xdr:col>76</xdr:col>
      <xdr:colOff>165100</xdr:colOff>
      <xdr:row>35</xdr:row>
      <xdr:rowOff>170116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4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121361</xdr:rowOff>
    </xdr:from>
    <xdr:to>
      <xdr:col>72</xdr:col>
      <xdr:colOff>38100</xdr:colOff>
      <xdr:row>36</xdr:row>
      <xdr:rowOff>51511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68038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9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118389</xdr:rowOff>
    </xdr:from>
    <xdr:to>
      <xdr:col>67</xdr:col>
      <xdr:colOff>101600</xdr:colOff>
      <xdr:row>36</xdr:row>
      <xdr:rowOff>48539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65066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167231</xdr:rowOff>
    </xdr:from>
    <xdr:to>
      <xdr:col>85</xdr:col>
      <xdr:colOff>127000</xdr:colOff>
      <xdr:row>57</xdr:row>
      <xdr:rowOff>20226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68431"/>
          <a:ext cx="8382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6274</xdr:rowOff>
    </xdr:from>
    <xdr:to>
      <xdr:col>81</xdr:col>
      <xdr:colOff>50800</xdr:colOff>
      <xdr:row>57</xdr:row>
      <xdr:rowOff>20226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78924"/>
          <a:ext cx="889000" cy="1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133078</xdr:rowOff>
    </xdr:from>
    <xdr:to>
      <xdr:col>76</xdr:col>
      <xdr:colOff>114300</xdr:colOff>
      <xdr:row>57</xdr:row>
      <xdr:rowOff>6274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34278"/>
          <a:ext cx="889000" cy="4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167505</xdr:rowOff>
    </xdr:from>
    <xdr:to>
      <xdr:col>71</xdr:col>
      <xdr:colOff>177800</xdr:colOff>
      <xdr:row>56</xdr:row>
      <xdr:rowOff>133078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597255"/>
          <a:ext cx="889000" cy="13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116431</xdr:rowOff>
    </xdr:from>
    <xdr:to>
      <xdr:col>85</xdr:col>
      <xdr:colOff>177800</xdr:colOff>
      <xdr:row>57</xdr:row>
      <xdr:rowOff>46581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94858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9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140876</xdr:rowOff>
    </xdr:from>
    <xdr:to>
      <xdr:col>81</xdr:col>
      <xdr:colOff>101600</xdr:colOff>
      <xdr:row>57</xdr:row>
      <xdr:rowOff>71026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62153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3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126924</xdr:rowOff>
    </xdr:from>
    <xdr:to>
      <xdr:col>76</xdr:col>
      <xdr:colOff>165100</xdr:colOff>
      <xdr:row>57</xdr:row>
      <xdr:rowOff>57074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48201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82278</xdr:rowOff>
    </xdr:from>
    <xdr:to>
      <xdr:col>72</xdr:col>
      <xdr:colOff>38100</xdr:colOff>
      <xdr:row>57</xdr:row>
      <xdr:rowOff>12428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3555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7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116705</xdr:rowOff>
    </xdr:from>
    <xdr:to>
      <xdr:col>67</xdr:col>
      <xdr:colOff>101600</xdr:colOff>
      <xdr:row>56</xdr:row>
      <xdr:rowOff>46855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63382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2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70983</xdr:rowOff>
    </xdr:from>
    <xdr:to>
      <xdr:col>85</xdr:col>
      <xdr:colOff>127000</xdr:colOff>
      <xdr:row>78</xdr:row>
      <xdr:rowOff>113823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44083"/>
          <a:ext cx="8382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70983</xdr:rowOff>
    </xdr:from>
    <xdr:to>
      <xdr:col>81</xdr:col>
      <xdr:colOff>50800</xdr:colOff>
      <xdr:row>78</xdr:row>
      <xdr:rowOff>126212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44083"/>
          <a:ext cx="889000" cy="5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115812</xdr:rowOff>
    </xdr:from>
    <xdr:to>
      <xdr:col>76</xdr:col>
      <xdr:colOff>114300</xdr:colOff>
      <xdr:row>78</xdr:row>
      <xdr:rowOff>126212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88912"/>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37492</xdr:rowOff>
    </xdr:from>
    <xdr:to>
      <xdr:col>71</xdr:col>
      <xdr:colOff>177800</xdr:colOff>
      <xdr:row>78</xdr:row>
      <xdr:rowOff>115812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10592"/>
          <a:ext cx="889000" cy="7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167936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2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63023</xdr:rowOff>
    </xdr:from>
    <xdr:to>
      <xdr:col>85</xdr:col>
      <xdr:colOff>177800</xdr:colOff>
      <xdr:row>78</xdr:row>
      <xdr:rowOff>164623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149400</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5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20183</xdr:rowOff>
    </xdr:from>
    <xdr:to>
      <xdr:col>81</xdr:col>
      <xdr:colOff>101600</xdr:colOff>
      <xdr:row>78</xdr:row>
      <xdr:rowOff>121783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112910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4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75412</xdr:rowOff>
    </xdr:from>
    <xdr:to>
      <xdr:col>76</xdr:col>
      <xdr:colOff>165100</xdr:colOff>
      <xdr:row>79</xdr:row>
      <xdr:rowOff>5562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168139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41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65012</xdr:rowOff>
    </xdr:from>
    <xdr:to>
      <xdr:col>72</xdr:col>
      <xdr:colOff>38100</xdr:colOff>
      <xdr:row>78</xdr:row>
      <xdr:rowOff>166612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157739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158142</xdr:rowOff>
    </xdr:from>
    <xdr:to>
      <xdr:col>67</xdr:col>
      <xdr:colOff>101600</xdr:colOff>
      <xdr:row>78</xdr:row>
      <xdr:rowOff>88292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79419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122402</xdr:rowOff>
    </xdr:from>
    <xdr:to>
      <xdr:col>85</xdr:col>
      <xdr:colOff>127000</xdr:colOff>
      <xdr:row>97</xdr:row>
      <xdr:rowOff>149885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53052"/>
          <a:ext cx="838200" cy="2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122402</xdr:rowOff>
    </xdr:from>
    <xdr:to>
      <xdr:col>81</xdr:col>
      <xdr:colOff>50800</xdr:colOff>
      <xdr:row>97</xdr:row>
      <xdr:rowOff>123723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53052"/>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123723</xdr:rowOff>
    </xdr:from>
    <xdr:to>
      <xdr:col>76</xdr:col>
      <xdr:colOff>114300</xdr:colOff>
      <xdr:row>97</xdr:row>
      <xdr:rowOff>142202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54373"/>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142202</xdr:rowOff>
    </xdr:from>
    <xdr:to>
      <xdr:col>71</xdr:col>
      <xdr:colOff>177800</xdr:colOff>
      <xdr:row>97</xdr:row>
      <xdr:rowOff>147613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72852"/>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111549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99085</xdr:rowOff>
    </xdr:from>
    <xdr:to>
      <xdr:col>85</xdr:col>
      <xdr:colOff>177800</xdr:colOff>
      <xdr:row>98</xdr:row>
      <xdr:rowOff>29235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77512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0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71602</xdr:rowOff>
    </xdr:from>
    <xdr:to>
      <xdr:col>81</xdr:col>
      <xdr:colOff>101600</xdr:colOff>
      <xdr:row>98</xdr:row>
      <xdr:rowOff>1752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0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164329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9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72923</xdr:rowOff>
    </xdr:from>
    <xdr:to>
      <xdr:col>76</xdr:col>
      <xdr:colOff>165100</xdr:colOff>
      <xdr:row>98</xdr:row>
      <xdr:rowOff>3073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165650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9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91402</xdr:rowOff>
    </xdr:from>
    <xdr:to>
      <xdr:col>72</xdr:col>
      <xdr:colOff>38100</xdr:colOff>
      <xdr:row>98</xdr:row>
      <xdr:rowOff>21552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12679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96813</xdr:rowOff>
    </xdr:from>
    <xdr:to>
      <xdr:col>67</xdr:col>
      <xdr:colOff>101600</xdr:colOff>
      <xdr:row>98</xdr:row>
      <xdr:rowOff>26963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18090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類似団体平均と比較して高くなっているのは衛生費と消防費で、消防費については前年度と比較して住民一人当たりのコストが</a:t>
          </a:r>
          <a:r>
            <a:rPr kumimoji="1" lang="en-US" altLang="ja-JP" sz="1300">
              <a:latin typeface="ＭＳ Ｐゴシック" panose="020B0600070205080204" pitchFamily="50" charset="-128"/>
              <a:ea typeface="ＭＳ Ｐゴシック" panose="020B0600070205080204" pitchFamily="50" charset="-128"/>
            </a:rPr>
            <a:t>13,278</a:t>
          </a:r>
          <a:r>
            <a:rPr kumimoji="1" lang="ja-JP" altLang="en-US" sz="1300">
              <a:latin typeface="ＭＳ Ｐゴシック" panose="020B0600070205080204" pitchFamily="50" charset="-128"/>
              <a:ea typeface="ＭＳ Ｐゴシック" panose="020B0600070205080204" pitchFamily="50" charset="-128"/>
            </a:rPr>
            <a:t>円増加しているが、継続費を設定して進めている防災行政無線更改事業や消防機庫新築工事を実施したためである。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衛生費については水道事業への高料金対策補助金やごみ焼却施設の運転管理業務が増加したことで前年度から住民一人当たり</a:t>
          </a:r>
          <a:r>
            <a:rPr kumimoji="1" lang="en-US" altLang="ja-JP" sz="1300">
              <a:latin typeface="ＭＳ Ｐゴシック" panose="020B0600070205080204" pitchFamily="50" charset="-128"/>
              <a:ea typeface="ＭＳ Ｐゴシック" panose="020B0600070205080204" pitchFamily="50" charset="-128"/>
            </a:rPr>
            <a:t>13,701</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類似団体平均より低くなっているのは民生費で扶助費が他団体より低く、子どもや生活保護受給者数が少ないためである。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土木費についても類似団体平均より低くなっているが、前年度より</a:t>
          </a:r>
          <a:r>
            <a:rPr kumimoji="1" lang="en-US" altLang="ja-JP" sz="1300">
              <a:latin typeface="ＭＳ Ｐゴシック" panose="020B0600070205080204" pitchFamily="50" charset="-128"/>
              <a:ea typeface="ＭＳ Ｐゴシック" panose="020B0600070205080204" pitchFamily="50" charset="-128"/>
            </a:rPr>
            <a:t>12,445</a:t>
          </a:r>
          <a:r>
            <a:rPr kumimoji="1" lang="ja-JP" altLang="en-US" sz="1300">
              <a:latin typeface="ＭＳ Ｐゴシック" panose="020B0600070205080204" pitchFamily="50" charset="-128"/>
              <a:ea typeface="ＭＳ Ｐゴシック" panose="020B0600070205080204" pitchFamily="50" charset="-128"/>
            </a:rPr>
            <a:t>円増加しているのは市道、橋梁の補修個所数が増えたためである。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財政調整基金残高は取崩額が積立額を上回り、標準財政規模比は前年度と比較して</a:t>
          </a:r>
          <a:r>
            <a:rPr kumimoji="1" lang="en-US" altLang="ja-JP" sz="1400">
              <a:latin typeface="ＭＳ ゴシック" pitchFamily="49" charset="-128"/>
              <a:ea typeface="ＭＳ ゴシック" pitchFamily="49" charset="-128"/>
            </a:rPr>
            <a:t>2.61</a:t>
          </a:r>
          <a:r>
            <a:rPr kumimoji="1" lang="ja-JP" altLang="en-US" sz="1400">
              <a:latin typeface="ＭＳ ゴシック" pitchFamily="49" charset="-128"/>
              <a:ea typeface="ＭＳ ゴシック" pitchFamily="49" charset="-128"/>
            </a:rPr>
            <a:t>ポイント減少となり、実質収支額は翌年度に繰り越すべき財源の減少に伴い、</a:t>
          </a:r>
          <a:r>
            <a:rPr kumimoji="1" lang="en-US" altLang="ja-JP" sz="1400">
              <a:latin typeface="ＭＳ ゴシック" pitchFamily="49" charset="-128"/>
              <a:ea typeface="ＭＳ ゴシック" pitchFamily="49" charset="-128"/>
            </a:rPr>
            <a:t>1.74</a:t>
          </a:r>
          <a:r>
            <a:rPr kumimoji="1" lang="ja-JP" altLang="en-US" sz="1400">
              <a:latin typeface="ＭＳ ゴシック" pitchFamily="49" charset="-128"/>
              <a:ea typeface="ＭＳ ゴシック" pitchFamily="49" charset="-128"/>
            </a:rPr>
            <a:t>ポイント減少となった。実質単年度収支は財政調整基金取崩額を抑制したことで、赤字が</a:t>
          </a:r>
          <a:r>
            <a:rPr kumimoji="1" lang="en-US" altLang="ja-JP" sz="1400">
              <a:latin typeface="ＭＳ ゴシック" pitchFamily="49" charset="-128"/>
              <a:ea typeface="ＭＳ ゴシック" pitchFamily="49" charset="-128"/>
            </a:rPr>
            <a:t>2.12</a:t>
          </a:r>
          <a:r>
            <a:rPr kumimoji="1" lang="ja-JP" altLang="en-US" sz="1400">
              <a:latin typeface="ＭＳ ゴシック" pitchFamily="49" charset="-128"/>
              <a:ea typeface="ＭＳ ゴシック" pitchFamily="49" charset="-128"/>
            </a:rPr>
            <a:t>ポイント改善された。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一般会計及び特別会計ともに黒字であり、公営企業会計である水道事業会計についても資金不足は生じていないため赤字は発生していない。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今後も黒字決算を維持できるよう更なる行財政改革を推進し、健全な財政運営に努める。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23617261</v>
      </c>
      <c r="BO4" s="358"/>
      <c r="BP4" s="358"/>
      <c r="BQ4" s="358"/>
      <c r="BR4" s="358"/>
      <c r="BS4" s="358"/>
      <c r="BT4" s="358"/>
      <c r="BU4" s="359"/>
      <c r="BV4" s="357">
        <v>21362541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6.2</v>
      </c>
      <c r="CU4" s="364"/>
      <c r="CV4" s="364"/>
      <c r="CW4" s="364"/>
      <c r="CX4" s="364"/>
      <c r="CY4" s="364"/>
      <c r="CZ4" s="364"/>
      <c r="DA4" s="365"/>
      <c r="DB4" s="363">
        <v>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22724174</v>
      </c>
      <c r="BO5" s="395"/>
      <c r="BP5" s="395"/>
      <c r="BQ5" s="395"/>
      <c r="BR5" s="395"/>
      <c r="BS5" s="395"/>
      <c r="BT5" s="395"/>
      <c r="BU5" s="396"/>
      <c r="BV5" s="394">
        <v>20108946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90.3</v>
      </c>
      <c r="CU5" s="392"/>
      <c r="CV5" s="392"/>
      <c r="CW5" s="392"/>
      <c r="CX5" s="392"/>
      <c r="CY5" s="392"/>
      <c r="CZ5" s="392"/>
      <c r="DA5" s="393"/>
      <c r="DB5" s="391">
        <v>90.5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893087</v>
      </c>
      <c r="BO6" s="395"/>
      <c r="BP6" s="395"/>
      <c r="BQ6" s="395"/>
      <c r="BR6" s="395"/>
      <c r="BS6" s="395"/>
      <c r="BT6" s="395"/>
      <c r="BU6" s="396"/>
      <c r="BV6" s="394">
        <v>1253595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90.5</v>
      </c>
      <c r="CU6" s="432"/>
      <c r="CV6" s="432"/>
      <c r="CW6" s="432"/>
      <c r="CX6" s="432"/>
      <c r="CY6" s="432"/>
      <c r="CZ6" s="432"/>
      <c r="DA6" s="433"/>
      <c r="DB6" s="431">
        <v>91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182260</v>
      </c>
      <c r="BO7" s="395"/>
      <c r="BP7" s="395"/>
      <c r="BQ7" s="395"/>
      <c r="BR7" s="395"/>
      <c r="BS7" s="395"/>
      <c r="BT7" s="395"/>
      <c r="BU7" s="396"/>
      <c r="BV7" s="394">
        <v>353486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11396864</v>
      </c>
      <c r="CU7" s="395"/>
      <c r="CV7" s="395"/>
      <c r="CW7" s="395"/>
      <c r="CX7" s="395"/>
      <c r="CY7" s="395"/>
      <c r="CZ7" s="395"/>
      <c r="DA7" s="396"/>
      <c r="DB7" s="394">
        <v>11283669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710827</v>
      </c>
      <c r="BO8" s="395"/>
      <c r="BP8" s="395"/>
      <c r="BQ8" s="395"/>
      <c r="BR8" s="395"/>
      <c r="BS8" s="395"/>
      <c r="BT8" s="395"/>
      <c r="BU8" s="396"/>
      <c r="BV8" s="394">
        <v>900109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0.41</v>
      </c>
      <c r="CU8" s="435"/>
      <c r="CV8" s="435"/>
      <c r="CW8" s="435"/>
      <c r="CX8" s="435"/>
      <c r="CY8" s="435"/>
      <c r="CZ8" s="435"/>
      <c r="DA8" s="436"/>
      <c r="DB8" s="434">
        <v>0.41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35544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-189282</v>
      </c>
      <c r="BO9" s="395"/>
      <c r="BP9" s="395"/>
      <c r="BQ9" s="395"/>
      <c r="BR9" s="395"/>
      <c r="BS9" s="395"/>
      <c r="BT9" s="395"/>
      <c r="BU9" s="396"/>
      <c r="BV9" s="394">
        <v>-34216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11.9</v>
      </c>
      <c r="CU9" s="392"/>
      <c r="CV9" s="392"/>
      <c r="CW9" s="392"/>
      <c r="CX9" s="392"/>
      <c r="CY9" s="392"/>
      <c r="CZ9" s="392"/>
      <c r="DA9" s="393"/>
      <c r="DB9" s="391">
        <v>12.6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38594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5439</v>
      </c>
      <c r="BO10" s="395"/>
      <c r="BP10" s="395"/>
      <c r="BQ10" s="395"/>
      <c r="BR10" s="395"/>
      <c r="BS10" s="395"/>
      <c r="BT10" s="395"/>
      <c r="BU10" s="396"/>
      <c r="BV10" s="394">
        <v>4102</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34705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758988</v>
      </c>
      <c r="BO12" s="395"/>
      <c r="BP12" s="395"/>
      <c r="BQ12" s="395"/>
      <c r="BR12" s="395"/>
      <c r="BS12" s="395"/>
      <c r="BT12" s="395"/>
      <c r="BU12" s="396"/>
      <c r="BV12" s="394">
        <v>1141751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34048</v>
      </c>
      <c r="S13" s="479"/>
      <c r="T13" s="479"/>
      <c r="U13" s="479"/>
      <c r="V13" s="480"/>
      <c r="W13" s="410" t="s">
        <v>131</v>
      </c>
      <c r="X13" s="411"/>
      <c r="Y13" s="411"/>
      <c r="Z13" s="411"/>
      <c r="AA13" s="411"/>
      <c r="AB13" s="401"/>
      <c r="AC13" s="445">
        <v>1205</v>
      </c>
      <c r="AD13" s="446"/>
      <c r="AE13" s="446"/>
      <c r="AF13" s="446"/>
      <c r="AG13" s="488"/>
      <c r="AH13" s="445">
        <v>1426</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-942831</v>
      </c>
      <c r="BO13" s="395"/>
      <c r="BP13" s="395"/>
      <c r="BQ13" s="395"/>
      <c r="BR13" s="395"/>
      <c r="BS13" s="395"/>
      <c r="BT13" s="395"/>
      <c r="BU13" s="396"/>
      <c r="BV13" s="394">
        <v>-1171865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6.3</v>
      </c>
      <c r="CU13" s="392"/>
      <c r="CV13" s="392"/>
      <c r="CW13" s="392"/>
      <c r="CX13" s="392"/>
      <c r="CY13" s="392"/>
      <c r="CZ13" s="392"/>
      <c r="DA13" s="393"/>
      <c r="DB13" s="391">
        <v>6.4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35289</v>
      </c>
      <c r="S14" s="479"/>
      <c r="T14" s="479"/>
      <c r="U14" s="479"/>
      <c r="V14" s="480"/>
      <c r="W14" s="384"/>
      <c r="X14" s="385"/>
      <c r="Y14" s="385"/>
      <c r="Z14" s="385"/>
      <c r="AA14" s="385"/>
      <c r="AB14" s="374"/>
      <c r="AC14" s="481">
        <v>7.7</v>
      </c>
      <c r="AD14" s="482"/>
      <c r="AE14" s="482"/>
      <c r="AF14" s="482"/>
      <c r="AG14" s="483"/>
      <c r="AH14" s="481">
        <v>8.6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10.8</v>
      </c>
      <c r="CU14" s="493"/>
      <c r="CV14" s="493"/>
      <c r="CW14" s="493"/>
      <c r="CX14" s="493"/>
      <c r="CY14" s="493"/>
      <c r="CZ14" s="493"/>
      <c r="DA14" s="494"/>
      <c r="DB14" s="492">
        <v>8.1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34700</v>
      </c>
      <c r="S15" s="479"/>
      <c r="T15" s="479"/>
      <c r="U15" s="479"/>
      <c r="V15" s="480"/>
      <c r="W15" s="410" t="s">
        <v>137</v>
      </c>
      <c r="X15" s="411"/>
      <c r="Y15" s="411"/>
      <c r="Z15" s="411"/>
      <c r="AA15" s="411"/>
      <c r="AB15" s="401"/>
      <c r="AC15" s="445">
        <v>3721</v>
      </c>
      <c r="AD15" s="446"/>
      <c r="AE15" s="446"/>
      <c r="AF15" s="446"/>
      <c r="AG15" s="488"/>
      <c r="AH15" s="445">
        <v>4128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4285837</v>
      </c>
      <c r="BO15" s="358"/>
      <c r="BP15" s="358"/>
      <c r="BQ15" s="358"/>
      <c r="BR15" s="358"/>
      <c r="BS15" s="358"/>
      <c r="BT15" s="358"/>
      <c r="BU15" s="359"/>
      <c r="BV15" s="357">
        <v>4189107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23.9</v>
      </c>
      <c r="AD16" s="482"/>
      <c r="AE16" s="482"/>
      <c r="AF16" s="482"/>
      <c r="AG16" s="483"/>
      <c r="AH16" s="481">
        <v>24.8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10283902</v>
      </c>
      <c r="BO16" s="395"/>
      <c r="BP16" s="395"/>
      <c r="BQ16" s="395"/>
      <c r="BR16" s="395"/>
      <c r="BS16" s="395"/>
      <c r="BT16" s="395"/>
      <c r="BU16" s="396"/>
      <c r="BV16" s="394">
        <v>10168975</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10646</v>
      </c>
      <c r="AD17" s="446"/>
      <c r="AE17" s="446"/>
      <c r="AF17" s="446"/>
      <c r="AG17" s="488"/>
      <c r="AH17" s="445">
        <v>11092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5367621</v>
      </c>
      <c r="BO17" s="395"/>
      <c r="BP17" s="395"/>
      <c r="BQ17" s="395"/>
      <c r="BR17" s="395"/>
      <c r="BS17" s="395"/>
      <c r="BT17" s="395"/>
      <c r="BU17" s="396"/>
      <c r="BV17" s="394">
        <v>5236878</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157.5</v>
      </c>
      <c r="M18" s="518"/>
      <c r="N18" s="518"/>
      <c r="O18" s="518"/>
      <c r="P18" s="518"/>
      <c r="Q18" s="518"/>
      <c r="R18" s="519"/>
      <c r="S18" s="519"/>
      <c r="T18" s="519"/>
      <c r="U18" s="519"/>
      <c r="V18" s="520"/>
      <c r="W18" s="412"/>
      <c r="X18" s="413"/>
      <c r="Y18" s="413"/>
      <c r="Z18" s="413"/>
      <c r="AA18" s="413"/>
      <c r="AB18" s="404"/>
      <c r="AC18" s="521">
        <v>68.400000000000006</v>
      </c>
      <c r="AD18" s="522"/>
      <c r="AE18" s="522"/>
      <c r="AF18" s="522"/>
      <c r="AG18" s="523"/>
      <c r="AH18" s="521">
        <v>66.599999999999994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10451099</v>
      </c>
      <c r="BO18" s="395"/>
      <c r="BP18" s="395"/>
      <c r="BQ18" s="395"/>
      <c r="BR18" s="395"/>
      <c r="BS18" s="395"/>
      <c r="BT18" s="395"/>
      <c r="BU18" s="396"/>
      <c r="BV18" s="394">
        <v>10300814</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226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14115325</v>
      </c>
      <c r="BO19" s="395"/>
      <c r="BP19" s="395"/>
      <c r="BQ19" s="395"/>
      <c r="BR19" s="395"/>
      <c r="BS19" s="395"/>
      <c r="BT19" s="395"/>
      <c r="BU19" s="396"/>
      <c r="BV19" s="394">
        <v>14151527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14484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14583095</v>
      </c>
      <c r="BO22" s="358"/>
      <c r="BP22" s="358"/>
      <c r="BQ22" s="358"/>
      <c r="BR22" s="358"/>
      <c r="BS22" s="358"/>
      <c r="BT22" s="358"/>
      <c r="BU22" s="359"/>
      <c r="BV22" s="357">
        <v>14854801</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9399483</v>
      </c>
      <c r="BO23" s="395"/>
      <c r="BP23" s="395"/>
      <c r="BQ23" s="395"/>
      <c r="BR23" s="395"/>
      <c r="BS23" s="395"/>
      <c r="BT23" s="395"/>
      <c r="BU23" s="396"/>
      <c r="BV23" s="394">
        <v>10340931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7800</v>
      </c>
      <c r="R24" s="446"/>
      <c r="S24" s="446"/>
      <c r="T24" s="446"/>
      <c r="U24" s="446"/>
      <c r="V24" s="488"/>
      <c r="W24" s="540"/>
      <c r="X24" s="541"/>
      <c r="Y24" s="542"/>
      <c r="Z24" s="444" t="s">
        <v>162</v>
      </c>
      <c r="AA24" s="424"/>
      <c r="AB24" s="424"/>
      <c r="AC24" s="424"/>
      <c r="AD24" s="424"/>
      <c r="AE24" s="424"/>
      <c r="AF24" s="424"/>
      <c r="AG24" s="425"/>
      <c r="AH24" s="445">
        <v>314</v>
      </c>
      <c r="AI24" s="446"/>
      <c r="AJ24" s="446"/>
      <c r="AK24" s="446"/>
      <c r="AL24" s="488"/>
      <c r="AM24" s="445">
        <v>1024582</v>
      </c>
      <c r="AN24" s="446"/>
      <c r="AO24" s="446"/>
      <c r="AP24" s="446"/>
      <c r="AQ24" s="446"/>
      <c r="AR24" s="488"/>
      <c r="AS24" s="445">
        <v>3263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8653353</v>
      </c>
      <c r="BO24" s="395"/>
      <c r="BP24" s="395"/>
      <c r="BQ24" s="395"/>
      <c r="BR24" s="395"/>
      <c r="BS24" s="395"/>
      <c r="BT24" s="395"/>
      <c r="BU24" s="396"/>
      <c r="BV24" s="394">
        <v>8282736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3170582</v>
      </c>
      <c r="BO25" s="358"/>
      <c r="BP25" s="358"/>
      <c r="BQ25" s="358"/>
      <c r="BR25" s="358"/>
      <c r="BS25" s="358"/>
      <c r="BT25" s="358"/>
      <c r="BU25" s="359"/>
      <c r="BV25" s="357">
        <v>2965840</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5500</v>
      </c>
      <c r="R26" s="446"/>
      <c r="S26" s="446"/>
      <c r="T26" s="446"/>
      <c r="U26" s="446"/>
      <c r="V26" s="488"/>
      <c r="W26" s="540"/>
      <c r="X26" s="541"/>
      <c r="Y26" s="542"/>
      <c r="Z26" s="444" t="s">
        <v>168</v>
      </c>
      <c r="AA26" s="546"/>
      <c r="AB26" s="546"/>
      <c r="AC26" s="546"/>
      <c r="AD26" s="546"/>
      <c r="AE26" s="546"/>
      <c r="AF26" s="546"/>
      <c r="AG26" s="547"/>
      <c r="AH26" s="445">
        <v>13</v>
      </c>
      <c r="AI26" s="446"/>
      <c r="AJ26" s="446"/>
      <c r="AK26" s="446"/>
      <c r="AL26" s="488"/>
      <c r="AM26" s="445">
        <v>36790</v>
      </c>
      <c r="AN26" s="446"/>
      <c r="AO26" s="446"/>
      <c r="AP26" s="446"/>
      <c r="AQ26" s="446"/>
      <c r="AR26" s="488"/>
      <c r="AS26" s="445">
        <v>2830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4130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11535</v>
      </c>
      <c r="AN27" s="446"/>
      <c r="AO27" s="446"/>
      <c r="AP27" s="446"/>
      <c r="AQ27" s="446"/>
      <c r="AR27" s="488"/>
      <c r="AS27" s="445">
        <v>3845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3510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4082896</v>
      </c>
      <c r="BO28" s="358"/>
      <c r="BP28" s="358"/>
      <c r="BQ28" s="358"/>
      <c r="BR28" s="358"/>
      <c r="BS28" s="358"/>
      <c r="BT28" s="358"/>
      <c r="BU28" s="359"/>
      <c r="BV28" s="357">
        <v>4336445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16</v>
      </c>
      <c r="M29" s="446"/>
      <c r="N29" s="446"/>
      <c r="O29" s="446"/>
      <c r="P29" s="488"/>
      <c r="Q29" s="445">
        <v>3270</v>
      </c>
      <c r="R29" s="446"/>
      <c r="S29" s="446"/>
      <c r="T29" s="446"/>
      <c r="U29" s="446"/>
      <c r="V29" s="488"/>
      <c r="W29" s="543"/>
      <c r="X29" s="544"/>
      <c r="Y29" s="545"/>
      <c r="Z29" s="444" t="s">
        <v>177</v>
      </c>
      <c r="AA29" s="424"/>
      <c r="AB29" s="424"/>
      <c r="AC29" s="424"/>
      <c r="AD29" s="424"/>
      <c r="AE29" s="424"/>
      <c r="AF29" s="424"/>
      <c r="AG29" s="425"/>
      <c r="AH29" s="445">
        <v>317</v>
      </c>
      <c r="AI29" s="446"/>
      <c r="AJ29" s="446"/>
      <c r="AK29" s="446"/>
      <c r="AL29" s="488"/>
      <c r="AM29" s="445">
        <v>1036117</v>
      </c>
      <c r="AN29" s="446"/>
      <c r="AO29" s="446"/>
      <c r="AP29" s="446"/>
      <c r="AQ29" s="446"/>
      <c r="AR29" s="488"/>
      <c r="AS29" s="445">
        <v>3269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329620</v>
      </c>
      <c r="BO29" s="395"/>
      <c r="BP29" s="395"/>
      <c r="BQ29" s="395"/>
      <c r="BR29" s="395"/>
      <c r="BS29" s="395"/>
      <c r="BT29" s="395"/>
      <c r="BU29" s="396"/>
      <c r="BV29" s="394">
        <v>262754</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4190080</v>
      </c>
      <c r="BO30" s="514"/>
      <c r="BP30" s="514"/>
      <c r="BQ30" s="514"/>
      <c r="BR30" s="514"/>
      <c r="BS30" s="514"/>
      <c r="BT30" s="514"/>
      <c r="BU30" s="515"/>
      <c r="BV30" s="513">
        <v>3900858</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夷隅郡市広域市町村圏事務組合（一般会計）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南房総広域水道企業団（水道事業用水供給事業）</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国保国吉病院組合（国保国吉病院事業会計）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布施学校組合（布施学校組合会計）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夷隅環境衛生組合（一般会計）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千葉県後期高齢者医療広域連合（一般会計）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8SPAcVClpoSKnavA4vHgaRQjAPkkFI5Ftkyz18QTuz+YtnPkvGLb5o7pqDOaweKyLkUNek3gV7vPddQsbv3GYw==" saltValue="dEv8RzJHHDrYTjpdDQ/e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532</v>
      </c>
      <c r="D34" s="1136"/>
      <c r="E34" s="1137"/>
      <c r="F34" s="32">
        <v>7.79</v>
      </c>
      <c r="G34" s="33">
        <v>6.91</v>
      </c>
      <c r="H34" s="33">
        <v>6.41</v>
      </c>
      <c r="I34" s="33">
        <v>5.3</v>
      </c>
      <c r="J34" s="34">
        <v>8.5</v>
      </c>
      <c r="K34" s="22"/>
      <c r="L34" s="22"/>
      <c r="M34" s="22"/>
      <c r="N34" s="22"/>
      <c r="O34" s="22"/>
      <c r="P34" s="22"/>
    </row>
    <row r="35" spans="1:16" ht="39" customHeight="1" x14ac:dyDescent="0.15">
      <c r="A35" s="22"/>
      <c r="B35" s="35"/>
      <c r="C35" s="1132" t="s">
        <v>533</v>
      </c>
      <c r="D35" s="1132"/>
      <c r="E35" s="1133"/>
      <c r="F35" s="36">
        <v>8.9600000000000009</v>
      </c>
      <c r="G35" s="37">
        <v>9.5500000000000007</v>
      </c>
      <c r="H35" s="37">
        <v>8.4499999999999993</v>
      </c>
      <c r="I35" s="37">
        <v>7.97</v>
      </c>
      <c r="J35" s="38">
        <v>6.23</v>
      </c>
      <c r="K35" s="22"/>
      <c r="L35" s="22"/>
      <c r="M35" s="22"/>
      <c r="N35" s="22"/>
      <c r="O35" s="22"/>
      <c r="P35" s="22"/>
    </row>
    <row r="36" spans="1:16" ht="39" customHeight="1" x14ac:dyDescent="0.15">
      <c r="A36" s="22"/>
      <c r="B36" s="35"/>
      <c r="C36" s="1132" t="s">
        <v>534</v>
      </c>
      <c r="D36" s="1132"/>
      <c r="E36" s="1133"/>
      <c r="F36" s="36">
        <v>1.3</v>
      </c>
      <c r="G36" s="37">
        <v>1.18</v>
      </c>
      <c r="H36" s="37">
        <v>1.1599999999999999</v>
      </c>
      <c r="I36" s="37">
        <v>0.71</v>
      </c>
      <c r="J36" s="38">
        <v>1.26</v>
      </c>
      <c r="K36" s="22"/>
      <c r="L36" s="22"/>
      <c r="M36" s="22"/>
      <c r="N36" s="22"/>
      <c r="O36" s="22"/>
      <c r="P36" s="22"/>
    </row>
    <row r="37" spans="1:16" ht="39" customHeight="1" x14ac:dyDescent="0.15">
      <c r="A37" s="22"/>
      <c r="B37" s="35"/>
      <c r="C37" s="1132" t="s">
        <v>535</v>
      </c>
      <c r="D37" s="1132"/>
      <c r="E37" s="1133"/>
      <c r="F37" s="36">
        <v>3.41</v>
      </c>
      <c r="G37" s="37">
        <v>3.73</v>
      </c>
      <c r="H37" s="37">
        <v>2.64</v>
      </c>
      <c r="I37" s="37">
        <v>1.43</v>
      </c>
      <c r="J37" s="38">
        <v>0.53</v>
      </c>
      <c r="K37" s="22"/>
      <c r="L37" s="22"/>
      <c r="M37" s="22"/>
      <c r="N37" s="22"/>
      <c r="O37" s="22"/>
      <c r="P37" s="22"/>
    </row>
    <row r="38" spans="1:16" ht="39" customHeight="1" x14ac:dyDescent="0.15">
      <c r="A38" s="22"/>
      <c r="B38" s="35"/>
      <c r="C38" s="1132" t="s">
        <v>536</v>
      </c>
      <c r="D38" s="1132"/>
      <c r="E38" s="1133"/>
      <c r="F38" s="36">
        <v>0.01</v>
      </c>
      <c r="G38" s="37">
        <v>0.01</v>
      </c>
      <c r="H38" s="37">
        <v>0.01</v>
      </c>
      <c r="I38" s="37">
        <v>0</v>
      </c>
      <c r="J38" s="38">
        <v>0.02</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538</v>
      </c>
      <c r="D43" s="1134"/>
      <c r="E43" s="1135"/>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4vIcfG3kS3mfVLOWnvd5Y6qj4SG8qL4JLPJhG9TTMvw00XxThunyd5KABYAlrc0+eV1ByFVxb0xxUbL69X5mQ==" saltValue="2D/00zoNrsML0GDrkKAR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1815</v>
      </c>
      <c r="L45" s="58">
        <v>1803</v>
      </c>
      <c r="M45" s="58">
        <v>1822</v>
      </c>
      <c r="N45" s="58">
        <v>1795</v>
      </c>
      <c r="O45" s="59">
        <v>1690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484</v>
      </c>
      <c r="L47" s="62" t="s">
        <v>484</v>
      </c>
      <c r="M47" s="62" t="s">
        <v>484</v>
      </c>
      <c r="N47" s="62" t="s">
        <v>484</v>
      </c>
      <c r="O47" s="63" t="s">
        <v>484</v>
      </c>
      <c r="P47" s="46"/>
      <c r="Q47" s="46"/>
      <c r="R47" s="46"/>
      <c r="S47" s="46"/>
      <c r="T47" s="46"/>
      <c r="U47" s="46"/>
    </row>
    <row r="48" spans="1:21" ht="30.75" customHeight="1" x14ac:dyDescent="0.15">
      <c r="A48" s="46"/>
      <c r="B48" s="1140"/>
      <c r="C48" s="1141"/>
      <c r="D48" s="60"/>
      <c r="E48" s="1146" t="s">
        <v>13</v>
      </c>
      <c r="F48" s="1146"/>
      <c r="G48" s="1146"/>
      <c r="H48" s="1146"/>
      <c r="I48" s="1146"/>
      <c r="J48" s="1147"/>
      <c r="K48" s="61">
        <v>110</v>
      </c>
      <c r="L48" s="62">
        <v>105</v>
      </c>
      <c r="M48" s="62">
        <v>106</v>
      </c>
      <c r="N48" s="62">
        <v>97</v>
      </c>
      <c r="O48" s="63">
        <v>145</v>
      </c>
      <c r="P48" s="46"/>
      <c r="Q48" s="46"/>
      <c r="R48" s="46"/>
      <c r="S48" s="46"/>
      <c r="T48" s="46"/>
      <c r="U48" s="46"/>
    </row>
    <row r="49" spans="1:21" ht="30.75" customHeight="1" x14ac:dyDescent="0.15">
      <c r="A49" s="46"/>
      <c r="B49" s="1140"/>
      <c r="C49" s="1141"/>
      <c r="D49" s="60"/>
      <c r="E49" s="1146" t="s">
        <v>14</v>
      </c>
      <c r="F49" s="1146"/>
      <c r="G49" s="1146"/>
      <c r="H49" s="1146"/>
      <c r="I49" s="1146"/>
      <c r="J49" s="1147"/>
      <c r="K49" s="61">
        <v>185</v>
      </c>
      <c r="L49" s="62">
        <v>172</v>
      </c>
      <c r="M49" s="62">
        <v>150</v>
      </c>
      <c r="N49" s="62">
        <v>135</v>
      </c>
      <c r="O49" s="63">
        <v>134</v>
      </c>
      <c r="P49" s="46"/>
      <c r="Q49" s="46"/>
      <c r="R49" s="46"/>
      <c r="S49" s="46"/>
      <c r="T49" s="46"/>
      <c r="U49" s="46"/>
    </row>
    <row r="50" spans="1:21" ht="30.75" customHeight="1" x14ac:dyDescent="0.15">
      <c r="A50" s="46"/>
      <c r="B50" s="1140"/>
      <c r="C50" s="1141"/>
      <c r="D50" s="60"/>
      <c r="E50" s="1146" t="s">
        <v>15</v>
      </c>
      <c r="F50" s="1146"/>
      <c r="G50" s="1146"/>
      <c r="H50" s="1146"/>
      <c r="I50" s="1146"/>
      <c r="J50" s="1147"/>
      <c r="K50" s="61">
        <v>21</v>
      </c>
      <c r="L50" s="62">
        <v>14</v>
      </c>
      <c r="M50" s="62">
        <v>11</v>
      </c>
      <c r="N50" s="62">
        <v>9</v>
      </c>
      <c r="O50" s="63">
        <v>12</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484</v>
      </c>
      <c r="L51" s="62" t="s">
        <v>484</v>
      </c>
      <c r="M51" s="62" t="s">
        <v>484</v>
      </c>
      <c r="N51" s="62" t="s">
        <v>484</v>
      </c>
      <c r="O51" s="63" t="s">
        <v>484</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1444</v>
      </c>
      <c r="L52" s="62">
        <v>1436</v>
      </c>
      <c r="M52" s="62">
        <v>1446</v>
      </c>
      <c r="N52" s="62">
        <v>1427</v>
      </c>
      <c r="O52" s="63">
        <v>1350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687</v>
      </c>
      <c r="L53" s="67">
        <v>658</v>
      </c>
      <c r="M53" s="67">
        <v>643</v>
      </c>
      <c r="N53" s="67">
        <v>609</v>
      </c>
      <c r="O53" s="68">
        <v>631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544</v>
      </c>
      <c r="L58" s="82" t="s">
        <v>544</v>
      </c>
      <c r="M58" s="82" t="s">
        <v>544</v>
      </c>
      <c r="N58" s="82" t="s">
        <v>544</v>
      </c>
      <c r="O58" s="83" t="s">
        <v>544</v>
      </c>
    </row>
    <row r="59" spans="1:21" ht="31.5" customHeight="1" x14ac:dyDescent="0.15">
      <c r="B59" s="1156"/>
      <c r="C59" s="1157"/>
      <c r="D59" s="1163" t="s">
        <v>26</v>
      </c>
      <c r="E59" s="1164"/>
      <c r="F59" s="1164"/>
      <c r="G59" s="1164"/>
      <c r="H59" s="1164"/>
      <c r="I59" s="1164"/>
      <c r="J59" s="1165"/>
      <c r="K59" s="84" t="s">
        <v>544</v>
      </c>
      <c r="L59" s="85" t="s">
        <v>544</v>
      </c>
      <c r="M59" s="85" t="s">
        <v>544</v>
      </c>
      <c r="N59" s="85" t="s">
        <v>544</v>
      </c>
      <c r="O59" s="86" t="s">
        <v>544</v>
      </c>
    </row>
    <row r="60" spans="1:21" ht="31.5" customHeight="1" thickBot="1" x14ac:dyDescent="0.2">
      <c r="B60" s="1158"/>
      <c r="C60" s="1159"/>
      <c r="D60" s="1166" t="s">
        <v>27</v>
      </c>
      <c r="E60" s="1167"/>
      <c r="F60" s="1167"/>
      <c r="G60" s="1167"/>
      <c r="H60" s="1167"/>
      <c r="I60" s="1167"/>
      <c r="J60" s="1168"/>
      <c r="K60" s="87" t="s">
        <v>544</v>
      </c>
      <c r="L60" s="88" t="s">
        <v>544</v>
      </c>
      <c r="M60" s="88" t="s">
        <v>544</v>
      </c>
      <c r="N60" s="88" t="s">
        <v>544</v>
      </c>
      <c r="O60" s="89" t="s">
        <v>544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XEvkc2cR+4QuuuS2epnmij+T+kBdDBNhI+12F/Dx7sqiSHQyyDRtdoQ3XMlfBkqsztTD8m6NfA6qsNyRvAGgA==" saltValue="Y3XwZkrPyjQHfqan10U3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30">
        <v>17255</v>
      </c>
      <c r="J41" s="331">
        <v>16933</v>
      </c>
      <c r="K41" s="331">
        <v>15887</v>
      </c>
      <c r="L41" s="331">
        <v>14855</v>
      </c>
      <c r="M41" s="332">
        <v>14583</v>
      </c>
    </row>
    <row r="42" spans="2:13" ht="27.75" customHeight="1" x14ac:dyDescent="0.15">
      <c r="B42" s="1171"/>
      <c r="C42" s="1172"/>
      <c r="D42" s="104"/>
      <c r="E42" s="1177" t="s">
        <v>32</v>
      </c>
      <c r="F42" s="1177"/>
      <c r="G42" s="1177"/>
      <c r="H42" s="1178"/>
      <c r="I42" s="333" t="s">
        <v>484</v>
      </c>
      <c r="J42" s="334" t="s">
        <v>484</v>
      </c>
      <c r="K42" s="334" t="s">
        <v>484</v>
      </c>
      <c r="L42" s="334" t="s">
        <v>484</v>
      </c>
      <c r="M42" s="335" t="s">
        <v>484</v>
      </c>
    </row>
    <row r="43" spans="2:13" ht="27.75" customHeight="1" x14ac:dyDescent="0.15">
      <c r="B43" s="1171"/>
      <c r="C43" s="1172"/>
      <c r="D43" s="104"/>
      <c r="E43" s="1177" t="s">
        <v>33</v>
      </c>
      <c r="F43" s="1177"/>
      <c r="G43" s="1177"/>
      <c r="H43" s="1178"/>
      <c r="I43" s="333">
        <v>1514</v>
      </c>
      <c r="J43" s="334">
        <v>1551</v>
      </c>
      <c r="K43" s="334">
        <v>1522</v>
      </c>
      <c r="L43" s="334">
        <v>1436</v>
      </c>
      <c r="M43" s="335">
        <v>1786</v>
      </c>
    </row>
    <row r="44" spans="2:13" ht="27.75" customHeight="1" x14ac:dyDescent="0.15">
      <c r="B44" s="1171"/>
      <c r="C44" s="1172"/>
      <c r="D44" s="104"/>
      <c r="E44" s="1177" t="s">
        <v>34</v>
      </c>
      <c r="F44" s="1177"/>
      <c r="G44" s="1177"/>
      <c r="H44" s="1178"/>
      <c r="I44" s="333">
        <v>2731</v>
      </c>
      <c r="J44" s="334">
        <v>2494</v>
      </c>
      <c r="K44" s="334">
        <v>2303</v>
      </c>
      <c r="L44" s="334">
        <v>2246</v>
      </c>
      <c r="M44" s="335">
        <v>2127</v>
      </c>
    </row>
    <row r="45" spans="2:13" ht="27.75" customHeight="1" x14ac:dyDescent="0.15">
      <c r="B45" s="1171"/>
      <c r="C45" s="1172"/>
      <c r="D45" s="104"/>
      <c r="E45" s="1177" t="s">
        <v>35</v>
      </c>
      <c r="F45" s="1177"/>
      <c r="G45" s="1177"/>
      <c r="H45" s="1178"/>
      <c r="I45" s="333">
        <v>3675</v>
      </c>
      <c r="J45" s="334">
        <v>3396</v>
      </c>
      <c r="K45" s="334">
        <v>3219</v>
      </c>
      <c r="L45" s="334">
        <v>2972</v>
      </c>
      <c r="M45" s="335">
        <v>2876</v>
      </c>
    </row>
    <row r="46" spans="2:13" ht="27.75" customHeight="1" x14ac:dyDescent="0.15">
      <c r="B46" s="1171"/>
      <c r="C46" s="1172"/>
      <c r="D46" s="105"/>
      <c r="E46" s="1177" t="s">
        <v>36</v>
      </c>
      <c r="F46" s="1177"/>
      <c r="G46" s="1177"/>
      <c r="H46" s="1178"/>
      <c r="I46" s="333" t="s">
        <v>484</v>
      </c>
      <c r="J46" s="334" t="s">
        <v>484</v>
      </c>
      <c r="K46" s="334" t="s">
        <v>484</v>
      </c>
      <c r="L46" s="334" t="s">
        <v>484</v>
      </c>
      <c r="M46" s="335" t="s">
        <v>484</v>
      </c>
    </row>
    <row r="47" spans="2:13" ht="27.75" customHeight="1" x14ac:dyDescent="0.15">
      <c r="B47" s="1171"/>
      <c r="C47" s="1172"/>
      <c r="D47" s="106"/>
      <c r="E47" s="1179" t="s">
        <v>37</v>
      </c>
      <c r="F47" s="1180"/>
      <c r="G47" s="1180"/>
      <c r="H47" s="1181"/>
      <c r="I47" s="333" t="s">
        <v>484</v>
      </c>
      <c r="J47" s="334" t="s">
        <v>484</v>
      </c>
      <c r="K47" s="334" t="s">
        <v>484</v>
      </c>
      <c r="L47" s="334" t="s">
        <v>484</v>
      </c>
      <c r="M47" s="335" t="s">
        <v>484</v>
      </c>
    </row>
    <row r="48" spans="2:13" ht="27.75" customHeight="1" x14ac:dyDescent="0.15">
      <c r="B48" s="1171"/>
      <c r="C48" s="1172"/>
      <c r="D48" s="104"/>
      <c r="E48" s="1177" t="s">
        <v>38</v>
      </c>
      <c r="F48" s="1177"/>
      <c r="G48" s="1177"/>
      <c r="H48" s="1178"/>
      <c r="I48" s="333" t="s">
        <v>484</v>
      </c>
      <c r="J48" s="334" t="s">
        <v>484</v>
      </c>
      <c r="K48" s="334" t="s">
        <v>484</v>
      </c>
      <c r="L48" s="334" t="s">
        <v>484</v>
      </c>
      <c r="M48" s="335" t="s">
        <v>484</v>
      </c>
    </row>
    <row r="49" spans="2:13" ht="27.75" customHeight="1" x14ac:dyDescent="0.15">
      <c r="B49" s="1173"/>
      <c r="C49" s="1174"/>
      <c r="D49" s="104"/>
      <c r="E49" s="1177" t="s">
        <v>39</v>
      </c>
      <c r="F49" s="1177"/>
      <c r="G49" s="1177"/>
      <c r="H49" s="1178"/>
      <c r="I49" s="333" t="s">
        <v>484</v>
      </c>
      <c r="J49" s="334" t="s">
        <v>484</v>
      </c>
      <c r="K49" s="334" t="s">
        <v>484</v>
      </c>
      <c r="L49" s="334" t="s">
        <v>484</v>
      </c>
      <c r="M49" s="335" t="s">
        <v>484</v>
      </c>
    </row>
    <row r="50" spans="2:13" ht="27.75" customHeight="1" x14ac:dyDescent="0.15">
      <c r="B50" s="1182" t="s">
        <v>40</v>
      </c>
      <c r="C50" s="1183"/>
      <c r="D50" s="107"/>
      <c r="E50" s="1177" t="s">
        <v>41</v>
      </c>
      <c r="F50" s="1177"/>
      <c r="G50" s="1177"/>
      <c r="H50" s="1178"/>
      <c r="I50" s="333">
        <v>6953</v>
      </c>
      <c r="J50" s="334">
        <v>7544</v>
      </c>
      <c r="K50" s="334">
        <v>7824</v>
      </c>
      <c r="L50" s="334">
        <v>7907</v>
      </c>
      <c r="M50" s="335">
        <v>7965</v>
      </c>
    </row>
    <row r="51" spans="2:13" ht="27.75" customHeight="1" x14ac:dyDescent="0.15">
      <c r="B51" s="1171"/>
      <c r="C51" s="1172"/>
      <c r="D51" s="104"/>
      <c r="E51" s="1177" t="s">
        <v>42</v>
      </c>
      <c r="F51" s="1177"/>
      <c r="G51" s="1177"/>
      <c r="H51" s="1178"/>
      <c r="I51" s="333">
        <v>91</v>
      </c>
      <c r="J51" s="334">
        <v>67</v>
      </c>
      <c r="K51" s="334">
        <v>45</v>
      </c>
      <c r="L51" s="334">
        <v>28</v>
      </c>
      <c r="M51" s="335">
        <v>18</v>
      </c>
    </row>
    <row r="52" spans="2:13" ht="27.75" customHeight="1" x14ac:dyDescent="0.15">
      <c r="B52" s="1173"/>
      <c r="C52" s="1174"/>
      <c r="D52" s="104"/>
      <c r="E52" s="1177" t="s">
        <v>43</v>
      </c>
      <c r="F52" s="1177"/>
      <c r="G52" s="1177"/>
      <c r="H52" s="1178"/>
      <c r="I52" s="333">
        <v>14870</v>
      </c>
      <c r="J52" s="334">
        <v>14462</v>
      </c>
      <c r="K52" s="334">
        <v>13602</v>
      </c>
      <c r="L52" s="334">
        <v>12769</v>
      </c>
      <c r="M52" s="335">
        <v>12303</v>
      </c>
    </row>
    <row r="53" spans="2:13" ht="27.75" customHeight="1" thickBot="1" x14ac:dyDescent="0.2">
      <c r="B53" s="1184" t="s">
        <v>19</v>
      </c>
      <c r="C53" s="1185"/>
      <c r="D53" s="108"/>
      <c r="E53" s="1186" t="s">
        <v>44</v>
      </c>
      <c r="F53" s="1186"/>
      <c r="G53" s="1186"/>
      <c r="H53" s="1187"/>
      <c r="I53" s="336">
        <v>3261</v>
      </c>
      <c r="J53" s="337">
        <v>2300</v>
      </c>
      <c r="K53" s="337">
        <v>1460</v>
      </c>
      <c r="L53" s="337">
        <v>806</v>
      </c>
      <c r="M53" s="338">
        <v>1088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g4pDXUJBoEM7c7GqN5lMP6TzjtitIn9HpikJciAv5NY8pRkVWmxUeWeVkG+cfGI1B7Ls21U4FTE/WNCPcQyjA==" saltValue="i6DJL5BY0d8HLa81THYy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4824</v>
      </c>
      <c r="G55" s="339">
        <v>4336</v>
      </c>
      <c r="H55" s="340">
        <v>4083</v>
      </c>
    </row>
    <row r="56" spans="2:8" ht="52.5" customHeight="1" x14ac:dyDescent="0.15">
      <c r="B56" s="120"/>
      <c r="C56" s="1198" t="s">
        <v>47</v>
      </c>
      <c r="D56" s="1198"/>
      <c r="E56" s="1199"/>
      <c r="F56" s="341">
        <v>211</v>
      </c>
      <c r="G56" s="341">
        <v>263</v>
      </c>
      <c r="H56" s="342">
        <v>330</v>
      </c>
    </row>
    <row r="57" spans="2:8" ht="53.25" customHeight="1" x14ac:dyDescent="0.15">
      <c r="B57" s="120"/>
      <c r="C57" s="1200" t="s">
        <v>48</v>
      </c>
      <c r="D57" s="1200"/>
      <c r="E57" s="1201"/>
      <c r="F57" s="343">
        <v>3484</v>
      </c>
      <c r="G57" s="343">
        <v>3901</v>
      </c>
      <c r="H57" s="344">
        <v>4190</v>
      </c>
    </row>
    <row r="58" spans="2:8" ht="45.75" customHeight="1" x14ac:dyDescent="0.15">
      <c r="B58" s="121"/>
      <c r="C58" s="1188" t="s">
        <v>554</v>
      </c>
      <c r="D58" s="1189"/>
      <c r="E58" s="1190"/>
      <c r="F58" s="345">
        <v>2216</v>
      </c>
      <c r="G58" s="345">
        <v>2221</v>
      </c>
      <c r="H58" s="346">
        <v>2226</v>
      </c>
    </row>
    <row r="59" spans="2:8" ht="45.75" customHeight="1" x14ac:dyDescent="0.15">
      <c r="B59" s="121"/>
      <c r="C59" s="1188" t="s">
        <v>555</v>
      </c>
      <c r="D59" s="1189"/>
      <c r="E59" s="1190"/>
      <c r="F59" s="345">
        <v>433</v>
      </c>
      <c r="G59" s="345">
        <v>815</v>
      </c>
      <c r="H59" s="346">
        <v>1139</v>
      </c>
    </row>
    <row r="60" spans="2:8" ht="45.75" customHeight="1" x14ac:dyDescent="0.15">
      <c r="B60" s="121"/>
      <c r="C60" s="1188" t="s">
        <v>556</v>
      </c>
      <c r="D60" s="1189"/>
      <c r="E60" s="1190"/>
      <c r="F60" s="345">
        <v>305</v>
      </c>
      <c r="G60" s="345">
        <v>341</v>
      </c>
      <c r="H60" s="346">
        <v>327</v>
      </c>
    </row>
    <row r="61" spans="2:8" ht="45.75" customHeight="1" x14ac:dyDescent="0.15">
      <c r="B61" s="121"/>
      <c r="C61" s="1188" t="s">
        <v>557</v>
      </c>
      <c r="D61" s="1189"/>
      <c r="E61" s="1190"/>
      <c r="F61" s="345">
        <v>145</v>
      </c>
      <c r="G61" s="345">
        <v>140</v>
      </c>
      <c r="H61" s="346">
        <v>136</v>
      </c>
    </row>
    <row r="62" spans="2:8" ht="45.75" customHeight="1" thickBot="1" x14ac:dyDescent="0.2">
      <c r="B62" s="122"/>
      <c r="C62" s="1191" t="s">
        <v>558</v>
      </c>
      <c r="D62" s="1192"/>
      <c r="E62" s="1193"/>
      <c r="F62" s="347">
        <v>152</v>
      </c>
      <c r="G62" s="347">
        <v>152</v>
      </c>
      <c r="H62" s="348">
        <v>133</v>
      </c>
    </row>
    <row r="63" spans="2:8" ht="52.5" customHeight="1" thickBot="1" x14ac:dyDescent="0.2">
      <c r="B63" s="123"/>
      <c r="C63" s="1194" t="s">
        <v>49</v>
      </c>
      <c r="D63" s="1194"/>
      <c r="E63" s="1195"/>
      <c r="F63" s="349">
        <v>8518</v>
      </c>
      <c r="G63" s="349">
        <v>8500</v>
      </c>
      <c r="H63" s="350">
        <v>8603</v>
      </c>
    </row>
    <row r="64" spans="2:8" x14ac:dyDescent="0.15"/>
  </sheetData>
  <sheetProtection algorithmName="SHA-512" hashValue="pU/McYbIXcQiCZdZtkBwepSR1RsCDP2BVcZFrYEQ70LPvjssMrrhpwQvuHpoElMQmxLf1/KzeDGkjRbuxqPZkQ==" saltValue="1pfka99g2y32N3jH9aol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55585</v>
      </c>
      <c r="E3" s="142"/>
      <c r="F3" s="143">
        <v>92632</v>
      </c>
      <c r="G3" s="144"/>
      <c r="H3" s="145"/>
    </row>
    <row r="4" spans="1:8" x14ac:dyDescent="0.15">
      <c r="A4" s="146"/>
      <c r="B4" s="147"/>
      <c r="C4" s="148"/>
      <c r="D4" s="149">
        <v>44864</v>
      </c>
      <c r="E4" s="150"/>
      <c r="F4" s="151">
        <v>47978</v>
      </c>
      <c r="G4" s="152"/>
      <c r="H4" s="153"/>
    </row>
    <row r="5" spans="1:8" x14ac:dyDescent="0.15">
      <c r="A5" s="134" t="s">
        <v>517</v>
      </c>
      <c r="B5" s="139"/>
      <c r="C5" s="140"/>
      <c r="D5" s="141">
        <v>45282</v>
      </c>
      <c r="E5" s="142"/>
      <c r="F5" s="143">
        <v>71279</v>
      </c>
      <c r="G5" s="144"/>
      <c r="H5" s="145"/>
    </row>
    <row r="6" spans="1:8" x14ac:dyDescent="0.15">
      <c r="A6" s="146"/>
      <c r="B6" s="147"/>
      <c r="C6" s="148"/>
      <c r="D6" s="149">
        <v>34324</v>
      </c>
      <c r="E6" s="150"/>
      <c r="F6" s="151">
        <v>36731</v>
      </c>
      <c r="G6" s="152"/>
      <c r="H6" s="153"/>
    </row>
    <row r="7" spans="1:8" x14ac:dyDescent="0.15">
      <c r="A7" s="134" t="s">
        <v>518</v>
      </c>
      <c r="B7" s="139"/>
      <c r="C7" s="140"/>
      <c r="D7" s="141">
        <v>42148</v>
      </c>
      <c r="E7" s="142"/>
      <c r="F7" s="143">
        <v>74994</v>
      </c>
      <c r="G7" s="144"/>
      <c r="H7" s="145"/>
    </row>
    <row r="8" spans="1:8" x14ac:dyDescent="0.15">
      <c r="A8" s="146"/>
      <c r="B8" s="147"/>
      <c r="C8" s="148"/>
      <c r="D8" s="149">
        <v>32197</v>
      </c>
      <c r="E8" s="150"/>
      <c r="F8" s="151">
        <v>36188</v>
      </c>
      <c r="G8" s="152"/>
      <c r="H8" s="153"/>
    </row>
    <row r="9" spans="1:8" x14ac:dyDescent="0.15">
      <c r="A9" s="134" t="s">
        <v>519</v>
      </c>
      <c r="B9" s="139"/>
      <c r="C9" s="140"/>
      <c r="D9" s="141">
        <v>44017</v>
      </c>
      <c r="E9" s="142"/>
      <c r="F9" s="143">
        <v>71849</v>
      </c>
      <c r="G9" s="144"/>
      <c r="H9" s="145"/>
    </row>
    <row r="10" spans="1:8" x14ac:dyDescent="0.15">
      <c r="A10" s="146"/>
      <c r="B10" s="147"/>
      <c r="C10" s="148"/>
      <c r="D10" s="149">
        <v>28577</v>
      </c>
      <c r="E10" s="150"/>
      <c r="F10" s="151">
        <v>36144</v>
      </c>
      <c r="G10" s="152"/>
      <c r="H10" s="153"/>
    </row>
    <row r="11" spans="1:8" x14ac:dyDescent="0.15">
      <c r="A11" s="134" t="s">
        <v>520</v>
      </c>
      <c r="B11" s="139"/>
      <c r="C11" s="140"/>
      <c r="D11" s="141">
        <v>76126</v>
      </c>
      <c r="E11" s="142"/>
      <c r="F11" s="143">
        <v>82962</v>
      </c>
      <c r="G11" s="144"/>
      <c r="H11" s="145"/>
    </row>
    <row r="12" spans="1:8" x14ac:dyDescent="0.15">
      <c r="A12" s="146"/>
      <c r="B12" s="147"/>
      <c r="C12" s="154"/>
      <c r="D12" s="149">
        <v>58350</v>
      </c>
      <c r="E12" s="150"/>
      <c r="F12" s="151">
        <v>42835</v>
      </c>
      <c r="G12" s="152"/>
      <c r="H12" s="153"/>
    </row>
    <row r="13" spans="1:8" x14ac:dyDescent="0.15">
      <c r="A13" s="134"/>
      <c r="B13" s="139"/>
      <c r="C13" s="140"/>
      <c r="D13" s="141">
        <v>52632</v>
      </c>
      <c r="E13" s="142"/>
      <c r="F13" s="143">
        <v>78743</v>
      </c>
      <c r="G13" s="155"/>
      <c r="H13" s="145"/>
    </row>
    <row r="14" spans="1:8" x14ac:dyDescent="0.15">
      <c r="A14" s="146"/>
      <c r="B14" s="147"/>
      <c r="C14" s="148"/>
      <c r="D14" s="149">
        <v>39662</v>
      </c>
      <c r="E14" s="150"/>
      <c r="F14" s="151">
        <v>39975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8.9600000000000009</v>
      </c>
      <c r="C19" s="156">
        <f>ROUND(VALUE(SUBSTITUTE(実質収支比率等に係る経年分析!G$48,"▲","-")),2)</f>
        <v>9.56</v>
      </c>
      <c r="D19" s="156">
        <f>ROUND(VALUE(SUBSTITUTE(実質収支比率等に係る経年分析!H$48,"▲","-")),2)</f>
        <v>8.4600000000000009</v>
      </c>
      <c r="E19" s="156">
        <f>ROUND(VALUE(SUBSTITUTE(実質収支比率等に係る経年分析!I$48,"▲","-")),2)</f>
        <v>7.98</v>
      </c>
      <c r="F19" s="156">
        <f>ROUND(VALUE(SUBSTITUTE(実質収支比率等に係る経年分析!J$48,"▲","-")),2)</f>
        <v>6.24</v>
      </c>
    </row>
    <row r="20" spans="1:11" x14ac:dyDescent="0.15">
      <c r="A20" s="156" t="s">
        <v>53</v>
      </c>
      <c r="B20" s="156">
        <f>ROUND(VALUE(SUBSTITUTE(実質収支比率等に係る経年分析!F$47,"▲","-")),2)</f>
        <v>41.35</v>
      </c>
      <c r="C20" s="156">
        <f>ROUND(VALUE(SUBSTITUTE(実質収支比率等に係る経年分析!G$47,"▲","-")),2)</f>
        <v>42.34</v>
      </c>
      <c r="D20" s="156">
        <f>ROUND(VALUE(SUBSTITUTE(実質収支比率等に係る経年分析!H$47,"▲","-")),2)</f>
        <v>43.67</v>
      </c>
      <c r="E20" s="156">
        <f>ROUND(VALUE(SUBSTITUTE(実質収支比率等に係る経年分析!I$47,"▲","-")),2)</f>
        <v>38.43</v>
      </c>
      <c r="F20" s="156">
        <f>ROUND(VALUE(SUBSTITUTE(実質収支比率等に係る経年分析!J$47,"▲","-")),2)</f>
        <v>35.82</v>
      </c>
    </row>
    <row r="21" spans="1:11" x14ac:dyDescent="0.15">
      <c r="A21" s="156" t="s">
        <v>54</v>
      </c>
      <c r="B21" s="156">
        <f>IF(ISNUMBER(VALUE(SUBSTITUTE(実質収支比率等に係る経年分析!F$49,"▲","-"))),ROUND(VALUE(SUBSTITUTE(実質収支比率等に係る経年分析!F$49,"▲","-")),2),NA())</f>
        <v>2.52</v>
      </c>
      <c r="C21" s="156">
        <f>IF(ISNUMBER(VALUE(SUBSTITUTE(実質収支比率等に係る経年分析!G$49,"▲","-"))),ROUND(VALUE(SUBSTITUTE(実質収支比率等に係る経年分析!G$49,"▲","-")),2),NA())</f>
        <v>-0.97</v>
      </c>
      <c r="D21" s="156">
        <f>IF(ISNUMBER(VALUE(SUBSTITUTE(実質収支比率等に係る経年分析!H$49,"▲","-"))),ROUND(VALUE(SUBSTITUTE(実質収支比率等に係る経年分析!H$49,"▲","-")),2),NA())</f>
        <v>-7.22</v>
      </c>
      <c r="E21" s="156">
        <f>IF(ISNUMBER(VALUE(SUBSTITUTE(実質収支比率等に係る経年分析!I$49,"▲","-"))),ROUND(VALUE(SUBSTITUTE(実質収支比率等に係る経年分析!I$49,"▲","-")),2),NA())</f>
        <v>-10.39</v>
      </c>
      <c r="F21" s="156">
        <f>IF(ISNUMBER(VALUE(SUBSTITUTE(実質収支比率等に係る経年分析!J$49,"▲","-"))),ROUND(VALUE(SUBSTITUTE(実質収支比率等に係る経年分析!J$49,"▲","-")),2),NA())</f>
        <v>-8.27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3.41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3.73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2.64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0.53</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1.1599999999999999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8.9600000000000009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9.5500000000000007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8.4499999999999993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7.97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6.23</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6.41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1444</v>
      </c>
      <c r="E42" s="158"/>
      <c r="F42" s="158"/>
      <c r="G42" s="158">
        <f>'実質公債費比率（分子）の構造'!L$52</f>
        <v>1436</v>
      </c>
      <c r="H42" s="158"/>
      <c r="I42" s="158"/>
      <c r="J42" s="158">
        <f>'実質公債費比率（分子）の構造'!M$52</f>
        <v>1446</v>
      </c>
      <c r="K42" s="158"/>
      <c r="L42" s="158"/>
      <c r="M42" s="158">
        <f>'実質公債費比率（分子）の構造'!N$52</f>
        <v>1427</v>
      </c>
      <c r="N42" s="158"/>
      <c r="O42" s="158"/>
      <c r="P42" s="158">
        <f>'実質公債費比率（分子）の構造'!O$52</f>
        <v>1350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21</v>
      </c>
      <c r="C44" s="158"/>
      <c r="D44" s="158"/>
      <c r="E44" s="158">
        <f>'実質公債費比率（分子）の構造'!L$50</f>
        <v>14</v>
      </c>
      <c r="F44" s="158"/>
      <c r="G44" s="158"/>
      <c r="H44" s="158">
        <f>'実質公債費比率（分子）の構造'!M$50</f>
        <v>11</v>
      </c>
      <c r="I44" s="158"/>
      <c r="J44" s="158"/>
      <c r="K44" s="158">
        <f>'実質公債費比率（分子）の構造'!N$50</f>
        <v>9</v>
      </c>
      <c r="L44" s="158"/>
      <c r="M44" s="158"/>
      <c r="N44" s="158">
        <f>'実質公債費比率（分子）の構造'!O$50</f>
        <v>12</v>
      </c>
      <c r="O44" s="158"/>
      <c r="P44" s="158"/>
    </row>
    <row r="45" spans="1:16" x14ac:dyDescent="0.15">
      <c r="A45" s="158" t="s">
        <v>63</v>
      </c>
      <c r="B45" s="158">
        <f>'実質公債費比率（分子）の構造'!K$49</f>
        <v>185</v>
      </c>
      <c r="C45" s="158"/>
      <c r="D45" s="158"/>
      <c r="E45" s="158">
        <f>'実質公債費比率（分子）の構造'!L$49</f>
        <v>172</v>
      </c>
      <c r="F45" s="158"/>
      <c r="G45" s="158"/>
      <c r="H45" s="158">
        <f>'実質公債費比率（分子）の構造'!M$49</f>
        <v>150</v>
      </c>
      <c r="I45" s="158"/>
      <c r="J45" s="158"/>
      <c r="K45" s="158">
        <f>'実質公債費比率（分子）の構造'!N$49</f>
        <v>135</v>
      </c>
      <c r="L45" s="158"/>
      <c r="M45" s="158"/>
      <c r="N45" s="158">
        <f>'実質公債費比率（分子）の構造'!O$49</f>
        <v>134</v>
      </c>
      <c r="O45" s="158"/>
      <c r="P45" s="158"/>
    </row>
    <row r="46" spans="1:16" x14ac:dyDescent="0.15">
      <c r="A46" s="158" t="s">
        <v>64</v>
      </c>
      <c r="B46" s="158">
        <f>'実質公債費比率（分子）の構造'!K$48</f>
        <v>110</v>
      </c>
      <c r="C46" s="158"/>
      <c r="D46" s="158"/>
      <c r="E46" s="158">
        <f>'実質公債費比率（分子）の構造'!L$48</f>
        <v>105</v>
      </c>
      <c r="F46" s="158"/>
      <c r="G46" s="158"/>
      <c r="H46" s="158">
        <f>'実質公債費比率（分子）の構造'!M$48</f>
        <v>106</v>
      </c>
      <c r="I46" s="158"/>
      <c r="J46" s="158"/>
      <c r="K46" s="158">
        <f>'実質公債費比率（分子）の構造'!N$48</f>
        <v>97</v>
      </c>
      <c r="L46" s="158"/>
      <c r="M46" s="158"/>
      <c r="N46" s="158">
        <f>'実質公債費比率（分子）の構造'!O$48</f>
        <v>145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1815</v>
      </c>
      <c r="C49" s="158"/>
      <c r="D49" s="158"/>
      <c r="E49" s="158">
        <f>'実質公債費比率（分子）の構造'!L$45</f>
        <v>1803</v>
      </c>
      <c r="F49" s="158"/>
      <c r="G49" s="158"/>
      <c r="H49" s="158">
        <f>'実質公債費比率（分子）の構造'!M$45</f>
        <v>1822</v>
      </c>
      <c r="I49" s="158"/>
      <c r="J49" s="158"/>
      <c r="K49" s="158">
        <f>'実質公債費比率（分子）の構造'!N$45</f>
        <v>1795</v>
      </c>
      <c r="L49" s="158"/>
      <c r="M49" s="158"/>
      <c r="N49" s="158">
        <f>'実質公債費比率（分子）の構造'!O$45</f>
        <v>1690</v>
      </c>
      <c r="O49" s="158"/>
      <c r="P49" s="158"/>
    </row>
    <row r="50" spans="1:16" x14ac:dyDescent="0.15">
      <c r="A50" s="158" t="s">
        <v>67</v>
      </c>
      <c r="B50" s="158" t="e">
        <f>NA()</f>
        <v>#N/A</v>
      </c>
      <c r="C50" s="158">
        <f>IF(ISNUMBER('実質公債費比率（分子）の構造'!K$53),'実質公債費比率（分子）の構造'!K$53,NA())</f>
        <v>687</v>
      </c>
      <c r="D50" s="158" t="e">
        <f>NA()</f>
        <v>#N/A</v>
      </c>
      <c r="E50" s="158" t="e">
        <f>NA()</f>
        <v>#N/A</v>
      </c>
      <c r="F50" s="158">
        <f>IF(ISNUMBER('実質公債費比率（分子）の構造'!L$53),'実質公債費比率（分子）の構造'!L$53,NA())</f>
        <v>658</v>
      </c>
      <c r="G50" s="158" t="e">
        <f>NA()</f>
        <v>#N/A</v>
      </c>
      <c r="H50" s="158" t="e">
        <f>NA()</f>
        <v>#N/A</v>
      </c>
      <c r="I50" s="158">
        <f>IF(ISNUMBER('実質公債費比率（分子）の構造'!M$53),'実質公債費比率（分子）の構造'!M$53,NA())</f>
        <v>643</v>
      </c>
      <c r="J50" s="158" t="e">
        <f>NA()</f>
        <v>#N/A</v>
      </c>
      <c r="K50" s="158" t="e">
        <f>NA()</f>
        <v>#N/A</v>
      </c>
      <c r="L50" s="158">
        <f>IF(ISNUMBER('実質公債費比率（分子）の構造'!N$53),'実質公債費比率（分子）の構造'!N$53,NA())</f>
        <v>609</v>
      </c>
      <c r="M50" s="158" t="e">
        <f>NA()</f>
        <v>#N/A</v>
      </c>
      <c r="N50" s="158" t="e">
        <f>NA()</f>
        <v>#N/A</v>
      </c>
      <c r="O50" s="158">
        <f>IF(ISNUMBER('実質公債費比率（分子）の構造'!O$53),'実質公債費比率（分子）の構造'!O$53,NA())</f>
        <v>631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14870</v>
      </c>
      <c r="E56" s="157"/>
      <c r="F56" s="157"/>
      <c r="G56" s="157">
        <f>'将来負担比率（分子）の構造'!J$52</f>
        <v>14462</v>
      </c>
      <c r="H56" s="157"/>
      <c r="I56" s="157"/>
      <c r="J56" s="157">
        <f>'将来負担比率（分子）の構造'!K$52</f>
        <v>13602</v>
      </c>
      <c r="K56" s="157"/>
      <c r="L56" s="157"/>
      <c r="M56" s="157">
        <f>'将来負担比率（分子）の構造'!L$52</f>
        <v>12769</v>
      </c>
      <c r="N56" s="157"/>
      <c r="O56" s="157"/>
      <c r="P56" s="157">
        <f>'将来負担比率（分子）の構造'!M$52</f>
        <v>12303</v>
      </c>
    </row>
    <row r="57" spans="1:16" x14ac:dyDescent="0.15">
      <c r="A57" s="157" t="s">
        <v>42</v>
      </c>
      <c r="B57" s="157"/>
      <c r="C57" s="157"/>
      <c r="D57" s="157">
        <f>'将来負担比率（分子）の構造'!I$51</f>
        <v>91</v>
      </c>
      <c r="E57" s="157"/>
      <c r="F57" s="157"/>
      <c r="G57" s="157">
        <f>'将来負担比率（分子）の構造'!J$51</f>
        <v>67</v>
      </c>
      <c r="H57" s="157"/>
      <c r="I57" s="157"/>
      <c r="J57" s="157">
        <f>'将来負担比率（分子）の構造'!K$51</f>
        <v>45</v>
      </c>
      <c r="K57" s="157"/>
      <c r="L57" s="157"/>
      <c r="M57" s="157">
        <f>'将来負担比率（分子）の構造'!L$51</f>
        <v>28</v>
      </c>
      <c r="N57" s="157"/>
      <c r="O57" s="157"/>
      <c r="P57" s="157">
        <f>'将来負担比率（分子）の構造'!M$51</f>
        <v>18</v>
      </c>
    </row>
    <row r="58" spans="1:16" x14ac:dyDescent="0.15">
      <c r="A58" s="157" t="s">
        <v>41</v>
      </c>
      <c r="B58" s="157"/>
      <c r="C58" s="157"/>
      <c r="D58" s="157">
        <f>'将来負担比率（分子）の構造'!I$50</f>
        <v>6953</v>
      </c>
      <c r="E58" s="157"/>
      <c r="F58" s="157"/>
      <c r="G58" s="157">
        <f>'将来負担比率（分子）の構造'!J$50</f>
        <v>7544</v>
      </c>
      <c r="H58" s="157"/>
      <c r="I58" s="157"/>
      <c r="J58" s="157">
        <f>'将来負担比率（分子）の構造'!K$50</f>
        <v>7824</v>
      </c>
      <c r="K58" s="157"/>
      <c r="L58" s="157"/>
      <c r="M58" s="157">
        <f>'将来負担比率（分子）の構造'!L$50</f>
        <v>7907</v>
      </c>
      <c r="N58" s="157"/>
      <c r="O58" s="157"/>
      <c r="P58" s="157">
        <f>'将来負担比率（分子）の構造'!M$50</f>
        <v>7965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3675</v>
      </c>
      <c r="C62" s="157"/>
      <c r="D62" s="157"/>
      <c r="E62" s="157">
        <f>'将来負担比率（分子）の構造'!J$45</f>
        <v>3396</v>
      </c>
      <c r="F62" s="157"/>
      <c r="G62" s="157"/>
      <c r="H62" s="157">
        <f>'将来負担比率（分子）の構造'!K$45</f>
        <v>3219</v>
      </c>
      <c r="I62" s="157"/>
      <c r="J62" s="157"/>
      <c r="K62" s="157">
        <f>'将来負担比率（分子）の構造'!L$45</f>
        <v>2972</v>
      </c>
      <c r="L62" s="157"/>
      <c r="M62" s="157"/>
      <c r="N62" s="157">
        <f>'将来負担比率（分子）の構造'!M$45</f>
        <v>2876</v>
      </c>
      <c r="O62" s="157"/>
      <c r="P62" s="157"/>
    </row>
    <row r="63" spans="1:16" x14ac:dyDescent="0.15">
      <c r="A63" s="157" t="s">
        <v>34</v>
      </c>
      <c r="B63" s="157">
        <f>'将来負担比率（分子）の構造'!I$44</f>
        <v>2731</v>
      </c>
      <c r="C63" s="157"/>
      <c r="D63" s="157"/>
      <c r="E63" s="157">
        <f>'将来負担比率（分子）の構造'!J$44</f>
        <v>2494</v>
      </c>
      <c r="F63" s="157"/>
      <c r="G63" s="157"/>
      <c r="H63" s="157">
        <f>'将来負担比率（分子）の構造'!K$44</f>
        <v>2303</v>
      </c>
      <c r="I63" s="157"/>
      <c r="J63" s="157"/>
      <c r="K63" s="157">
        <f>'将来負担比率（分子）の構造'!L$44</f>
        <v>2246</v>
      </c>
      <c r="L63" s="157"/>
      <c r="M63" s="157"/>
      <c r="N63" s="157">
        <f>'将来負担比率（分子）の構造'!M$44</f>
        <v>2127</v>
      </c>
      <c r="O63" s="157"/>
      <c r="P63" s="157"/>
    </row>
    <row r="64" spans="1:16" x14ac:dyDescent="0.15">
      <c r="A64" s="157" t="s">
        <v>33</v>
      </c>
      <c r="B64" s="157">
        <f>'将来負担比率（分子）の構造'!I$43</f>
        <v>1514</v>
      </c>
      <c r="C64" s="157"/>
      <c r="D64" s="157"/>
      <c r="E64" s="157">
        <f>'将来負担比率（分子）の構造'!J$43</f>
        <v>1551</v>
      </c>
      <c r="F64" s="157"/>
      <c r="G64" s="157"/>
      <c r="H64" s="157">
        <f>'将来負担比率（分子）の構造'!K$43</f>
        <v>1522</v>
      </c>
      <c r="I64" s="157"/>
      <c r="J64" s="157"/>
      <c r="K64" s="157">
        <f>'将来負担比率（分子）の構造'!L$43</f>
        <v>1436</v>
      </c>
      <c r="L64" s="157"/>
      <c r="M64" s="157"/>
      <c r="N64" s="157">
        <f>'将来負担比率（分子）の構造'!M$43</f>
        <v>1786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17255</v>
      </c>
      <c r="C66" s="157"/>
      <c r="D66" s="157"/>
      <c r="E66" s="157">
        <f>'将来負担比率（分子）の構造'!J$41</f>
        <v>16933</v>
      </c>
      <c r="F66" s="157"/>
      <c r="G66" s="157"/>
      <c r="H66" s="157">
        <f>'将来負担比率（分子）の構造'!K$41</f>
        <v>15887</v>
      </c>
      <c r="I66" s="157"/>
      <c r="J66" s="157"/>
      <c r="K66" s="157">
        <f>'将来負担比率（分子）の構造'!L$41</f>
        <v>14855</v>
      </c>
      <c r="L66" s="157"/>
      <c r="M66" s="157"/>
      <c r="N66" s="157">
        <f>'将来負担比率（分子）の構造'!M$41</f>
        <v>14583</v>
      </c>
      <c r="O66" s="157"/>
      <c r="P66" s="157"/>
    </row>
    <row r="67" spans="1:16" x14ac:dyDescent="0.15">
      <c r="A67" s="157" t="s">
        <v>71</v>
      </c>
      <c r="B67" s="157" t="e">
        <f>NA()</f>
        <v>#N/A</v>
      </c>
      <c r="C67" s="157">
        <f>IF(ISNUMBER('将来負担比率（分子）の構造'!I$53), IF('将来負担比率（分子）の構造'!I$53 &lt; 0, 0, '将来負担比率（分子）の構造'!I$53), NA())</f>
        <v>3261</v>
      </c>
      <c r="D67" s="157" t="e">
        <f>NA()</f>
        <v>#N/A</v>
      </c>
      <c r="E67" s="157" t="e">
        <f>NA()</f>
        <v>#N/A</v>
      </c>
      <c r="F67" s="157">
        <f>IF(ISNUMBER('将来負担比率（分子）の構造'!J$53), IF('将来負担比率（分子）の構造'!J$53 &lt; 0, 0, '将来負担比率（分子）の構造'!J$53), NA())</f>
        <v>2300</v>
      </c>
      <c r="G67" s="157" t="e">
        <f>NA()</f>
        <v>#N/A</v>
      </c>
      <c r="H67" s="157" t="e">
        <f>NA()</f>
        <v>#N/A</v>
      </c>
      <c r="I67" s="157">
        <f>IF(ISNUMBER('将来負担比率（分子）の構造'!K$53), IF('将来負担比率（分子）の構造'!K$53 &lt; 0, 0, '将来負担比率（分子）の構造'!K$53), NA())</f>
        <v>1460</v>
      </c>
      <c r="J67" s="157" t="e">
        <f>NA()</f>
        <v>#N/A</v>
      </c>
      <c r="K67" s="157" t="e">
        <f>NA()</f>
        <v>#N/A</v>
      </c>
      <c r="L67" s="157">
        <f>IF(ISNUMBER('将来負担比率（分子）の構造'!L$53), IF('将来負担比率（分子）の構造'!L$53 &lt; 0, 0, '将来負担比率（分子）の構造'!L$53), NA())</f>
        <v>806</v>
      </c>
      <c r="M67" s="157" t="e">
        <f>NA()</f>
        <v>#N/A</v>
      </c>
      <c r="N67" s="157" t="e">
        <f>NA()</f>
        <v>#N/A</v>
      </c>
      <c r="O67" s="157">
        <f>IF(ISNUMBER('将来負担比率（分子）の構造'!M$53), IF('将来負担比率（分子）の構造'!M$53 &lt; 0, 0, '将来負担比率（分子）の構造'!M$53), NA())</f>
        <v>1088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4824</v>
      </c>
      <c r="C72" s="161">
        <f>基金残高に係る経年分析!G55</f>
        <v>4336</v>
      </c>
      <c r="D72" s="161">
        <f>基金残高に係る経年分析!H55</f>
        <v>4083</v>
      </c>
    </row>
    <row r="73" spans="1:16" x14ac:dyDescent="0.15">
      <c r="A73" s="160" t="s">
        <v>74</v>
      </c>
      <c r="B73" s="161">
        <f>基金残高に係る経年分析!F56</f>
        <v>211</v>
      </c>
      <c r="C73" s="161">
        <f>基金残高に係る経年分析!G56</f>
        <v>263</v>
      </c>
      <c r="D73" s="161">
        <f>基金残高に係る経年分析!H56</f>
        <v>330</v>
      </c>
    </row>
    <row r="74" spans="1:16" x14ac:dyDescent="0.15">
      <c r="A74" s="160" t="s">
        <v>75</v>
      </c>
      <c r="B74" s="161">
        <f>基金残高に係る経年分析!F57</f>
        <v>3484</v>
      </c>
      <c r="C74" s="161">
        <f>基金残高に係る経年分析!G57</f>
        <v>3901</v>
      </c>
      <c r="D74" s="161">
        <f>基金残高に係る経年分析!H57</f>
        <v>4190</v>
      </c>
    </row>
  </sheetData>
  <sheetProtection algorithmName="SHA-512" hashValue="kA2uQIb4x+c5y47/cvxa7FfBgJGdzq/LdEDLThWLt1FZwzA9svR/lkAwuWVH/oeM+HHVQ10lO58qGelWnn4uRA==" saltValue="fS6NqR6uSh9dtKv2AhsR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3986201</v>
      </c>
      <c r="S5" s="600"/>
      <c r="T5" s="600"/>
      <c r="U5" s="600"/>
      <c r="V5" s="600"/>
      <c r="W5" s="600"/>
      <c r="X5" s="600"/>
      <c r="Y5" s="601"/>
      <c r="Z5" s="602">
        <v>16.899999999999999</v>
      </c>
      <c r="AA5" s="602"/>
      <c r="AB5" s="602"/>
      <c r="AC5" s="602"/>
      <c r="AD5" s="603">
        <v>3986201</v>
      </c>
      <c r="AE5" s="603"/>
      <c r="AF5" s="603"/>
      <c r="AG5" s="603"/>
      <c r="AH5" s="603"/>
      <c r="AI5" s="603"/>
      <c r="AJ5" s="603"/>
      <c r="AK5" s="603"/>
      <c r="AL5" s="604">
        <v>34.5</v>
      </c>
      <c r="AM5" s="605"/>
      <c r="AN5" s="605"/>
      <c r="AO5" s="606"/>
      <c r="AP5" s="596" t="s">
        <v>216</v>
      </c>
      <c r="AQ5" s="597"/>
      <c r="AR5" s="597"/>
      <c r="AS5" s="597"/>
      <c r="AT5" s="597"/>
      <c r="AU5" s="597"/>
      <c r="AV5" s="597"/>
      <c r="AW5" s="597"/>
      <c r="AX5" s="597"/>
      <c r="AY5" s="597"/>
      <c r="AZ5" s="597"/>
      <c r="BA5" s="597"/>
      <c r="BB5" s="597"/>
      <c r="BC5" s="597"/>
      <c r="BD5" s="597"/>
      <c r="BE5" s="597"/>
      <c r="BF5" s="598"/>
      <c r="BG5" s="610">
        <v>3984595</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242987</v>
      </c>
      <c r="S6" s="611"/>
      <c r="T6" s="611"/>
      <c r="U6" s="611"/>
      <c r="V6" s="611"/>
      <c r="W6" s="611"/>
      <c r="X6" s="611"/>
      <c r="Y6" s="612"/>
      <c r="Z6" s="613">
        <v>1</v>
      </c>
      <c r="AA6" s="613"/>
      <c r="AB6" s="613"/>
      <c r="AC6" s="613"/>
      <c r="AD6" s="614">
        <v>242987</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3984595</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163521</v>
      </c>
      <c r="CS6" s="611"/>
      <c r="CT6" s="611"/>
      <c r="CU6" s="611"/>
      <c r="CV6" s="611"/>
      <c r="CW6" s="611"/>
      <c r="CX6" s="611"/>
      <c r="CY6" s="612"/>
      <c r="CZ6" s="604">
        <v>0.7</v>
      </c>
      <c r="DA6" s="605"/>
      <c r="DB6" s="605"/>
      <c r="DC6" s="621"/>
      <c r="DD6" s="619">
        <v>2075</v>
      </c>
      <c r="DE6" s="611"/>
      <c r="DF6" s="611"/>
      <c r="DG6" s="611"/>
      <c r="DH6" s="611"/>
      <c r="DI6" s="611"/>
      <c r="DJ6" s="611"/>
      <c r="DK6" s="611"/>
      <c r="DL6" s="611"/>
      <c r="DM6" s="611"/>
      <c r="DN6" s="611"/>
      <c r="DO6" s="611"/>
      <c r="DP6" s="612"/>
      <c r="DQ6" s="619">
        <v>163521</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2107</v>
      </c>
      <c r="S7" s="611"/>
      <c r="T7" s="611"/>
      <c r="U7" s="611"/>
      <c r="V7" s="611"/>
      <c r="W7" s="611"/>
      <c r="X7" s="611"/>
      <c r="Y7" s="612"/>
      <c r="Z7" s="613">
        <v>0</v>
      </c>
      <c r="AA7" s="613"/>
      <c r="AB7" s="613"/>
      <c r="AC7" s="613"/>
      <c r="AD7" s="614">
        <v>2107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1622421</v>
      </c>
      <c r="BH7" s="611"/>
      <c r="BI7" s="611"/>
      <c r="BJ7" s="611"/>
      <c r="BK7" s="611"/>
      <c r="BL7" s="611"/>
      <c r="BM7" s="611"/>
      <c r="BN7" s="612"/>
      <c r="BO7" s="613">
        <v>40.700000000000003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5226749</v>
      </c>
      <c r="CS7" s="611"/>
      <c r="CT7" s="611"/>
      <c r="CU7" s="611"/>
      <c r="CV7" s="611"/>
      <c r="CW7" s="611"/>
      <c r="CX7" s="611"/>
      <c r="CY7" s="612"/>
      <c r="CZ7" s="613">
        <v>23</v>
      </c>
      <c r="DA7" s="613"/>
      <c r="DB7" s="613"/>
      <c r="DC7" s="613"/>
      <c r="DD7" s="619">
        <v>267606</v>
      </c>
      <c r="DE7" s="611"/>
      <c r="DF7" s="611"/>
      <c r="DG7" s="611"/>
      <c r="DH7" s="611"/>
      <c r="DI7" s="611"/>
      <c r="DJ7" s="611"/>
      <c r="DK7" s="611"/>
      <c r="DL7" s="611"/>
      <c r="DM7" s="611"/>
      <c r="DN7" s="611"/>
      <c r="DO7" s="611"/>
      <c r="DP7" s="612"/>
      <c r="DQ7" s="619">
        <v>2097789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35532</v>
      </c>
      <c r="S8" s="611"/>
      <c r="T8" s="611"/>
      <c r="U8" s="611"/>
      <c r="V8" s="611"/>
      <c r="W8" s="611"/>
      <c r="X8" s="611"/>
      <c r="Y8" s="612"/>
      <c r="Z8" s="613">
        <v>0.2</v>
      </c>
      <c r="AA8" s="613"/>
      <c r="AB8" s="613"/>
      <c r="AC8" s="613"/>
      <c r="AD8" s="614">
        <v>35532</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56260</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6787679</v>
      </c>
      <c r="CS8" s="611"/>
      <c r="CT8" s="611"/>
      <c r="CU8" s="611"/>
      <c r="CV8" s="611"/>
      <c r="CW8" s="611"/>
      <c r="CX8" s="611"/>
      <c r="CY8" s="612"/>
      <c r="CZ8" s="613">
        <v>29.9</v>
      </c>
      <c r="DA8" s="613"/>
      <c r="DB8" s="613"/>
      <c r="DC8" s="613"/>
      <c r="DD8" s="619">
        <v>12151</v>
      </c>
      <c r="DE8" s="611"/>
      <c r="DF8" s="611"/>
      <c r="DG8" s="611"/>
      <c r="DH8" s="611"/>
      <c r="DI8" s="611"/>
      <c r="DJ8" s="611"/>
      <c r="DK8" s="611"/>
      <c r="DL8" s="611"/>
      <c r="DM8" s="611"/>
      <c r="DN8" s="611"/>
      <c r="DO8" s="611"/>
      <c r="DP8" s="612"/>
      <c r="DQ8" s="619">
        <v>4019102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53274</v>
      </c>
      <c r="S9" s="611"/>
      <c r="T9" s="611"/>
      <c r="U9" s="611"/>
      <c r="V9" s="611"/>
      <c r="W9" s="611"/>
      <c r="X9" s="611"/>
      <c r="Y9" s="612"/>
      <c r="Z9" s="613">
        <v>0.2</v>
      </c>
      <c r="AA9" s="613"/>
      <c r="AB9" s="613"/>
      <c r="AC9" s="613"/>
      <c r="AD9" s="614">
        <v>53274</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1358563</v>
      </c>
      <c r="BH9" s="611"/>
      <c r="BI9" s="611"/>
      <c r="BJ9" s="611"/>
      <c r="BK9" s="611"/>
      <c r="BL9" s="611"/>
      <c r="BM9" s="611"/>
      <c r="BN9" s="612"/>
      <c r="BO9" s="613">
        <v>34.1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2592599</v>
      </c>
      <c r="CS9" s="611"/>
      <c r="CT9" s="611"/>
      <c r="CU9" s="611"/>
      <c r="CV9" s="611"/>
      <c r="CW9" s="611"/>
      <c r="CX9" s="611"/>
      <c r="CY9" s="612"/>
      <c r="CZ9" s="613">
        <v>11.4</v>
      </c>
      <c r="DA9" s="613"/>
      <c r="DB9" s="613"/>
      <c r="DC9" s="613"/>
      <c r="DD9" s="619">
        <v>112033</v>
      </c>
      <c r="DE9" s="611"/>
      <c r="DF9" s="611"/>
      <c r="DG9" s="611"/>
      <c r="DH9" s="611"/>
      <c r="DI9" s="611"/>
      <c r="DJ9" s="611"/>
      <c r="DK9" s="611"/>
      <c r="DL9" s="611"/>
      <c r="DM9" s="611"/>
      <c r="DN9" s="611"/>
      <c r="DO9" s="611"/>
      <c r="DP9" s="612"/>
      <c r="DQ9" s="619">
        <v>2073762</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92148</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865910</v>
      </c>
      <c r="S11" s="611"/>
      <c r="T11" s="611"/>
      <c r="U11" s="611"/>
      <c r="V11" s="611"/>
      <c r="W11" s="611"/>
      <c r="X11" s="611"/>
      <c r="Y11" s="612"/>
      <c r="Z11" s="615">
        <v>3.7</v>
      </c>
      <c r="AA11" s="616"/>
      <c r="AB11" s="616"/>
      <c r="AC11" s="622"/>
      <c r="AD11" s="619">
        <v>865910</v>
      </c>
      <c r="AE11" s="611"/>
      <c r="AF11" s="611"/>
      <c r="AG11" s="611"/>
      <c r="AH11" s="611"/>
      <c r="AI11" s="611"/>
      <c r="AJ11" s="611"/>
      <c r="AK11" s="612"/>
      <c r="AL11" s="615">
        <v>7.5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115450</v>
      </c>
      <c r="BH11" s="611"/>
      <c r="BI11" s="611"/>
      <c r="BJ11" s="611"/>
      <c r="BK11" s="611"/>
      <c r="BL11" s="611"/>
      <c r="BM11" s="611"/>
      <c r="BN11" s="612"/>
      <c r="BO11" s="613">
        <v>2.9</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956291</v>
      </c>
      <c r="CS11" s="611"/>
      <c r="CT11" s="611"/>
      <c r="CU11" s="611"/>
      <c r="CV11" s="611"/>
      <c r="CW11" s="611"/>
      <c r="CX11" s="611"/>
      <c r="CY11" s="612"/>
      <c r="CZ11" s="613">
        <v>4.2</v>
      </c>
      <c r="DA11" s="613"/>
      <c r="DB11" s="613"/>
      <c r="DC11" s="613"/>
      <c r="DD11" s="619">
        <v>164166</v>
      </c>
      <c r="DE11" s="611"/>
      <c r="DF11" s="611"/>
      <c r="DG11" s="611"/>
      <c r="DH11" s="611"/>
      <c r="DI11" s="611"/>
      <c r="DJ11" s="611"/>
      <c r="DK11" s="611"/>
      <c r="DL11" s="611"/>
      <c r="DM11" s="611"/>
      <c r="DN11" s="611"/>
      <c r="DO11" s="611"/>
      <c r="DP11" s="612"/>
      <c r="DQ11" s="619">
        <v>379594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36230</v>
      </c>
      <c r="S12" s="611"/>
      <c r="T12" s="611"/>
      <c r="U12" s="611"/>
      <c r="V12" s="611"/>
      <c r="W12" s="611"/>
      <c r="X12" s="611"/>
      <c r="Y12" s="612"/>
      <c r="Z12" s="613">
        <v>0.2</v>
      </c>
      <c r="AA12" s="613"/>
      <c r="AB12" s="613"/>
      <c r="AC12" s="613"/>
      <c r="AD12" s="614">
        <v>36230</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1988177</v>
      </c>
      <c r="BH12" s="611"/>
      <c r="BI12" s="611"/>
      <c r="BJ12" s="611"/>
      <c r="BK12" s="611"/>
      <c r="BL12" s="611"/>
      <c r="BM12" s="611"/>
      <c r="BN12" s="612"/>
      <c r="BO12" s="613">
        <v>49.9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226605</v>
      </c>
      <c r="CS12" s="611"/>
      <c r="CT12" s="611"/>
      <c r="CU12" s="611"/>
      <c r="CV12" s="611"/>
      <c r="CW12" s="611"/>
      <c r="CX12" s="611"/>
      <c r="CY12" s="612"/>
      <c r="CZ12" s="613">
        <v>1</v>
      </c>
      <c r="DA12" s="613"/>
      <c r="DB12" s="613"/>
      <c r="DC12" s="613"/>
      <c r="DD12" s="619">
        <v>6771</v>
      </c>
      <c r="DE12" s="611"/>
      <c r="DF12" s="611"/>
      <c r="DG12" s="611"/>
      <c r="DH12" s="611"/>
      <c r="DI12" s="611"/>
      <c r="DJ12" s="611"/>
      <c r="DK12" s="611"/>
      <c r="DL12" s="611"/>
      <c r="DM12" s="611"/>
      <c r="DN12" s="611"/>
      <c r="DO12" s="611"/>
      <c r="DP12" s="612"/>
      <c r="DQ12" s="619">
        <v>158595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1987272</v>
      </c>
      <c r="BH13" s="611"/>
      <c r="BI13" s="611"/>
      <c r="BJ13" s="611"/>
      <c r="BK13" s="611"/>
      <c r="BL13" s="611"/>
      <c r="BM13" s="611"/>
      <c r="BN13" s="612"/>
      <c r="BO13" s="613">
        <v>49.9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1427395</v>
      </c>
      <c r="CS13" s="611"/>
      <c r="CT13" s="611"/>
      <c r="CU13" s="611"/>
      <c r="CV13" s="611"/>
      <c r="CW13" s="611"/>
      <c r="CX13" s="611"/>
      <c r="CY13" s="612"/>
      <c r="CZ13" s="613">
        <v>6.3</v>
      </c>
      <c r="DA13" s="613"/>
      <c r="DB13" s="613"/>
      <c r="DC13" s="613"/>
      <c r="DD13" s="619">
        <v>1141546</v>
      </c>
      <c r="DE13" s="611"/>
      <c r="DF13" s="611"/>
      <c r="DG13" s="611"/>
      <c r="DH13" s="611"/>
      <c r="DI13" s="611"/>
      <c r="DJ13" s="611"/>
      <c r="DK13" s="611"/>
      <c r="DL13" s="611"/>
      <c r="DM13" s="611"/>
      <c r="DN13" s="611"/>
      <c r="DO13" s="611"/>
      <c r="DP13" s="612"/>
      <c r="DQ13" s="619">
        <v>326797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143026</v>
      </c>
      <c r="BH14" s="611"/>
      <c r="BI14" s="611"/>
      <c r="BJ14" s="611"/>
      <c r="BK14" s="611"/>
      <c r="BL14" s="611"/>
      <c r="BM14" s="611"/>
      <c r="BN14" s="612"/>
      <c r="BO14" s="613">
        <v>3.6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1830595</v>
      </c>
      <c r="CS14" s="611"/>
      <c r="CT14" s="611"/>
      <c r="CU14" s="611"/>
      <c r="CV14" s="611"/>
      <c r="CW14" s="611"/>
      <c r="CX14" s="611"/>
      <c r="CY14" s="612"/>
      <c r="CZ14" s="613">
        <v>8.1</v>
      </c>
      <c r="DA14" s="613"/>
      <c r="DB14" s="613"/>
      <c r="DC14" s="613"/>
      <c r="DD14" s="619">
        <v>715308</v>
      </c>
      <c r="DE14" s="611"/>
      <c r="DF14" s="611"/>
      <c r="DG14" s="611"/>
      <c r="DH14" s="611"/>
      <c r="DI14" s="611"/>
      <c r="DJ14" s="611"/>
      <c r="DK14" s="611"/>
      <c r="DL14" s="611"/>
      <c r="DM14" s="611"/>
      <c r="DN14" s="611"/>
      <c r="DO14" s="611"/>
      <c r="DP14" s="612"/>
      <c r="DQ14" s="619">
        <v>1043741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45555</v>
      </c>
      <c r="S15" s="611"/>
      <c r="T15" s="611"/>
      <c r="U15" s="611"/>
      <c r="V15" s="611"/>
      <c r="W15" s="611"/>
      <c r="X15" s="611"/>
      <c r="Y15" s="612"/>
      <c r="Z15" s="613">
        <v>0.2</v>
      </c>
      <c r="AA15" s="613"/>
      <c r="AB15" s="613"/>
      <c r="AC15" s="613"/>
      <c r="AD15" s="614">
        <v>45555</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226005</v>
      </c>
      <c r="BH15" s="611"/>
      <c r="BI15" s="611"/>
      <c r="BJ15" s="611"/>
      <c r="BK15" s="611"/>
      <c r="BL15" s="611"/>
      <c r="BM15" s="611"/>
      <c r="BN15" s="612"/>
      <c r="BO15" s="613">
        <v>5.7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1783383</v>
      </c>
      <c r="CS15" s="611"/>
      <c r="CT15" s="611"/>
      <c r="CU15" s="611"/>
      <c r="CV15" s="611"/>
      <c r="CW15" s="611"/>
      <c r="CX15" s="611"/>
      <c r="CY15" s="612"/>
      <c r="CZ15" s="613">
        <v>7.8</v>
      </c>
      <c r="DA15" s="613"/>
      <c r="DB15" s="613"/>
      <c r="DC15" s="613"/>
      <c r="DD15" s="619">
        <v>220285</v>
      </c>
      <c r="DE15" s="611"/>
      <c r="DF15" s="611"/>
      <c r="DG15" s="611"/>
      <c r="DH15" s="611"/>
      <c r="DI15" s="611"/>
      <c r="DJ15" s="611"/>
      <c r="DK15" s="611"/>
      <c r="DL15" s="611"/>
      <c r="DM15" s="611"/>
      <c r="DN15" s="611"/>
      <c r="DO15" s="611"/>
      <c r="DP15" s="612"/>
      <c r="DQ15" s="619">
        <v>1269344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69278</v>
      </c>
      <c r="S16" s="611"/>
      <c r="T16" s="611"/>
      <c r="U16" s="611"/>
      <c r="V16" s="611"/>
      <c r="W16" s="611"/>
      <c r="X16" s="611"/>
      <c r="Y16" s="612"/>
      <c r="Z16" s="613">
        <v>0.3</v>
      </c>
      <c r="AA16" s="613"/>
      <c r="AB16" s="613"/>
      <c r="AC16" s="613"/>
      <c r="AD16" s="614">
        <v>69278</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4966</v>
      </c>
      <c r="BH16" s="611"/>
      <c r="BI16" s="611"/>
      <c r="BJ16" s="611"/>
      <c r="BK16" s="611"/>
      <c r="BL16" s="611"/>
      <c r="BM16" s="611"/>
      <c r="BN16" s="612"/>
      <c r="BO16" s="613">
        <v>0.1</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39285</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4601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153180</v>
      </c>
      <c r="S17" s="611"/>
      <c r="T17" s="611"/>
      <c r="U17" s="611"/>
      <c r="V17" s="611"/>
      <c r="W17" s="611"/>
      <c r="X17" s="611"/>
      <c r="Y17" s="612"/>
      <c r="Z17" s="613">
        <v>0.6</v>
      </c>
      <c r="AA17" s="613"/>
      <c r="AB17" s="613"/>
      <c r="AC17" s="613"/>
      <c r="AD17" s="614">
        <v>153180</v>
      </c>
      <c r="AE17" s="614"/>
      <c r="AF17" s="614"/>
      <c r="AG17" s="614"/>
      <c r="AH17" s="614"/>
      <c r="AI17" s="614"/>
      <c r="AJ17" s="614"/>
      <c r="AK17" s="614"/>
      <c r="AL17" s="615">
        <v>1.3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1690072</v>
      </c>
      <c r="CS17" s="611"/>
      <c r="CT17" s="611"/>
      <c r="CU17" s="611"/>
      <c r="CV17" s="611"/>
      <c r="CW17" s="611"/>
      <c r="CX17" s="611"/>
      <c r="CY17" s="612"/>
      <c r="CZ17" s="613">
        <v>7.4</v>
      </c>
      <c r="DA17" s="613"/>
      <c r="DB17" s="613"/>
      <c r="DC17" s="613"/>
      <c r="DD17" s="619" t="s">
        <v>122</v>
      </c>
      <c r="DE17" s="611"/>
      <c r="DF17" s="611"/>
      <c r="DG17" s="611"/>
      <c r="DH17" s="611"/>
      <c r="DI17" s="611"/>
      <c r="DJ17" s="611"/>
      <c r="DK17" s="611"/>
      <c r="DL17" s="611"/>
      <c r="DM17" s="611"/>
      <c r="DN17" s="611"/>
      <c r="DO17" s="611"/>
      <c r="DP17" s="612"/>
      <c r="DQ17" s="619">
        <v>1685392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16568</v>
      </c>
      <c r="S18" s="611"/>
      <c r="T18" s="611"/>
      <c r="U18" s="611"/>
      <c r="V18" s="611"/>
      <c r="W18" s="611"/>
      <c r="X18" s="611"/>
      <c r="Y18" s="612"/>
      <c r="Z18" s="613">
        <v>0.1</v>
      </c>
      <c r="AA18" s="613"/>
      <c r="AB18" s="613"/>
      <c r="AC18" s="613"/>
      <c r="AD18" s="614">
        <v>16568</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136612</v>
      </c>
      <c r="S19" s="611"/>
      <c r="T19" s="611"/>
      <c r="U19" s="611"/>
      <c r="V19" s="611"/>
      <c r="W19" s="611"/>
      <c r="X19" s="611"/>
      <c r="Y19" s="612"/>
      <c r="Z19" s="613">
        <v>0.6</v>
      </c>
      <c r="AA19" s="613"/>
      <c r="AB19" s="613"/>
      <c r="AC19" s="613"/>
      <c r="AD19" s="614">
        <v>136612</v>
      </c>
      <c r="AE19" s="614"/>
      <c r="AF19" s="614"/>
      <c r="AG19" s="614"/>
      <c r="AH19" s="614"/>
      <c r="AI19" s="614"/>
      <c r="AJ19" s="614"/>
      <c r="AK19" s="614"/>
      <c r="AL19" s="615">
        <v>1.2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1606</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1606</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22724174</v>
      </c>
      <c r="CS20" s="611"/>
      <c r="CT20" s="611"/>
      <c r="CU20" s="611"/>
      <c r="CV20" s="611"/>
      <c r="CW20" s="611"/>
      <c r="CX20" s="611"/>
      <c r="CY20" s="612"/>
      <c r="CZ20" s="613">
        <v>100</v>
      </c>
      <c r="DA20" s="613"/>
      <c r="DB20" s="613"/>
      <c r="DC20" s="613"/>
      <c r="DD20" s="619">
        <v>2641941</v>
      </c>
      <c r="DE20" s="611"/>
      <c r="DF20" s="611"/>
      <c r="DG20" s="611"/>
      <c r="DH20" s="611"/>
      <c r="DI20" s="611"/>
      <c r="DJ20" s="611"/>
      <c r="DK20" s="611"/>
      <c r="DL20" s="611"/>
      <c r="DM20" s="611"/>
      <c r="DN20" s="611"/>
      <c r="DO20" s="611"/>
      <c r="DP20" s="612"/>
      <c r="DQ20" s="619">
        <v>13222238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6566079</v>
      </c>
      <c r="S21" s="611"/>
      <c r="T21" s="611"/>
      <c r="U21" s="611"/>
      <c r="V21" s="611"/>
      <c r="W21" s="611"/>
      <c r="X21" s="611"/>
      <c r="Y21" s="612"/>
      <c r="Z21" s="613">
        <v>27.8</v>
      </c>
      <c r="AA21" s="613"/>
      <c r="AB21" s="613"/>
      <c r="AC21" s="613"/>
      <c r="AD21" s="614">
        <v>5998317</v>
      </c>
      <c r="AE21" s="614"/>
      <c r="AF21" s="614"/>
      <c r="AG21" s="614"/>
      <c r="AH21" s="614"/>
      <c r="AI21" s="614"/>
      <c r="AJ21" s="614"/>
      <c r="AK21" s="614"/>
      <c r="AL21" s="615">
        <v>52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1606</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5998317</v>
      </c>
      <c r="S22" s="611"/>
      <c r="T22" s="611"/>
      <c r="U22" s="611"/>
      <c r="V22" s="611"/>
      <c r="W22" s="611"/>
      <c r="X22" s="611"/>
      <c r="Y22" s="612"/>
      <c r="Z22" s="613">
        <v>25.4</v>
      </c>
      <c r="AA22" s="613"/>
      <c r="AB22" s="613"/>
      <c r="AC22" s="613"/>
      <c r="AD22" s="614">
        <v>5998317</v>
      </c>
      <c r="AE22" s="614"/>
      <c r="AF22" s="614"/>
      <c r="AG22" s="614"/>
      <c r="AH22" s="614"/>
      <c r="AI22" s="614"/>
      <c r="AJ22" s="614"/>
      <c r="AK22" s="614"/>
      <c r="AL22" s="615">
        <v>52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567741</v>
      </c>
      <c r="S23" s="611"/>
      <c r="T23" s="611"/>
      <c r="U23" s="611"/>
      <c r="V23" s="611"/>
      <c r="W23" s="611"/>
      <c r="X23" s="611"/>
      <c r="Y23" s="612"/>
      <c r="Z23" s="613">
        <v>2.4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21</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8512028</v>
      </c>
      <c r="CS24" s="600"/>
      <c r="CT24" s="600"/>
      <c r="CU24" s="600"/>
      <c r="CV24" s="600"/>
      <c r="CW24" s="600"/>
      <c r="CX24" s="600"/>
      <c r="CY24" s="601"/>
      <c r="CZ24" s="604">
        <v>37.5</v>
      </c>
      <c r="DA24" s="605"/>
      <c r="DB24" s="605"/>
      <c r="DC24" s="621"/>
      <c r="DD24" s="645">
        <v>6238224</v>
      </c>
      <c r="DE24" s="600"/>
      <c r="DF24" s="600"/>
      <c r="DG24" s="600"/>
      <c r="DH24" s="600"/>
      <c r="DI24" s="600"/>
      <c r="DJ24" s="600"/>
      <c r="DK24" s="601"/>
      <c r="DL24" s="645">
        <v>5061379</v>
      </c>
      <c r="DM24" s="600"/>
      <c r="DN24" s="600"/>
      <c r="DO24" s="600"/>
      <c r="DP24" s="600"/>
      <c r="DQ24" s="600"/>
      <c r="DR24" s="600"/>
      <c r="DS24" s="600"/>
      <c r="DT24" s="600"/>
      <c r="DU24" s="600"/>
      <c r="DV24" s="601"/>
      <c r="DW24" s="604">
        <v>43.7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12056333</v>
      </c>
      <c r="S25" s="611"/>
      <c r="T25" s="611"/>
      <c r="U25" s="611"/>
      <c r="V25" s="611"/>
      <c r="W25" s="611"/>
      <c r="X25" s="611"/>
      <c r="Y25" s="612"/>
      <c r="Z25" s="613">
        <v>51</v>
      </c>
      <c r="AA25" s="613"/>
      <c r="AB25" s="613"/>
      <c r="AC25" s="613"/>
      <c r="AD25" s="614">
        <v>11488571</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3438930</v>
      </c>
      <c r="CS25" s="642"/>
      <c r="CT25" s="642"/>
      <c r="CU25" s="642"/>
      <c r="CV25" s="642"/>
      <c r="CW25" s="642"/>
      <c r="CX25" s="642"/>
      <c r="CY25" s="643"/>
      <c r="CZ25" s="615">
        <v>15.1</v>
      </c>
      <c r="DA25" s="640"/>
      <c r="DB25" s="640"/>
      <c r="DC25" s="644"/>
      <c r="DD25" s="619">
        <v>3252130</v>
      </c>
      <c r="DE25" s="642"/>
      <c r="DF25" s="642"/>
      <c r="DG25" s="642"/>
      <c r="DH25" s="642"/>
      <c r="DI25" s="642"/>
      <c r="DJ25" s="642"/>
      <c r="DK25" s="643"/>
      <c r="DL25" s="619">
        <v>2703941</v>
      </c>
      <c r="DM25" s="642"/>
      <c r="DN25" s="642"/>
      <c r="DO25" s="642"/>
      <c r="DP25" s="642"/>
      <c r="DQ25" s="642"/>
      <c r="DR25" s="642"/>
      <c r="DS25" s="642"/>
      <c r="DT25" s="642"/>
      <c r="DU25" s="642"/>
      <c r="DV25" s="643"/>
      <c r="DW25" s="615">
        <v>23.4</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4366</v>
      </c>
      <c r="S26" s="611"/>
      <c r="T26" s="611"/>
      <c r="U26" s="611"/>
      <c r="V26" s="611"/>
      <c r="W26" s="611"/>
      <c r="X26" s="611"/>
      <c r="Y26" s="612"/>
      <c r="Z26" s="613">
        <v>0</v>
      </c>
      <c r="AA26" s="613"/>
      <c r="AB26" s="613"/>
      <c r="AC26" s="613"/>
      <c r="AD26" s="614">
        <v>4366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1953323</v>
      </c>
      <c r="CS26" s="611"/>
      <c r="CT26" s="611"/>
      <c r="CU26" s="611"/>
      <c r="CV26" s="611"/>
      <c r="CW26" s="611"/>
      <c r="CX26" s="611"/>
      <c r="CY26" s="612"/>
      <c r="CZ26" s="615">
        <v>8.6</v>
      </c>
      <c r="DA26" s="640"/>
      <c r="DB26" s="640"/>
      <c r="DC26" s="644"/>
      <c r="DD26" s="619">
        <v>1809261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184432</v>
      </c>
      <c r="S27" s="611"/>
      <c r="T27" s="611"/>
      <c r="U27" s="611"/>
      <c r="V27" s="611"/>
      <c r="W27" s="611"/>
      <c r="X27" s="611"/>
      <c r="Y27" s="612"/>
      <c r="Z27" s="613">
        <v>0.8</v>
      </c>
      <c r="AA27" s="613"/>
      <c r="AB27" s="613"/>
      <c r="AC27" s="613"/>
      <c r="AD27" s="614">
        <v>2989</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3986201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3383026</v>
      </c>
      <c r="CS27" s="642"/>
      <c r="CT27" s="642"/>
      <c r="CU27" s="642"/>
      <c r="CV27" s="642"/>
      <c r="CW27" s="642"/>
      <c r="CX27" s="642"/>
      <c r="CY27" s="643"/>
      <c r="CZ27" s="615">
        <v>14.9</v>
      </c>
      <c r="DA27" s="640"/>
      <c r="DB27" s="640"/>
      <c r="DC27" s="644"/>
      <c r="DD27" s="619">
        <v>1300702</v>
      </c>
      <c r="DE27" s="642"/>
      <c r="DF27" s="642"/>
      <c r="DG27" s="642"/>
      <c r="DH27" s="642"/>
      <c r="DI27" s="642"/>
      <c r="DJ27" s="642"/>
      <c r="DK27" s="643"/>
      <c r="DL27" s="619">
        <v>672046</v>
      </c>
      <c r="DM27" s="642"/>
      <c r="DN27" s="642"/>
      <c r="DO27" s="642"/>
      <c r="DP27" s="642"/>
      <c r="DQ27" s="642"/>
      <c r="DR27" s="642"/>
      <c r="DS27" s="642"/>
      <c r="DT27" s="642"/>
      <c r="DU27" s="642"/>
      <c r="DV27" s="643"/>
      <c r="DW27" s="615">
        <v>5.8</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94006</v>
      </c>
      <c r="S28" s="611"/>
      <c r="T28" s="611"/>
      <c r="U28" s="611"/>
      <c r="V28" s="611"/>
      <c r="W28" s="611"/>
      <c r="X28" s="611"/>
      <c r="Y28" s="612"/>
      <c r="Z28" s="613">
        <v>0.4</v>
      </c>
      <c r="AA28" s="613"/>
      <c r="AB28" s="613"/>
      <c r="AC28" s="613"/>
      <c r="AD28" s="614">
        <v>31601</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1690072</v>
      </c>
      <c r="CS28" s="611"/>
      <c r="CT28" s="611"/>
      <c r="CU28" s="611"/>
      <c r="CV28" s="611"/>
      <c r="CW28" s="611"/>
      <c r="CX28" s="611"/>
      <c r="CY28" s="612"/>
      <c r="CZ28" s="615">
        <v>7.4</v>
      </c>
      <c r="DA28" s="640"/>
      <c r="DB28" s="640"/>
      <c r="DC28" s="644"/>
      <c r="DD28" s="619">
        <v>1685392</v>
      </c>
      <c r="DE28" s="611"/>
      <c r="DF28" s="611"/>
      <c r="DG28" s="611"/>
      <c r="DH28" s="611"/>
      <c r="DI28" s="611"/>
      <c r="DJ28" s="611"/>
      <c r="DK28" s="612"/>
      <c r="DL28" s="619">
        <v>1685392</v>
      </c>
      <c r="DM28" s="611"/>
      <c r="DN28" s="611"/>
      <c r="DO28" s="611"/>
      <c r="DP28" s="611"/>
      <c r="DQ28" s="611"/>
      <c r="DR28" s="611"/>
      <c r="DS28" s="611"/>
      <c r="DT28" s="611"/>
      <c r="DU28" s="611"/>
      <c r="DV28" s="612"/>
      <c r="DW28" s="615">
        <v>14.6</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137776</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1690072</v>
      </c>
      <c r="CS29" s="642"/>
      <c r="CT29" s="642"/>
      <c r="CU29" s="642"/>
      <c r="CV29" s="642"/>
      <c r="CW29" s="642"/>
      <c r="CX29" s="642"/>
      <c r="CY29" s="643"/>
      <c r="CZ29" s="615">
        <v>7.4</v>
      </c>
      <c r="DA29" s="640"/>
      <c r="DB29" s="640"/>
      <c r="DC29" s="644"/>
      <c r="DD29" s="619">
        <v>1685392</v>
      </c>
      <c r="DE29" s="642"/>
      <c r="DF29" s="642"/>
      <c r="DG29" s="642"/>
      <c r="DH29" s="642"/>
      <c r="DI29" s="642"/>
      <c r="DJ29" s="642"/>
      <c r="DK29" s="643"/>
      <c r="DL29" s="619">
        <v>1685392</v>
      </c>
      <c r="DM29" s="642"/>
      <c r="DN29" s="642"/>
      <c r="DO29" s="642"/>
      <c r="DP29" s="642"/>
      <c r="DQ29" s="642"/>
      <c r="DR29" s="642"/>
      <c r="DS29" s="642"/>
      <c r="DT29" s="642"/>
      <c r="DU29" s="642"/>
      <c r="DV29" s="643"/>
      <c r="DW29" s="615">
        <v>14.6</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2921815</v>
      </c>
      <c r="S30" s="611"/>
      <c r="T30" s="611"/>
      <c r="U30" s="611"/>
      <c r="V30" s="611"/>
      <c r="W30" s="611"/>
      <c r="X30" s="611"/>
      <c r="Y30" s="612"/>
      <c r="Z30" s="613">
        <v>12.4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1628606</v>
      </c>
      <c r="CS30" s="611"/>
      <c r="CT30" s="611"/>
      <c r="CU30" s="611"/>
      <c r="CV30" s="611"/>
      <c r="CW30" s="611"/>
      <c r="CX30" s="611"/>
      <c r="CY30" s="612"/>
      <c r="CZ30" s="615">
        <v>7.2</v>
      </c>
      <c r="DA30" s="640"/>
      <c r="DB30" s="640"/>
      <c r="DC30" s="644"/>
      <c r="DD30" s="619">
        <v>1624142</v>
      </c>
      <c r="DE30" s="611"/>
      <c r="DF30" s="611"/>
      <c r="DG30" s="611"/>
      <c r="DH30" s="611"/>
      <c r="DI30" s="611"/>
      <c r="DJ30" s="611"/>
      <c r="DK30" s="612"/>
      <c r="DL30" s="619">
        <v>1624142</v>
      </c>
      <c r="DM30" s="611"/>
      <c r="DN30" s="611"/>
      <c r="DO30" s="611"/>
      <c r="DP30" s="611"/>
      <c r="DQ30" s="611"/>
      <c r="DR30" s="611"/>
      <c r="DS30" s="611"/>
      <c r="DT30" s="611"/>
      <c r="DU30" s="611"/>
      <c r="DV30" s="612"/>
      <c r="DW30" s="615">
        <v>14</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v>
      </c>
      <c r="BH31" s="654"/>
      <c r="BI31" s="654"/>
      <c r="BJ31" s="654"/>
      <c r="BK31" s="654"/>
      <c r="BL31" s="654"/>
      <c r="BM31" s="605">
        <v>96.6</v>
      </c>
      <c r="BN31" s="654"/>
      <c r="BO31" s="654"/>
      <c r="BP31" s="654"/>
      <c r="BQ31" s="655"/>
      <c r="BR31" s="666">
        <v>98.8</v>
      </c>
      <c r="BS31" s="654"/>
      <c r="BT31" s="654"/>
      <c r="BU31" s="654"/>
      <c r="BV31" s="654"/>
      <c r="BW31" s="654"/>
      <c r="BX31" s="605">
        <v>95.9</v>
      </c>
      <c r="BY31" s="654"/>
      <c r="BZ31" s="654"/>
      <c r="CA31" s="654"/>
      <c r="CB31" s="655"/>
      <c r="CD31" s="648"/>
      <c r="CE31" s="649"/>
      <c r="CF31" s="607" t="s">
        <v>300</v>
      </c>
      <c r="CG31" s="608"/>
      <c r="CH31" s="608"/>
      <c r="CI31" s="608"/>
      <c r="CJ31" s="608"/>
      <c r="CK31" s="608"/>
      <c r="CL31" s="608"/>
      <c r="CM31" s="608"/>
      <c r="CN31" s="608"/>
      <c r="CO31" s="608"/>
      <c r="CP31" s="608"/>
      <c r="CQ31" s="609"/>
      <c r="CR31" s="610">
        <v>61466</v>
      </c>
      <c r="CS31" s="642"/>
      <c r="CT31" s="642"/>
      <c r="CU31" s="642"/>
      <c r="CV31" s="642"/>
      <c r="CW31" s="642"/>
      <c r="CX31" s="642"/>
      <c r="CY31" s="643"/>
      <c r="CZ31" s="615">
        <v>0.3</v>
      </c>
      <c r="DA31" s="640"/>
      <c r="DB31" s="640"/>
      <c r="DC31" s="644"/>
      <c r="DD31" s="619">
        <v>61250</v>
      </c>
      <c r="DE31" s="642"/>
      <c r="DF31" s="642"/>
      <c r="DG31" s="642"/>
      <c r="DH31" s="642"/>
      <c r="DI31" s="642"/>
      <c r="DJ31" s="642"/>
      <c r="DK31" s="643"/>
      <c r="DL31" s="619">
        <v>61250</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1317805</v>
      </c>
      <c r="S32" s="611"/>
      <c r="T32" s="611"/>
      <c r="U32" s="611"/>
      <c r="V32" s="611"/>
      <c r="W32" s="611"/>
      <c r="X32" s="611"/>
      <c r="Y32" s="612"/>
      <c r="Z32" s="613">
        <v>5.6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2"/>
      <c r="BI32" s="642"/>
      <c r="BJ32" s="642"/>
      <c r="BK32" s="642"/>
      <c r="BL32" s="642"/>
      <c r="BM32" s="616">
        <v>97.5</v>
      </c>
      <c r="BN32" s="642"/>
      <c r="BO32" s="642"/>
      <c r="BP32" s="642"/>
      <c r="BQ32" s="665"/>
      <c r="BR32" s="667">
        <v>99</v>
      </c>
      <c r="BS32" s="642"/>
      <c r="BT32" s="642"/>
      <c r="BU32" s="642"/>
      <c r="BV32" s="642"/>
      <c r="BW32" s="642"/>
      <c r="BX32" s="616">
        <v>97</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34772</v>
      </c>
      <c r="S33" s="611"/>
      <c r="T33" s="611"/>
      <c r="U33" s="611"/>
      <c r="V33" s="611"/>
      <c r="W33" s="611"/>
      <c r="X33" s="611"/>
      <c r="Y33" s="612"/>
      <c r="Z33" s="613">
        <v>0.1</v>
      </c>
      <c r="AA33" s="613"/>
      <c r="AB33" s="613"/>
      <c r="AC33" s="613"/>
      <c r="AD33" s="614">
        <v>11764</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98.8</v>
      </c>
      <c r="BH33" s="669"/>
      <c r="BI33" s="669"/>
      <c r="BJ33" s="669"/>
      <c r="BK33" s="669"/>
      <c r="BL33" s="669"/>
      <c r="BM33" s="670">
        <v>95.7</v>
      </c>
      <c r="BN33" s="669"/>
      <c r="BO33" s="669"/>
      <c r="BP33" s="669"/>
      <c r="BQ33" s="671"/>
      <c r="BR33" s="668">
        <v>98.5</v>
      </c>
      <c r="BS33" s="669"/>
      <c r="BT33" s="669"/>
      <c r="BU33" s="669"/>
      <c r="BV33" s="669"/>
      <c r="BW33" s="669"/>
      <c r="BX33" s="670">
        <v>94.6</v>
      </c>
      <c r="BY33" s="669"/>
      <c r="BZ33" s="669"/>
      <c r="CA33" s="669"/>
      <c r="CB33" s="671"/>
      <c r="CD33" s="607" t="s">
        <v>307</v>
      </c>
      <c r="CE33" s="608"/>
      <c r="CF33" s="608"/>
      <c r="CG33" s="608"/>
      <c r="CH33" s="608"/>
      <c r="CI33" s="608"/>
      <c r="CJ33" s="608"/>
      <c r="CK33" s="608"/>
      <c r="CL33" s="608"/>
      <c r="CM33" s="608"/>
      <c r="CN33" s="608"/>
      <c r="CO33" s="608"/>
      <c r="CP33" s="608"/>
      <c r="CQ33" s="609"/>
      <c r="CR33" s="610">
        <v>11530920</v>
      </c>
      <c r="CS33" s="642"/>
      <c r="CT33" s="642"/>
      <c r="CU33" s="642"/>
      <c r="CV33" s="642"/>
      <c r="CW33" s="642"/>
      <c r="CX33" s="642"/>
      <c r="CY33" s="643"/>
      <c r="CZ33" s="615">
        <v>50.7</v>
      </c>
      <c r="DA33" s="640"/>
      <c r="DB33" s="640"/>
      <c r="DC33" s="644"/>
      <c r="DD33" s="619">
        <v>6696112</v>
      </c>
      <c r="DE33" s="642"/>
      <c r="DF33" s="642"/>
      <c r="DG33" s="642"/>
      <c r="DH33" s="642"/>
      <c r="DI33" s="642"/>
      <c r="DJ33" s="642"/>
      <c r="DK33" s="643"/>
      <c r="DL33" s="619">
        <v>5389720</v>
      </c>
      <c r="DM33" s="642"/>
      <c r="DN33" s="642"/>
      <c r="DO33" s="642"/>
      <c r="DP33" s="642"/>
      <c r="DQ33" s="642"/>
      <c r="DR33" s="642"/>
      <c r="DS33" s="642"/>
      <c r="DT33" s="642"/>
      <c r="DU33" s="642"/>
      <c r="DV33" s="643"/>
      <c r="DW33" s="615">
        <v>46.6</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1944432</v>
      </c>
      <c r="S34" s="611"/>
      <c r="T34" s="611"/>
      <c r="U34" s="611"/>
      <c r="V34" s="611"/>
      <c r="W34" s="611"/>
      <c r="X34" s="611"/>
      <c r="Y34" s="612"/>
      <c r="Z34" s="613">
        <v>8.1999999999999993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3778872</v>
      </c>
      <c r="CS34" s="611"/>
      <c r="CT34" s="611"/>
      <c r="CU34" s="611"/>
      <c r="CV34" s="611"/>
      <c r="CW34" s="611"/>
      <c r="CX34" s="611"/>
      <c r="CY34" s="612"/>
      <c r="CZ34" s="615">
        <v>16.600000000000001</v>
      </c>
      <c r="DA34" s="640"/>
      <c r="DB34" s="640"/>
      <c r="DC34" s="644"/>
      <c r="DD34" s="619">
        <v>2193448</v>
      </c>
      <c r="DE34" s="611"/>
      <c r="DF34" s="611"/>
      <c r="DG34" s="611"/>
      <c r="DH34" s="611"/>
      <c r="DI34" s="611"/>
      <c r="DJ34" s="611"/>
      <c r="DK34" s="612"/>
      <c r="DL34" s="619">
        <v>1701823</v>
      </c>
      <c r="DM34" s="611"/>
      <c r="DN34" s="611"/>
      <c r="DO34" s="611"/>
      <c r="DP34" s="611"/>
      <c r="DQ34" s="611"/>
      <c r="DR34" s="611"/>
      <c r="DS34" s="611"/>
      <c r="DT34" s="611"/>
      <c r="DU34" s="611"/>
      <c r="DV34" s="612"/>
      <c r="DW34" s="615">
        <v>14.7</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2463356</v>
      </c>
      <c r="S35" s="611"/>
      <c r="T35" s="611"/>
      <c r="U35" s="611"/>
      <c r="V35" s="611"/>
      <c r="W35" s="611"/>
      <c r="X35" s="611"/>
      <c r="Y35" s="612"/>
      <c r="Z35" s="613">
        <v>10.4</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40288</v>
      </c>
      <c r="CS35" s="642"/>
      <c r="CT35" s="642"/>
      <c r="CU35" s="642"/>
      <c r="CV35" s="642"/>
      <c r="CW35" s="642"/>
      <c r="CX35" s="642"/>
      <c r="CY35" s="643"/>
      <c r="CZ35" s="615">
        <v>0.2</v>
      </c>
      <c r="DA35" s="640"/>
      <c r="DB35" s="640"/>
      <c r="DC35" s="644"/>
      <c r="DD35" s="619">
        <v>34729</v>
      </c>
      <c r="DE35" s="642"/>
      <c r="DF35" s="642"/>
      <c r="DG35" s="642"/>
      <c r="DH35" s="642"/>
      <c r="DI35" s="642"/>
      <c r="DJ35" s="642"/>
      <c r="DK35" s="643"/>
      <c r="DL35" s="619">
        <v>34576</v>
      </c>
      <c r="DM35" s="642"/>
      <c r="DN35" s="642"/>
      <c r="DO35" s="642"/>
      <c r="DP35" s="642"/>
      <c r="DQ35" s="642"/>
      <c r="DR35" s="642"/>
      <c r="DS35" s="642"/>
      <c r="DT35" s="642"/>
      <c r="DU35" s="642"/>
      <c r="DV35" s="643"/>
      <c r="DW35" s="615">
        <v>0.3</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753595</v>
      </c>
      <c r="S36" s="611"/>
      <c r="T36" s="611"/>
      <c r="U36" s="611"/>
      <c r="V36" s="611"/>
      <c r="W36" s="611"/>
      <c r="X36" s="611"/>
      <c r="Y36" s="612"/>
      <c r="Z36" s="613">
        <v>3.2</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2593944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60469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3873153</v>
      </c>
      <c r="CS36" s="611"/>
      <c r="CT36" s="611"/>
      <c r="CU36" s="611"/>
      <c r="CV36" s="611"/>
      <c r="CW36" s="611"/>
      <c r="CX36" s="611"/>
      <c r="CY36" s="612"/>
      <c r="CZ36" s="615">
        <v>17</v>
      </c>
      <c r="DA36" s="640"/>
      <c r="DB36" s="640"/>
      <c r="DC36" s="644"/>
      <c r="DD36" s="619">
        <v>2974057</v>
      </c>
      <c r="DE36" s="611"/>
      <c r="DF36" s="611"/>
      <c r="DG36" s="611"/>
      <c r="DH36" s="611"/>
      <c r="DI36" s="611"/>
      <c r="DJ36" s="611"/>
      <c r="DK36" s="612"/>
      <c r="DL36" s="619">
        <v>2257153</v>
      </c>
      <c r="DM36" s="611"/>
      <c r="DN36" s="611"/>
      <c r="DO36" s="611"/>
      <c r="DP36" s="611"/>
      <c r="DQ36" s="611"/>
      <c r="DR36" s="611"/>
      <c r="DS36" s="611"/>
      <c r="DT36" s="611"/>
      <c r="DU36" s="611"/>
      <c r="DV36" s="612"/>
      <c r="DW36" s="615">
        <v>19.5</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347673</v>
      </c>
      <c r="S37" s="611"/>
      <c r="T37" s="611"/>
      <c r="U37" s="611"/>
      <c r="V37" s="611"/>
      <c r="W37" s="611"/>
      <c r="X37" s="611"/>
      <c r="Y37" s="612"/>
      <c r="Z37" s="613">
        <v>1.5</v>
      </c>
      <c r="AA37" s="613"/>
      <c r="AB37" s="613"/>
      <c r="AC37" s="613"/>
      <c r="AD37" s="614">
        <v>4246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465911</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56469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1257990</v>
      </c>
      <c r="CS37" s="642"/>
      <c r="CT37" s="642"/>
      <c r="CU37" s="642"/>
      <c r="CV37" s="642"/>
      <c r="CW37" s="642"/>
      <c r="CX37" s="642"/>
      <c r="CY37" s="643"/>
      <c r="CZ37" s="615">
        <v>5.5</v>
      </c>
      <c r="DA37" s="640"/>
      <c r="DB37" s="640"/>
      <c r="DC37" s="644"/>
      <c r="DD37" s="619">
        <v>1227105</v>
      </c>
      <c r="DE37" s="642"/>
      <c r="DF37" s="642"/>
      <c r="DG37" s="642"/>
      <c r="DH37" s="642"/>
      <c r="DI37" s="642"/>
      <c r="DJ37" s="642"/>
      <c r="DK37" s="643"/>
      <c r="DL37" s="619">
        <v>1226577</v>
      </c>
      <c r="DM37" s="642"/>
      <c r="DN37" s="642"/>
      <c r="DO37" s="642"/>
      <c r="DP37" s="642"/>
      <c r="DQ37" s="642"/>
      <c r="DR37" s="642"/>
      <c r="DS37" s="642"/>
      <c r="DT37" s="642"/>
      <c r="DU37" s="642"/>
      <c r="DV37" s="643"/>
      <c r="DW37" s="615">
        <v>10.6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1356900</v>
      </c>
      <c r="S38" s="611"/>
      <c r="T38" s="611"/>
      <c r="U38" s="611"/>
      <c r="V38" s="611"/>
      <c r="W38" s="611"/>
      <c r="X38" s="611"/>
      <c r="Y38" s="612"/>
      <c r="Z38" s="613">
        <v>5.7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361265</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6095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1766768</v>
      </c>
      <c r="CS38" s="611"/>
      <c r="CT38" s="611"/>
      <c r="CU38" s="611"/>
      <c r="CV38" s="611"/>
      <c r="CW38" s="611"/>
      <c r="CX38" s="611"/>
      <c r="CY38" s="612"/>
      <c r="CZ38" s="615">
        <v>7.8</v>
      </c>
      <c r="DA38" s="640"/>
      <c r="DB38" s="640"/>
      <c r="DC38" s="644"/>
      <c r="DD38" s="619">
        <v>1405591</v>
      </c>
      <c r="DE38" s="611"/>
      <c r="DF38" s="611"/>
      <c r="DG38" s="611"/>
      <c r="DH38" s="611"/>
      <c r="DI38" s="611"/>
      <c r="DJ38" s="611"/>
      <c r="DK38" s="612"/>
      <c r="DL38" s="619">
        <v>1396168</v>
      </c>
      <c r="DM38" s="611"/>
      <c r="DN38" s="611"/>
      <c r="DO38" s="611"/>
      <c r="DP38" s="611"/>
      <c r="DQ38" s="611"/>
      <c r="DR38" s="611"/>
      <c r="DS38" s="611"/>
      <c r="DT38" s="611"/>
      <c r="DU38" s="611"/>
      <c r="DV38" s="612"/>
      <c r="DW38" s="615">
        <v>12.1</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9093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2052659</v>
      </c>
      <c r="CS39" s="642"/>
      <c r="CT39" s="642"/>
      <c r="CU39" s="642"/>
      <c r="CV39" s="642"/>
      <c r="CW39" s="642"/>
      <c r="CX39" s="642"/>
      <c r="CY39" s="643"/>
      <c r="CZ39" s="615">
        <v>9</v>
      </c>
      <c r="DA39" s="640"/>
      <c r="DB39" s="640"/>
      <c r="DC39" s="644"/>
      <c r="DD39" s="619">
        <v>88287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30900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96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19180</v>
      </c>
      <c r="CS40" s="611"/>
      <c r="CT40" s="611"/>
      <c r="CU40" s="611"/>
      <c r="CV40" s="611"/>
      <c r="CW40" s="611"/>
      <c r="CX40" s="611"/>
      <c r="CY40" s="612"/>
      <c r="CZ40" s="615">
        <v>0.1</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23617261</v>
      </c>
      <c r="S41" s="683"/>
      <c r="T41" s="683"/>
      <c r="U41" s="683"/>
      <c r="V41" s="683"/>
      <c r="W41" s="683"/>
      <c r="X41" s="683"/>
      <c r="Y41" s="687"/>
      <c r="Z41" s="688">
        <v>100</v>
      </c>
      <c r="AA41" s="688"/>
      <c r="AB41" s="688"/>
      <c r="AC41" s="688"/>
      <c r="AD41" s="689">
        <v>11543537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331123</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1435645</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385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2681226</v>
      </c>
      <c r="CS42" s="642"/>
      <c r="CT42" s="642"/>
      <c r="CU42" s="642"/>
      <c r="CV42" s="642"/>
      <c r="CW42" s="642"/>
      <c r="CX42" s="642"/>
      <c r="CY42" s="643"/>
      <c r="CZ42" s="615">
        <v>11.8</v>
      </c>
      <c r="DA42" s="640"/>
      <c r="DB42" s="640"/>
      <c r="DC42" s="644"/>
      <c r="DD42" s="619">
        <v>287902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32732</v>
      </c>
      <c r="CS43" s="642"/>
      <c r="CT43" s="642"/>
      <c r="CU43" s="642"/>
      <c r="CV43" s="642"/>
      <c r="CW43" s="642"/>
      <c r="CX43" s="642"/>
      <c r="CY43" s="643"/>
      <c r="CZ43" s="615">
        <v>0.1</v>
      </c>
      <c r="DA43" s="640"/>
      <c r="DB43" s="640"/>
      <c r="DC43" s="644"/>
      <c r="DD43" s="619">
        <v>32732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2641941</v>
      </c>
      <c r="CS44" s="611"/>
      <c r="CT44" s="611"/>
      <c r="CU44" s="611"/>
      <c r="CV44" s="611"/>
      <c r="CW44" s="611"/>
      <c r="CX44" s="611"/>
      <c r="CY44" s="612"/>
      <c r="CZ44" s="615">
        <v>11.6</v>
      </c>
      <c r="DA44" s="616"/>
      <c r="DB44" s="616"/>
      <c r="DC44" s="622"/>
      <c r="DD44" s="619">
        <v>283301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553262</v>
      </c>
      <c r="CS45" s="642"/>
      <c r="CT45" s="642"/>
      <c r="CU45" s="642"/>
      <c r="CV45" s="642"/>
      <c r="CW45" s="642"/>
      <c r="CX45" s="642"/>
      <c r="CY45" s="643"/>
      <c r="CZ45" s="615">
        <v>2.4</v>
      </c>
      <c r="DA45" s="640"/>
      <c r="DB45" s="640"/>
      <c r="DC45" s="644"/>
      <c r="DD45" s="619">
        <v>15780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2025038</v>
      </c>
      <c r="CS46" s="611"/>
      <c r="CT46" s="611"/>
      <c r="CU46" s="611"/>
      <c r="CV46" s="611"/>
      <c r="CW46" s="611"/>
      <c r="CX46" s="611"/>
      <c r="CY46" s="612"/>
      <c r="CZ46" s="615">
        <v>8.9</v>
      </c>
      <c r="DA46" s="616"/>
      <c r="DB46" s="616"/>
      <c r="DC46" s="622"/>
      <c r="DD46" s="619">
        <v>259436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39285</v>
      </c>
      <c r="CS47" s="642"/>
      <c r="CT47" s="642"/>
      <c r="CU47" s="642"/>
      <c r="CV47" s="642"/>
      <c r="CW47" s="642"/>
      <c r="CX47" s="642"/>
      <c r="CY47" s="643"/>
      <c r="CZ47" s="615">
        <v>0.2</v>
      </c>
      <c r="DA47" s="640"/>
      <c r="DB47" s="640"/>
      <c r="DC47" s="644"/>
      <c r="DD47" s="619">
        <v>4601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22724174</v>
      </c>
      <c r="CS49" s="669"/>
      <c r="CT49" s="669"/>
      <c r="CU49" s="669"/>
      <c r="CV49" s="669"/>
      <c r="CW49" s="669"/>
      <c r="CX49" s="669"/>
      <c r="CY49" s="698"/>
      <c r="CZ49" s="690">
        <v>100</v>
      </c>
      <c r="DA49" s="699"/>
      <c r="DB49" s="699"/>
      <c r="DC49" s="700"/>
      <c r="DD49" s="701">
        <v>13222238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0kiefxsQqQfvuK4oV3Udzp7gXmBs/07B6LZXqtE0qjSJred1dreNZXyMeK7ojPDlPwDu92zfPgn+J+tG/PKYw==" saltValue="e9peU4PF73x5sau3q96w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23648</v>
      </c>
      <c r="R7" s="740"/>
      <c r="S7" s="740"/>
      <c r="T7" s="740"/>
      <c r="U7" s="740"/>
      <c r="V7" s="740">
        <v>22755</v>
      </c>
      <c r="W7" s="740"/>
      <c r="X7" s="740"/>
      <c r="Y7" s="740"/>
      <c r="Z7" s="740"/>
      <c r="AA7" s="740">
        <v>893</v>
      </c>
      <c r="AB7" s="740"/>
      <c r="AC7" s="740"/>
      <c r="AD7" s="740"/>
      <c r="AE7" s="741"/>
      <c r="AF7" s="742">
        <v>711</v>
      </c>
      <c r="AG7" s="743"/>
      <c r="AH7" s="743"/>
      <c r="AI7" s="743"/>
      <c r="AJ7" s="744"/>
      <c r="AK7" s="745">
        <v>2463</v>
      </c>
      <c r="AL7" s="746"/>
      <c r="AM7" s="746"/>
      <c r="AN7" s="746"/>
      <c r="AO7" s="746"/>
      <c r="AP7" s="746">
        <v>14583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23617</v>
      </c>
      <c r="R23" s="780"/>
      <c r="S23" s="780"/>
      <c r="T23" s="780"/>
      <c r="U23" s="780"/>
      <c r="V23" s="780">
        <v>22724</v>
      </c>
      <c r="W23" s="780"/>
      <c r="X23" s="780"/>
      <c r="Y23" s="780"/>
      <c r="Z23" s="780"/>
      <c r="AA23" s="780">
        <v>893</v>
      </c>
      <c r="AB23" s="780"/>
      <c r="AC23" s="780"/>
      <c r="AD23" s="780"/>
      <c r="AE23" s="781"/>
      <c r="AF23" s="782">
        <v>711</v>
      </c>
      <c r="AG23" s="780"/>
      <c r="AH23" s="780"/>
      <c r="AI23" s="780"/>
      <c r="AJ23" s="783"/>
      <c r="AK23" s="784"/>
      <c r="AL23" s="785"/>
      <c r="AM23" s="785"/>
      <c r="AN23" s="785"/>
      <c r="AO23" s="785"/>
      <c r="AP23" s="780">
        <v>14583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4938</v>
      </c>
      <c r="R28" s="810"/>
      <c r="S28" s="810"/>
      <c r="T28" s="810"/>
      <c r="U28" s="810"/>
      <c r="V28" s="810">
        <v>4877</v>
      </c>
      <c r="W28" s="810"/>
      <c r="X28" s="810"/>
      <c r="Y28" s="810"/>
      <c r="Z28" s="810"/>
      <c r="AA28" s="810">
        <v>60</v>
      </c>
      <c r="AB28" s="810"/>
      <c r="AC28" s="810"/>
      <c r="AD28" s="810"/>
      <c r="AE28" s="811"/>
      <c r="AF28" s="812">
        <v>60</v>
      </c>
      <c r="AG28" s="810"/>
      <c r="AH28" s="810"/>
      <c r="AI28" s="810"/>
      <c r="AJ28" s="813"/>
      <c r="AK28" s="814">
        <v>333</v>
      </c>
      <c r="AL28" s="815"/>
      <c r="AM28" s="815"/>
      <c r="AN28" s="815"/>
      <c r="AO28" s="815"/>
      <c r="AP28" s="815" t="s">
        <v>544</v>
      </c>
      <c r="AQ28" s="815"/>
      <c r="AR28" s="815"/>
      <c r="AS28" s="815"/>
      <c r="AT28" s="815"/>
      <c r="AU28" s="815" t="s">
        <v>544</v>
      </c>
      <c r="AV28" s="815"/>
      <c r="AW28" s="815"/>
      <c r="AX28" s="815"/>
      <c r="AY28" s="815"/>
      <c r="AZ28" s="816" t="s">
        <v>561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4534</v>
      </c>
      <c r="R29" s="771"/>
      <c r="S29" s="771"/>
      <c r="T29" s="771"/>
      <c r="U29" s="771"/>
      <c r="V29" s="771">
        <v>4389</v>
      </c>
      <c r="W29" s="771"/>
      <c r="X29" s="771"/>
      <c r="Y29" s="771"/>
      <c r="Z29" s="771"/>
      <c r="AA29" s="771">
        <v>144</v>
      </c>
      <c r="AB29" s="771"/>
      <c r="AC29" s="771"/>
      <c r="AD29" s="771"/>
      <c r="AE29" s="772"/>
      <c r="AF29" s="773">
        <v>144</v>
      </c>
      <c r="AG29" s="774"/>
      <c r="AH29" s="774"/>
      <c r="AI29" s="774"/>
      <c r="AJ29" s="775"/>
      <c r="AK29" s="821">
        <v>681</v>
      </c>
      <c r="AL29" s="817"/>
      <c r="AM29" s="817"/>
      <c r="AN29" s="817"/>
      <c r="AO29" s="817"/>
      <c r="AP29" s="817" t="s">
        <v>544</v>
      </c>
      <c r="AQ29" s="817"/>
      <c r="AR29" s="817"/>
      <c r="AS29" s="817"/>
      <c r="AT29" s="817"/>
      <c r="AU29" s="817" t="s">
        <v>544</v>
      </c>
      <c r="AV29" s="817"/>
      <c r="AW29" s="817"/>
      <c r="AX29" s="817"/>
      <c r="AY29" s="817"/>
      <c r="AZ29" s="818" t="s">
        <v>561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709</v>
      </c>
      <c r="R30" s="771"/>
      <c r="S30" s="771"/>
      <c r="T30" s="771"/>
      <c r="U30" s="771"/>
      <c r="V30" s="771">
        <v>706</v>
      </c>
      <c r="W30" s="771"/>
      <c r="X30" s="771"/>
      <c r="Y30" s="771"/>
      <c r="Z30" s="771"/>
      <c r="AA30" s="771">
        <v>3</v>
      </c>
      <c r="AB30" s="771"/>
      <c r="AC30" s="771"/>
      <c r="AD30" s="771"/>
      <c r="AE30" s="772"/>
      <c r="AF30" s="773">
        <v>3</v>
      </c>
      <c r="AG30" s="774"/>
      <c r="AH30" s="774"/>
      <c r="AI30" s="774"/>
      <c r="AJ30" s="775"/>
      <c r="AK30" s="821">
        <v>157</v>
      </c>
      <c r="AL30" s="817"/>
      <c r="AM30" s="817"/>
      <c r="AN30" s="817"/>
      <c r="AO30" s="817"/>
      <c r="AP30" s="817" t="s">
        <v>544</v>
      </c>
      <c r="AQ30" s="817"/>
      <c r="AR30" s="817"/>
      <c r="AS30" s="817"/>
      <c r="AT30" s="817"/>
      <c r="AU30" s="817" t="s">
        <v>544</v>
      </c>
      <c r="AV30" s="817"/>
      <c r="AW30" s="817"/>
      <c r="AX30" s="817"/>
      <c r="AY30" s="817"/>
      <c r="AZ30" s="818" t="s">
        <v>561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1641</v>
      </c>
      <c r="R31" s="771"/>
      <c r="S31" s="771"/>
      <c r="T31" s="771"/>
      <c r="U31" s="771"/>
      <c r="V31" s="771">
        <v>1507</v>
      </c>
      <c r="W31" s="771"/>
      <c r="X31" s="771"/>
      <c r="Y31" s="771"/>
      <c r="Z31" s="771"/>
      <c r="AA31" s="771">
        <v>134</v>
      </c>
      <c r="AB31" s="771"/>
      <c r="AC31" s="771"/>
      <c r="AD31" s="771"/>
      <c r="AE31" s="772"/>
      <c r="AF31" s="773">
        <v>969</v>
      </c>
      <c r="AG31" s="774"/>
      <c r="AH31" s="774"/>
      <c r="AI31" s="774"/>
      <c r="AJ31" s="775"/>
      <c r="AK31" s="821">
        <v>361</v>
      </c>
      <c r="AL31" s="817"/>
      <c r="AM31" s="817"/>
      <c r="AN31" s="817"/>
      <c r="AO31" s="817"/>
      <c r="AP31" s="817">
        <v>2360</v>
      </c>
      <c r="AQ31" s="817"/>
      <c r="AR31" s="817"/>
      <c r="AS31" s="817"/>
      <c r="AT31" s="817"/>
      <c r="AU31" s="817">
        <v>1786</v>
      </c>
      <c r="AV31" s="817"/>
      <c r="AW31" s="817"/>
      <c r="AX31" s="817"/>
      <c r="AY31" s="817"/>
      <c r="AZ31" s="818" t="s">
        <v>561</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1177</v>
      </c>
      <c r="AG63" s="831"/>
      <c r="AH63" s="831"/>
      <c r="AI63" s="831"/>
      <c r="AJ63" s="832"/>
      <c r="AK63" s="833"/>
      <c r="AL63" s="828"/>
      <c r="AM63" s="828"/>
      <c r="AN63" s="828"/>
      <c r="AO63" s="828"/>
      <c r="AP63" s="831">
        <v>2360</v>
      </c>
      <c r="AQ63" s="831"/>
      <c r="AR63" s="831"/>
      <c r="AS63" s="831"/>
      <c r="AT63" s="831"/>
      <c r="AU63" s="831">
        <v>1786</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545</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544</v>
      </c>
      <c r="AQ68" s="853"/>
      <c r="AR68" s="853"/>
      <c r="AS68" s="853"/>
      <c r="AT68" s="853"/>
      <c r="AU68" s="853" t="s">
        <v>544</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546</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544</v>
      </c>
      <c r="AL69" s="817"/>
      <c r="AM69" s="817"/>
      <c r="AN69" s="817"/>
      <c r="AO69" s="817"/>
      <c r="AP69" s="817" t="s">
        <v>544</v>
      </c>
      <c r="AQ69" s="817"/>
      <c r="AR69" s="817"/>
      <c r="AS69" s="817"/>
      <c r="AT69" s="817"/>
      <c r="AU69" s="817" t="s">
        <v>544</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547</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544</v>
      </c>
      <c r="AQ70" s="817"/>
      <c r="AR70" s="817"/>
      <c r="AS70" s="817"/>
      <c r="AT70" s="817"/>
      <c r="AU70" s="817" t="s">
        <v>544</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548</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544</v>
      </c>
      <c r="AL71" s="817"/>
      <c r="AM71" s="817"/>
      <c r="AN71" s="817"/>
      <c r="AO71" s="817"/>
      <c r="AP71" s="817" t="s">
        <v>544</v>
      </c>
      <c r="AQ71" s="817"/>
      <c r="AR71" s="817"/>
      <c r="AS71" s="817"/>
      <c r="AT71" s="817"/>
      <c r="AU71" s="817" t="s">
        <v>544</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549</v>
      </c>
      <c r="C72" s="861"/>
      <c r="D72" s="861"/>
      <c r="E72" s="861"/>
      <c r="F72" s="861"/>
      <c r="G72" s="861"/>
      <c r="H72" s="861"/>
      <c r="I72" s="861"/>
      <c r="J72" s="861"/>
      <c r="K72" s="861"/>
      <c r="L72" s="861"/>
      <c r="M72" s="861"/>
      <c r="N72" s="861"/>
      <c r="O72" s="861"/>
      <c r="P72" s="862"/>
      <c r="Q72" s="863">
        <v>2355</v>
      </c>
      <c r="R72" s="817"/>
      <c r="S72" s="817"/>
      <c r="T72" s="817"/>
      <c r="U72" s="817"/>
      <c r="V72" s="817">
        <v>2300</v>
      </c>
      <c r="W72" s="817"/>
      <c r="X72" s="817"/>
      <c r="Y72" s="817"/>
      <c r="Z72" s="817"/>
      <c r="AA72" s="817">
        <v>55</v>
      </c>
      <c r="AB72" s="817"/>
      <c r="AC72" s="817"/>
      <c r="AD72" s="817"/>
      <c r="AE72" s="817"/>
      <c r="AF72" s="817">
        <v>55</v>
      </c>
      <c r="AG72" s="817"/>
      <c r="AH72" s="817"/>
      <c r="AI72" s="817"/>
      <c r="AJ72" s="817"/>
      <c r="AK72" s="817" t="s">
        <v>544</v>
      </c>
      <c r="AL72" s="817"/>
      <c r="AM72" s="817"/>
      <c r="AN72" s="817"/>
      <c r="AO72" s="817"/>
      <c r="AP72" s="817">
        <v>276</v>
      </c>
      <c r="AQ72" s="817"/>
      <c r="AR72" s="817"/>
      <c r="AS72" s="817"/>
      <c r="AT72" s="817"/>
      <c r="AU72" s="817">
        <v>145</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550</v>
      </c>
      <c r="C73" s="861"/>
      <c r="D73" s="861"/>
      <c r="E73" s="861"/>
      <c r="F73" s="861"/>
      <c r="G73" s="861"/>
      <c r="H73" s="861"/>
      <c r="I73" s="861"/>
      <c r="J73" s="861"/>
      <c r="K73" s="861"/>
      <c r="L73" s="861"/>
      <c r="M73" s="861"/>
      <c r="N73" s="861"/>
      <c r="O73" s="861"/>
      <c r="P73" s="862"/>
      <c r="Q73" s="863">
        <v>3871</v>
      </c>
      <c r="R73" s="817"/>
      <c r="S73" s="817"/>
      <c r="T73" s="817"/>
      <c r="U73" s="817"/>
      <c r="V73" s="817">
        <v>3616</v>
      </c>
      <c r="W73" s="817"/>
      <c r="X73" s="817"/>
      <c r="Y73" s="817"/>
      <c r="Z73" s="817"/>
      <c r="AA73" s="817">
        <v>165</v>
      </c>
      <c r="AB73" s="817"/>
      <c r="AC73" s="817"/>
      <c r="AD73" s="817"/>
      <c r="AE73" s="817"/>
      <c r="AF73" s="817">
        <v>6954</v>
      </c>
      <c r="AG73" s="817"/>
      <c r="AH73" s="817"/>
      <c r="AI73" s="817"/>
      <c r="AJ73" s="817"/>
      <c r="AK73" s="817" t="s">
        <v>544</v>
      </c>
      <c r="AL73" s="817"/>
      <c r="AM73" s="817"/>
      <c r="AN73" s="817"/>
      <c r="AO73" s="817"/>
      <c r="AP73" s="817">
        <v>2181</v>
      </c>
      <c r="AQ73" s="817"/>
      <c r="AR73" s="817"/>
      <c r="AS73" s="817"/>
      <c r="AT73" s="817"/>
      <c r="AU73" s="817" t="s">
        <v>544</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551</v>
      </c>
      <c r="C74" s="861"/>
      <c r="D74" s="861"/>
      <c r="E74" s="861"/>
      <c r="F74" s="861"/>
      <c r="G74" s="861"/>
      <c r="H74" s="861"/>
      <c r="I74" s="861"/>
      <c r="J74" s="861"/>
      <c r="K74" s="861"/>
      <c r="L74" s="861"/>
      <c r="M74" s="861"/>
      <c r="N74" s="861"/>
      <c r="O74" s="861"/>
      <c r="P74" s="862"/>
      <c r="Q74" s="863">
        <v>2902</v>
      </c>
      <c r="R74" s="817"/>
      <c r="S74" s="817"/>
      <c r="T74" s="817"/>
      <c r="U74" s="817"/>
      <c r="V74" s="817">
        <v>3342</v>
      </c>
      <c r="W74" s="817"/>
      <c r="X74" s="817"/>
      <c r="Y74" s="817"/>
      <c r="Z74" s="817"/>
      <c r="AA74" s="817">
        <v>-440</v>
      </c>
      <c r="AB74" s="817"/>
      <c r="AC74" s="817"/>
      <c r="AD74" s="817"/>
      <c r="AE74" s="817"/>
      <c r="AF74" s="817">
        <v>1235</v>
      </c>
      <c r="AG74" s="817"/>
      <c r="AH74" s="817"/>
      <c r="AI74" s="817"/>
      <c r="AJ74" s="817"/>
      <c r="AK74" s="817">
        <v>584</v>
      </c>
      <c r="AL74" s="817"/>
      <c r="AM74" s="817"/>
      <c r="AN74" s="817"/>
      <c r="AO74" s="817"/>
      <c r="AP74" s="817">
        <v>2392</v>
      </c>
      <c r="AQ74" s="817"/>
      <c r="AR74" s="817"/>
      <c r="AS74" s="817"/>
      <c r="AT74" s="817"/>
      <c r="AU74" s="817">
        <v>1896</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552</v>
      </c>
      <c r="C75" s="861"/>
      <c r="D75" s="861"/>
      <c r="E75" s="861"/>
      <c r="F75" s="861"/>
      <c r="G75" s="861"/>
      <c r="H75" s="861"/>
      <c r="I75" s="861"/>
      <c r="J75" s="861"/>
      <c r="K75" s="861"/>
      <c r="L75" s="861"/>
      <c r="M75" s="861"/>
      <c r="N75" s="861"/>
      <c r="O75" s="861"/>
      <c r="P75" s="862"/>
      <c r="Q75" s="864">
        <v>43</v>
      </c>
      <c r="R75" s="865"/>
      <c r="S75" s="865"/>
      <c r="T75" s="865"/>
      <c r="U75" s="821"/>
      <c r="V75" s="866">
        <v>39</v>
      </c>
      <c r="W75" s="865"/>
      <c r="X75" s="865"/>
      <c r="Y75" s="865"/>
      <c r="Z75" s="821"/>
      <c r="AA75" s="866">
        <v>4</v>
      </c>
      <c r="AB75" s="865"/>
      <c r="AC75" s="865"/>
      <c r="AD75" s="865"/>
      <c r="AE75" s="821"/>
      <c r="AF75" s="866">
        <v>4</v>
      </c>
      <c r="AG75" s="865"/>
      <c r="AH75" s="865"/>
      <c r="AI75" s="865"/>
      <c r="AJ75" s="821"/>
      <c r="AK75" s="866" t="s">
        <v>544</v>
      </c>
      <c r="AL75" s="865"/>
      <c r="AM75" s="865"/>
      <c r="AN75" s="865"/>
      <c r="AO75" s="821"/>
      <c r="AP75" s="866">
        <v>100</v>
      </c>
      <c r="AQ75" s="865"/>
      <c r="AR75" s="865"/>
      <c r="AS75" s="865"/>
      <c r="AT75" s="821"/>
      <c r="AU75" s="866">
        <v>50</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553</v>
      </c>
      <c r="C76" s="861"/>
      <c r="D76" s="861"/>
      <c r="E76" s="861"/>
      <c r="F76" s="861"/>
      <c r="G76" s="861"/>
      <c r="H76" s="861"/>
      <c r="I76" s="861"/>
      <c r="J76" s="861"/>
      <c r="K76" s="861"/>
      <c r="L76" s="861"/>
      <c r="M76" s="861"/>
      <c r="N76" s="861"/>
      <c r="O76" s="861"/>
      <c r="P76" s="862"/>
      <c r="Q76" s="864">
        <v>407</v>
      </c>
      <c r="R76" s="865"/>
      <c r="S76" s="865"/>
      <c r="T76" s="865"/>
      <c r="U76" s="821"/>
      <c r="V76" s="866">
        <v>367</v>
      </c>
      <c r="W76" s="865"/>
      <c r="X76" s="865"/>
      <c r="Y76" s="865"/>
      <c r="Z76" s="821"/>
      <c r="AA76" s="866">
        <v>40</v>
      </c>
      <c r="AB76" s="865"/>
      <c r="AC76" s="865"/>
      <c r="AD76" s="865"/>
      <c r="AE76" s="821"/>
      <c r="AF76" s="866">
        <v>40</v>
      </c>
      <c r="AG76" s="865"/>
      <c r="AH76" s="865"/>
      <c r="AI76" s="865"/>
      <c r="AJ76" s="821"/>
      <c r="AK76" s="866">
        <v>66</v>
      </c>
      <c r="AL76" s="865"/>
      <c r="AM76" s="865"/>
      <c r="AN76" s="865"/>
      <c r="AO76" s="821"/>
      <c r="AP76" s="866">
        <v>53</v>
      </c>
      <c r="AQ76" s="865"/>
      <c r="AR76" s="865"/>
      <c r="AS76" s="865"/>
      <c r="AT76" s="821"/>
      <c r="AU76" s="866">
        <v>36</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559</v>
      </c>
      <c r="C77" s="861"/>
      <c r="D77" s="861"/>
      <c r="E77" s="861"/>
      <c r="F77" s="861"/>
      <c r="G77" s="861"/>
      <c r="H77" s="861"/>
      <c r="I77" s="861"/>
      <c r="J77" s="861"/>
      <c r="K77" s="861"/>
      <c r="L77" s="861"/>
      <c r="M77" s="861"/>
      <c r="N77" s="861"/>
      <c r="O77" s="861"/>
      <c r="P77" s="862"/>
      <c r="Q77" s="864">
        <v>3319</v>
      </c>
      <c r="R77" s="865"/>
      <c r="S77" s="865"/>
      <c r="T77" s="865"/>
      <c r="U77" s="821"/>
      <c r="V77" s="866">
        <v>2789</v>
      </c>
      <c r="W77" s="865"/>
      <c r="X77" s="865"/>
      <c r="Y77" s="865"/>
      <c r="Z77" s="821"/>
      <c r="AA77" s="866">
        <v>530</v>
      </c>
      <c r="AB77" s="865"/>
      <c r="AC77" s="865"/>
      <c r="AD77" s="865"/>
      <c r="AE77" s="821"/>
      <c r="AF77" s="866">
        <v>530</v>
      </c>
      <c r="AG77" s="865"/>
      <c r="AH77" s="865"/>
      <c r="AI77" s="865"/>
      <c r="AJ77" s="821"/>
      <c r="AK77" s="866">
        <v>238</v>
      </c>
      <c r="AL77" s="865"/>
      <c r="AM77" s="865"/>
      <c r="AN77" s="865"/>
      <c r="AO77" s="821"/>
      <c r="AP77" s="866" t="s">
        <v>544</v>
      </c>
      <c r="AQ77" s="865"/>
      <c r="AR77" s="865"/>
      <c r="AS77" s="865"/>
      <c r="AT77" s="821"/>
      <c r="AU77" s="866" t="s">
        <v>544</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560</v>
      </c>
      <c r="C78" s="861"/>
      <c r="D78" s="861"/>
      <c r="E78" s="861"/>
      <c r="F78" s="861"/>
      <c r="G78" s="861"/>
      <c r="H78" s="861"/>
      <c r="I78" s="861"/>
      <c r="J78" s="861"/>
      <c r="K78" s="861"/>
      <c r="L78" s="861"/>
      <c r="M78" s="861"/>
      <c r="N78" s="861"/>
      <c r="O78" s="861"/>
      <c r="P78" s="862"/>
      <c r="Q78" s="863">
        <v>798483</v>
      </c>
      <c r="R78" s="817"/>
      <c r="S78" s="817"/>
      <c r="T78" s="817"/>
      <c r="U78" s="817"/>
      <c r="V78" s="817">
        <v>787972</v>
      </c>
      <c r="W78" s="817"/>
      <c r="X78" s="817"/>
      <c r="Y78" s="817"/>
      <c r="Z78" s="817"/>
      <c r="AA78" s="817">
        <v>10511</v>
      </c>
      <c r="AB78" s="817"/>
      <c r="AC78" s="817"/>
      <c r="AD78" s="817"/>
      <c r="AE78" s="817"/>
      <c r="AF78" s="817">
        <v>10511</v>
      </c>
      <c r="AG78" s="817"/>
      <c r="AH78" s="817"/>
      <c r="AI78" s="817"/>
      <c r="AJ78" s="817"/>
      <c r="AK78" s="817">
        <v>8050</v>
      </c>
      <c r="AL78" s="817"/>
      <c r="AM78" s="817"/>
      <c r="AN78" s="817"/>
      <c r="AO78" s="817"/>
      <c r="AP78" s="817" t="s">
        <v>544</v>
      </c>
      <c r="AQ78" s="817"/>
      <c r="AR78" s="817"/>
      <c r="AS78" s="817"/>
      <c r="AT78" s="817"/>
      <c r="AU78" s="817" t="s">
        <v>544</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21090</v>
      </c>
      <c r="AG88" s="831"/>
      <c r="AH88" s="831"/>
      <c r="AI88" s="831"/>
      <c r="AJ88" s="831"/>
      <c r="AK88" s="828"/>
      <c r="AL88" s="828"/>
      <c r="AM88" s="828"/>
      <c r="AN88" s="828"/>
      <c r="AO88" s="828"/>
      <c r="AP88" s="831">
        <v>5002</v>
      </c>
      <c r="AQ88" s="831"/>
      <c r="AR88" s="831"/>
      <c r="AS88" s="831"/>
      <c r="AT88" s="831"/>
      <c r="AU88" s="831">
        <v>2127</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1822009</v>
      </c>
      <c r="AB110" s="887"/>
      <c r="AC110" s="887"/>
      <c r="AD110" s="887"/>
      <c r="AE110" s="888"/>
      <c r="AF110" s="889">
        <v>1794875</v>
      </c>
      <c r="AG110" s="887"/>
      <c r="AH110" s="887"/>
      <c r="AI110" s="887"/>
      <c r="AJ110" s="888"/>
      <c r="AK110" s="889">
        <v>1690072</v>
      </c>
      <c r="AL110" s="887"/>
      <c r="AM110" s="887"/>
      <c r="AN110" s="887"/>
      <c r="AO110" s="888"/>
      <c r="AP110" s="890">
        <v>16.8</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15887209</v>
      </c>
      <c r="BR110" s="918"/>
      <c r="BS110" s="918"/>
      <c r="BT110" s="918"/>
      <c r="BU110" s="918"/>
      <c r="BV110" s="918">
        <v>14854801</v>
      </c>
      <c r="BW110" s="918"/>
      <c r="BX110" s="918"/>
      <c r="BY110" s="918"/>
      <c r="BZ110" s="918"/>
      <c r="CA110" s="918">
        <v>14583095</v>
      </c>
      <c r="CB110" s="918"/>
      <c r="CC110" s="918"/>
      <c r="CD110" s="918"/>
      <c r="CE110" s="918"/>
      <c r="CF110" s="931">
        <v>145.1</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1522207</v>
      </c>
      <c r="BR112" s="913"/>
      <c r="BS112" s="913"/>
      <c r="BT112" s="913"/>
      <c r="BU112" s="913"/>
      <c r="BV112" s="913">
        <v>1436333</v>
      </c>
      <c r="BW112" s="913"/>
      <c r="BX112" s="913"/>
      <c r="BY112" s="913"/>
      <c r="BZ112" s="913"/>
      <c r="CA112" s="913">
        <v>1786433</v>
      </c>
      <c r="CB112" s="913"/>
      <c r="CC112" s="913"/>
      <c r="CD112" s="913"/>
      <c r="CE112" s="913"/>
      <c r="CF112" s="907">
        <v>17.8</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106070</v>
      </c>
      <c r="AB113" s="925"/>
      <c r="AC113" s="925"/>
      <c r="AD113" s="925"/>
      <c r="AE113" s="926"/>
      <c r="AF113" s="927">
        <v>96677</v>
      </c>
      <c r="AG113" s="925"/>
      <c r="AH113" s="925"/>
      <c r="AI113" s="925"/>
      <c r="AJ113" s="926"/>
      <c r="AK113" s="927">
        <v>144747</v>
      </c>
      <c r="AL113" s="925"/>
      <c r="AM113" s="925"/>
      <c r="AN113" s="925"/>
      <c r="AO113" s="926"/>
      <c r="AP113" s="928">
        <v>1.4</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2302786</v>
      </c>
      <c r="BR113" s="913"/>
      <c r="BS113" s="913"/>
      <c r="BT113" s="913"/>
      <c r="BU113" s="913"/>
      <c r="BV113" s="913">
        <v>2246431</v>
      </c>
      <c r="BW113" s="913"/>
      <c r="BX113" s="913"/>
      <c r="BY113" s="913"/>
      <c r="BZ113" s="913"/>
      <c r="CA113" s="913">
        <v>2126551</v>
      </c>
      <c r="CB113" s="913"/>
      <c r="CC113" s="913"/>
      <c r="CD113" s="913"/>
      <c r="CE113" s="913"/>
      <c r="CF113" s="907">
        <v>21.2</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150124</v>
      </c>
      <c r="AB114" s="946"/>
      <c r="AC114" s="946"/>
      <c r="AD114" s="946"/>
      <c r="AE114" s="947"/>
      <c r="AF114" s="948">
        <v>135078</v>
      </c>
      <c r="AG114" s="946"/>
      <c r="AH114" s="946"/>
      <c r="AI114" s="946"/>
      <c r="AJ114" s="947"/>
      <c r="AK114" s="948">
        <v>133633</v>
      </c>
      <c r="AL114" s="946"/>
      <c r="AM114" s="946"/>
      <c r="AN114" s="946"/>
      <c r="AO114" s="947"/>
      <c r="AP114" s="949">
        <v>1.3</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3218521</v>
      </c>
      <c r="BR114" s="913"/>
      <c r="BS114" s="913"/>
      <c r="BT114" s="913"/>
      <c r="BU114" s="913"/>
      <c r="BV114" s="913">
        <v>2971822</v>
      </c>
      <c r="BW114" s="913"/>
      <c r="BX114" s="913"/>
      <c r="BY114" s="913"/>
      <c r="BZ114" s="913"/>
      <c r="CA114" s="913">
        <v>2876373</v>
      </c>
      <c r="CB114" s="913"/>
      <c r="CC114" s="913"/>
      <c r="CD114" s="913"/>
      <c r="CE114" s="913"/>
      <c r="CF114" s="907">
        <v>28.6</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11331</v>
      </c>
      <c r="AB115" s="925"/>
      <c r="AC115" s="925"/>
      <c r="AD115" s="925"/>
      <c r="AE115" s="926"/>
      <c r="AF115" s="927">
        <v>9002</v>
      </c>
      <c r="AG115" s="925"/>
      <c r="AH115" s="925"/>
      <c r="AI115" s="925"/>
      <c r="AJ115" s="926"/>
      <c r="AK115" s="927">
        <v>11663</v>
      </c>
      <c r="AL115" s="925"/>
      <c r="AM115" s="925"/>
      <c r="AN115" s="925"/>
      <c r="AO115" s="926"/>
      <c r="AP115" s="928">
        <v>0.1</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2089534</v>
      </c>
      <c r="AB117" s="966"/>
      <c r="AC117" s="966"/>
      <c r="AD117" s="966"/>
      <c r="AE117" s="967"/>
      <c r="AF117" s="968">
        <v>2035632</v>
      </c>
      <c r="AG117" s="966"/>
      <c r="AH117" s="966"/>
      <c r="AI117" s="966"/>
      <c r="AJ117" s="967"/>
      <c r="AK117" s="968">
        <v>1980115</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439</v>
      </c>
      <c r="BP119" s="992"/>
      <c r="BQ119" s="986">
        <v>22930723</v>
      </c>
      <c r="BR119" s="987"/>
      <c r="BS119" s="987"/>
      <c r="BT119" s="987"/>
      <c r="BU119" s="987"/>
      <c r="BV119" s="987">
        <v>21509387</v>
      </c>
      <c r="BW119" s="987"/>
      <c r="BX119" s="987"/>
      <c r="BY119" s="987"/>
      <c r="BZ119" s="987"/>
      <c r="CA119" s="987">
        <v>21372452</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7823671</v>
      </c>
      <c r="BR120" s="918"/>
      <c r="BS120" s="918"/>
      <c r="BT120" s="918"/>
      <c r="BU120" s="918"/>
      <c r="BV120" s="918">
        <v>7907328</v>
      </c>
      <c r="BW120" s="918"/>
      <c r="BX120" s="918"/>
      <c r="BY120" s="918"/>
      <c r="BZ120" s="918"/>
      <c r="CA120" s="918">
        <v>7964598</v>
      </c>
      <c r="CB120" s="918"/>
      <c r="CC120" s="918"/>
      <c r="CD120" s="918"/>
      <c r="CE120" s="918"/>
      <c r="CF120" s="931">
        <v>79.2</v>
      </c>
      <c r="CG120" s="932"/>
      <c r="CH120" s="932"/>
      <c r="CI120" s="932"/>
      <c r="CJ120" s="932"/>
      <c r="CK120" s="993" t="s">
        <v>443</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1522207</v>
      </c>
      <c r="DH120" s="918"/>
      <c r="DI120" s="918"/>
      <c r="DJ120" s="918"/>
      <c r="DK120" s="918"/>
      <c r="DL120" s="918">
        <v>1436333</v>
      </c>
      <c r="DM120" s="918"/>
      <c r="DN120" s="918"/>
      <c r="DO120" s="918"/>
      <c r="DP120" s="918"/>
      <c r="DQ120" s="918">
        <v>1786433</v>
      </c>
      <c r="DR120" s="918"/>
      <c r="DS120" s="918"/>
      <c r="DT120" s="918"/>
      <c r="DU120" s="918"/>
      <c r="DV120" s="919">
        <v>17.8</v>
      </c>
      <c r="DW120" s="919"/>
      <c r="DX120" s="919"/>
      <c r="DY120" s="919"/>
      <c r="DZ120" s="920"/>
    </row>
    <row r="121" spans="1:130" s="212" customFormat="1" ht="26.25" customHeight="1" x14ac:dyDescent="0.15">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45442</v>
      </c>
      <c r="BR121" s="913"/>
      <c r="BS121" s="913"/>
      <c r="BT121" s="913"/>
      <c r="BU121" s="913"/>
      <c r="BV121" s="913">
        <v>27582</v>
      </c>
      <c r="BW121" s="913"/>
      <c r="BX121" s="913"/>
      <c r="BY121" s="913"/>
      <c r="BZ121" s="913"/>
      <c r="CA121" s="913">
        <v>17560</v>
      </c>
      <c r="CB121" s="913"/>
      <c r="CC121" s="913"/>
      <c r="CD121" s="913"/>
      <c r="CE121" s="913"/>
      <c r="CF121" s="907">
        <v>0.2</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13601839</v>
      </c>
      <c r="BR122" s="987"/>
      <c r="BS122" s="987"/>
      <c r="BT122" s="987"/>
      <c r="BU122" s="987"/>
      <c r="BV122" s="987">
        <v>12768731</v>
      </c>
      <c r="BW122" s="987"/>
      <c r="BX122" s="987"/>
      <c r="BY122" s="987"/>
      <c r="BZ122" s="987"/>
      <c r="CA122" s="987">
        <v>12302626</v>
      </c>
      <c r="CB122" s="987"/>
      <c r="CC122" s="987"/>
      <c r="CD122" s="987"/>
      <c r="CE122" s="987"/>
      <c r="CF122" s="1004">
        <v>122.4</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447</v>
      </c>
      <c r="BP123" s="992"/>
      <c r="BQ123" s="1050">
        <v>21470952</v>
      </c>
      <c r="BR123" s="1051"/>
      <c r="BS123" s="1051"/>
      <c r="BT123" s="1051"/>
      <c r="BU123" s="1051"/>
      <c r="BV123" s="1051">
        <v>20703641</v>
      </c>
      <c r="BW123" s="1051"/>
      <c r="BX123" s="1051"/>
      <c r="BY123" s="1051"/>
      <c r="BZ123" s="1051"/>
      <c r="CA123" s="1051">
        <v>20284784</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15.1</v>
      </c>
      <c r="BR124" s="1014"/>
      <c r="BS124" s="1014"/>
      <c r="BT124" s="1014"/>
      <c r="BU124" s="1014"/>
      <c r="BV124" s="1014">
        <v>8.1</v>
      </c>
      <c r="BW124" s="1014"/>
      <c r="BX124" s="1014"/>
      <c r="BY124" s="1014"/>
      <c r="BZ124" s="1014"/>
      <c r="CA124" s="1014">
        <v>10.8</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11331</v>
      </c>
      <c r="AB127" s="946"/>
      <c r="AC127" s="946"/>
      <c r="AD127" s="946"/>
      <c r="AE127" s="947"/>
      <c r="AF127" s="948">
        <v>9002</v>
      </c>
      <c r="AG127" s="946"/>
      <c r="AH127" s="946"/>
      <c r="AI127" s="946"/>
      <c r="AJ127" s="947"/>
      <c r="AK127" s="948">
        <v>11663</v>
      </c>
      <c r="AL127" s="946"/>
      <c r="AM127" s="946"/>
      <c r="AN127" s="946"/>
      <c r="AO127" s="947"/>
      <c r="AP127" s="949">
        <v>0.1</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13529</v>
      </c>
      <c r="AB128" s="1033"/>
      <c r="AC128" s="1033"/>
      <c r="AD128" s="1033"/>
      <c r="AE128" s="1034"/>
      <c r="AF128" s="1035">
        <v>10518</v>
      </c>
      <c r="AG128" s="1033"/>
      <c r="AH128" s="1033"/>
      <c r="AI128" s="1033"/>
      <c r="AJ128" s="1034"/>
      <c r="AK128" s="1035">
        <v>5044</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122</v>
      </c>
      <c r="BG128" s="1040"/>
      <c r="BH128" s="1040"/>
      <c r="BI128" s="1040"/>
      <c r="BJ128" s="1040"/>
      <c r="BK128" s="1040"/>
      <c r="BL128" s="1041"/>
      <c r="BM128" s="1039">
        <v>13.13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11047296</v>
      </c>
      <c r="AB129" s="946"/>
      <c r="AC129" s="946"/>
      <c r="AD129" s="946"/>
      <c r="AE129" s="947"/>
      <c r="AF129" s="948">
        <v>11283669</v>
      </c>
      <c r="AG129" s="946"/>
      <c r="AH129" s="946"/>
      <c r="AI129" s="946"/>
      <c r="AJ129" s="947"/>
      <c r="AK129" s="948">
        <v>11396864</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122</v>
      </c>
      <c r="BG129" s="1054"/>
      <c r="BH129" s="1054"/>
      <c r="BI129" s="1054"/>
      <c r="BJ129" s="1054"/>
      <c r="BK129" s="1054"/>
      <c r="BL129" s="1055"/>
      <c r="BM129" s="1053">
        <v>18.13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1431488</v>
      </c>
      <c r="AB130" s="946"/>
      <c r="AC130" s="946"/>
      <c r="AD130" s="946"/>
      <c r="AE130" s="947"/>
      <c r="AF130" s="948">
        <v>1416109</v>
      </c>
      <c r="AG130" s="946"/>
      <c r="AH130" s="946"/>
      <c r="AI130" s="946"/>
      <c r="AJ130" s="947"/>
      <c r="AK130" s="948">
        <v>1345019</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6.3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9615808</v>
      </c>
      <c r="AB131" s="973"/>
      <c r="AC131" s="973"/>
      <c r="AD131" s="973"/>
      <c r="AE131" s="974"/>
      <c r="AF131" s="972">
        <v>9867560</v>
      </c>
      <c r="AG131" s="973"/>
      <c r="AH131" s="973"/>
      <c r="AI131" s="973"/>
      <c r="AJ131" s="974"/>
      <c r="AK131" s="972">
        <v>10051845</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v>10.8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6.7026816680000003</v>
      </c>
      <c r="AB132" s="1084"/>
      <c r="AC132" s="1084"/>
      <c r="AD132" s="1084"/>
      <c r="AE132" s="1085"/>
      <c r="AF132" s="1086">
        <v>6.1717891759999999</v>
      </c>
      <c r="AG132" s="1084"/>
      <c r="AH132" s="1084"/>
      <c r="AI132" s="1084"/>
      <c r="AJ132" s="1085"/>
      <c r="AK132" s="1086">
        <v>6.2680234329999998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6.7</v>
      </c>
      <c r="AB133" s="1067"/>
      <c r="AC133" s="1067"/>
      <c r="AD133" s="1067"/>
      <c r="AE133" s="1068"/>
      <c r="AF133" s="1066">
        <v>6.4</v>
      </c>
      <c r="AG133" s="1067"/>
      <c r="AH133" s="1067"/>
      <c r="AI133" s="1067"/>
      <c r="AJ133" s="1068"/>
      <c r="AK133" s="1066">
        <v>6.3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KwVO8UwQmVOHw7sDdFv2jLjXbkjcpnbE2bTrbQ/22rql7UvTj/ifiNVOclnaYmZFtOjIS3+gftjO7Wk/RYNuQ==" saltValue="z8un07sor3Q+0qFHr5pe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pL3TdTKR/Cyo6Mu3y9koa6wZ97YpKIlTrXPPKJ7WXHIfbnlVYplf6G4iCQloUSKXFh80r5N03IZiHrab9rVFw==" saltValue="xH4k+4SbjUniiez2vZom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gTZ/qQvOsQcgoQVHNeerW9jzOmxyFupZzn42FRF4eR6twzYMo/wCjPiKOR3mv/732rxoz7t45C5Jqavkwhffw==" saltValue="zdLdrApsfgyhLv6rmUtR+Q==" spinCount="100000" sheet="1" objects="1" scenarios="1"/>
  <dataConsolidate/>
  <phoneticPr fontId="2"/>
  <printOptions horizontalCentered="1" verticalCentered="1"/>
  <pageMargins left="0" right="0" top="0" bottom="0" header="0" footer="0"/>
  <pageSetup paperSize="9" scale="46"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1" t="s">
        <v>476</v>
      </c>
      <c r="AP7" s="253"/>
      <c r="AQ7" s="254" t="s">
        <v>477</v>
      </c>
      <c r="AR7" s="255"/>
    </row>
    <row r="8" spans="1:46" x14ac:dyDescent="0.15">
      <c r="A8" s="247"/>
      <c r="AK8" s="256"/>
      <c r="AL8" s="257"/>
      <c r="AM8" s="257"/>
      <c r="AN8" s="258"/>
      <c r="AO8" s="1102"/>
      <c r="AP8" s="259" t="s">
        <v>478</v>
      </c>
      <c r="AQ8" s="260" t="s">
        <v>479</v>
      </c>
      <c r="AR8" s="261" t="s">
        <v>480</v>
      </c>
    </row>
    <row r="9" spans="1:46" x14ac:dyDescent="0.15">
      <c r="A9" s="247"/>
      <c r="AK9" s="1103" t="s">
        <v>481</v>
      </c>
      <c r="AL9" s="1104"/>
      <c r="AM9" s="1104"/>
      <c r="AN9" s="1105"/>
      <c r="AO9" s="262">
        <v>3438930</v>
      </c>
      <c r="AP9" s="262">
        <v>99090</v>
      </c>
      <c r="AQ9" s="263">
        <v>99044</v>
      </c>
      <c r="AR9" s="264">
        <v>0</v>
      </c>
    </row>
    <row r="10" spans="1:46" ht="13.5" customHeight="1" x14ac:dyDescent="0.15">
      <c r="A10" s="247"/>
      <c r="AK10" s="1103" t="s">
        <v>482</v>
      </c>
      <c r="AL10" s="1104"/>
      <c r="AM10" s="1104"/>
      <c r="AN10" s="1105"/>
      <c r="AO10" s="265">
        <v>853187</v>
      </c>
      <c r="AP10" s="265">
        <v>24584</v>
      </c>
      <c r="AQ10" s="266">
        <v>12597</v>
      </c>
      <c r="AR10" s="267">
        <v>95.2</v>
      </c>
    </row>
    <row r="11" spans="1:46" ht="13.5" customHeight="1" x14ac:dyDescent="0.15">
      <c r="A11" s="247"/>
      <c r="AK11" s="1103" t="s">
        <v>483</v>
      </c>
      <c r="AL11" s="1104"/>
      <c r="AM11" s="1104"/>
      <c r="AN11" s="1105"/>
      <c r="AO11" s="265" t="s">
        <v>484</v>
      </c>
      <c r="AP11" s="265" t="s">
        <v>484</v>
      </c>
      <c r="AQ11" s="266">
        <v>1194</v>
      </c>
      <c r="AR11" s="267" t="s">
        <v>484</v>
      </c>
    </row>
    <row r="12" spans="1:46" ht="13.5" customHeight="1" x14ac:dyDescent="0.15">
      <c r="A12" s="247"/>
      <c r="AK12" s="1103" t="s">
        <v>485</v>
      </c>
      <c r="AL12" s="1104"/>
      <c r="AM12" s="1104"/>
      <c r="AN12" s="1105"/>
      <c r="AO12" s="265" t="s">
        <v>484</v>
      </c>
      <c r="AP12" s="265" t="s">
        <v>484</v>
      </c>
      <c r="AQ12" s="266">
        <v>18</v>
      </c>
      <c r="AR12" s="267" t="s">
        <v>484</v>
      </c>
    </row>
    <row r="13" spans="1:46" ht="13.5" customHeight="1" x14ac:dyDescent="0.15">
      <c r="A13" s="247"/>
      <c r="AK13" s="1103" t="s">
        <v>486</v>
      </c>
      <c r="AL13" s="1104"/>
      <c r="AM13" s="1104"/>
      <c r="AN13" s="1105"/>
      <c r="AO13" s="265">
        <v>100055</v>
      </c>
      <c r="AP13" s="265">
        <v>2883</v>
      </c>
      <c r="AQ13" s="266">
        <v>3890</v>
      </c>
      <c r="AR13" s="267">
        <v>-25.9</v>
      </c>
    </row>
    <row r="14" spans="1:46" ht="13.5" customHeight="1" x14ac:dyDescent="0.15">
      <c r="A14" s="247"/>
      <c r="AK14" s="1103" t="s">
        <v>487</v>
      </c>
      <c r="AL14" s="1104"/>
      <c r="AM14" s="1104"/>
      <c r="AN14" s="1105"/>
      <c r="AO14" s="265">
        <v>32732</v>
      </c>
      <c r="AP14" s="265">
        <v>943</v>
      </c>
      <c r="AQ14" s="266">
        <v>1837</v>
      </c>
      <c r="AR14" s="267">
        <v>-48.7</v>
      </c>
    </row>
    <row r="15" spans="1:46" ht="13.5" customHeight="1" x14ac:dyDescent="0.15">
      <c r="A15" s="247"/>
      <c r="AK15" s="1106" t="s">
        <v>488</v>
      </c>
      <c r="AL15" s="1107"/>
      <c r="AM15" s="1107"/>
      <c r="AN15" s="1108"/>
      <c r="AO15" s="265">
        <v>-311863</v>
      </c>
      <c r="AP15" s="265">
        <v>-8986</v>
      </c>
      <c r="AQ15" s="266">
        <v>-6318</v>
      </c>
      <c r="AR15" s="267">
        <v>42.2</v>
      </c>
    </row>
    <row r="16" spans="1:46" x14ac:dyDescent="0.15">
      <c r="A16" s="247"/>
      <c r="AK16" s="1106" t="s">
        <v>177</v>
      </c>
      <c r="AL16" s="1107"/>
      <c r="AM16" s="1107"/>
      <c r="AN16" s="1108"/>
      <c r="AO16" s="265">
        <v>4113041</v>
      </c>
      <c r="AP16" s="265">
        <v>118514</v>
      </c>
      <c r="AQ16" s="266">
        <v>112262</v>
      </c>
      <c r="AR16" s="267">
        <v>5.6</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9" t="s">
        <v>493</v>
      </c>
      <c r="AL21" s="1110"/>
      <c r="AM21" s="1110"/>
      <c r="AN21" s="1111"/>
      <c r="AO21" s="277">
        <v>9.1300000000000008</v>
      </c>
      <c r="AP21" s="278">
        <v>9.26</v>
      </c>
      <c r="AQ21" s="279">
        <v>-0.13</v>
      </c>
      <c r="AS21" s="280"/>
      <c r="AT21" s="276"/>
    </row>
    <row r="22" spans="1:46" s="248" customFormat="1" x14ac:dyDescent="0.15">
      <c r="A22" s="276"/>
      <c r="AK22" s="1109" t="s">
        <v>494</v>
      </c>
      <c r="AL22" s="1110"/>
      <c r="AM22" s="1110"/>
      <c r="AN22" s="1111"/>
      <c r="AO22" s="281">
        <v>99.4</v>
      </c>
      <c r="AP22" s="282">
        <v>97.3</v>
      </c>
      <c r="AQ22" s="283">
        <v>2.1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1" t="s">
        <v>476</v>
      </c>
      <c r="AP30" s="253"/>
      <c r="AQ30" s="254" t="s">
        <v>477</v>
      </c>
      <c r="AR30" s="255"/>
    </row>
    <row r="31" spans="1:46" x14ac:dyDescent="0.15">
      <c r="A31" s="247"/>
      <c r="AK31" s="256"/>
      <c r="AL31" s="257"/>
      <c r="AM31" s="257"/>
      <c r="AN31" s="258"/>
      <c r="AO31" s="1102"/>
      <c r="AP31" s="259" t="s">
        <v>478</v>
      </c>
      <c r="AQ31" s="260" t="s">
        <v>479</v>
      </c>
      <c r="AR31" s="261" t="s">
        <v>480</v>
      </c>
    </row>
    <row r="32" spans="1:46" ht="27" customHeight="1" x14ac:dyDescent="0.15">
      <c r="A32" s="247"/>
      <c r="AK32" s="1117" t="s">
        <v>498</v>
      </c>
      <c r="AL32" s="1118"/>
      <c r="AM32" s="1118"/>
      <c r="AN32" s="1119"/>
      <c r="AO32" s="291">
        <v>1690072</v>
      </c>
      <c r="AP32" s="291">
        <v>48698</v>
      </c>
      <c r="AQ32" s="292">
        <v>60713</v>
      </c>
      <c r="AR32" s="293">
        <v>-19.8</v>
      </c>
    </row>
    <row r="33" spans="1:46" ht="13.5" customHeight="1" x14ac:dyDescent="0.15">
      <c r="A33" s="247"/>
      <c r="AK33" s="1117" t="s">
        <v>499</v>
      </c>
      <c r="AL33" s="1118"/>
      <c r="AM33" s="1118"/>
      <c r="AN33" s="1119"/>
      <c r="AO33" s="291" t="s">
        <v>484</v>
      </c>
      <c r="AP33" s="291" t="s">
        <v>484</v>
      </c>
      <c r="AQ33" s="292" t="s">
        <v>484</v>
      </c>
      <c r="AR33" s="293" t="s">
        <v>484</v>
      </c>
    </row>
    <row r="34" spans="1:46" ht="27" customHeight="1" x14ac:dyDescent="0.15">
      <c r="A34" s="247"/>
      <c r="AK34" s="1117" t="s">
        <v>500</v>
      </c>
      <c r="AL34" s="1118"/>
      <c r="AM34" s="1118"/>
      <c r="AN34" s="1119"/>
      <c r="AO34" s="291" t="s">
        <v>484</v>
      </c>
      <c r="AP34" s="291" t="s">
        <v>484</v>
      </c>
      <c r="AQ34" s="292" t="s">
        <v>484</v>
      </c>
      <c r="AR34" s="293" t="s">
        <v>484</v>
      </c>
    </row>
    <row r="35" spans="1:46" ht="27" customHeight="1" x14ac:dyDescent="0.15">
      <c r="A35" s="247"/>
      <c r="AK35" s="1117" t="s">
        <v>501</v>
      </c>
      <c r="AL35" s="1118"/>
      <c r="AM35" s="1118"/>
      <c r="AN35" s="1119"/>
      <c r="AO35" s="291">
        <v>144747</v>
      </c>
      <c r="AP35" s="291">
        <v>4171</v>
      </c>
      <c r="AQ35" s="292">
        <v>14168</v>
      </c>
      <c r="AR35" s="293">
        <v>-70.599999999999994</v>
      </c>
    </row>
    <row r="36" spans="1:46" ht="27" customHeight="1" x14ac:dyDescent="0.15">
      <c r="A36" s="247"/>
      <c r="AK36" s="1117" t="s">
        <v>502</v>
      </c>
      <c r="AL36" s="1118"/>
      <c r="AM36" s="1118"/>
      <c r="AN36" s="1119"/>
      <c r="AO36" s="291">
        <v>133633</v>
      </c>
      <c r="AP36" s="291">
        <v>3851</v>
      </c>
      <c r="AQ36" s="292">
        <v>2586</v>
      </c>
      <c r="AR36" s="293">
        <v>48.9</v>
      </c>
    </row>
    <row r="37" spans="1:46" ht="13.5" customHeight="1" x14ac:dyDescent="0.15">
      <c r="A37" s="247"/>
      <c r="AK37" s="1117" t="s">
        <v>503</v>
      </c>
      <c r="AL37" s="1118"/>
      <c r="AM37" s="1118"/>
      <c r="AN37" s="1119"/>
      <c r="AO37" s="291">
        <v>11663</v>
      </c>
      <c r="AP37" s="291">
        <v>336</v>
      </c>
      <c r="AQ37" s="292">
        <v>189</v>
      </c>
      <c r="AR37" s="293">
        <v>77.8</v>
      </c>
    </row>
    <row r="38" spans="1:46" ht="27" customHeight="1" x14ac:dyDescent="0.15">
      <c r="A38" s="247"/>
      <c r="AK38" s="1120" t="s">
        <v>504</v>
      </c>
      <c r="AL38" s="1121"/>
      <c r="AM38" s="1121"/>
      <c r="AN38" s="1122"/>
      <c r="AO38" s="294" t="s">
        <v>484</v>
      </c>
      <c r="AP38" s="294" t="s">
        <v>484</v>
      </c>
      <c r="AQ38" s="295">
        <v>8</v>
      </c>
      <c r="AR38" s="283" t="s">
        <v>484</v>
      </c>
      <c r="AS38" s="290"/>
    </row>
    <row r="39" spans="1:46" x14ac:dyDescent="0.15">
      <c r="A39" s="247"/>
      <c r="AK39" s="1120" t="s">
        <v>505</v>
      </c>
      <c r="AL39" s="1121"/>
      <c r="AM39" s="1121"/>
      <c r="AN39" s="1122"/>
      <c r="AO39" s="291">
        <v>-5044</v>
      </c>
      <c r="AP39" s="291">
        <v>-145</v>
      </c>
      <c r="AQ39" s="292">
        <v>-5399</v>
      </c>
      <c r="AR39" s="293">
        <v>-97.3</v>
      </c>
      <c r="AS39" s="290"/>
    </row>
    <row r="40" spans="1:46" ht="27" customHeight="1" x14ac:dyDescent="0.15">
      <c r="A40" s="247"/>
      <c r="AK40" s="1117" t="s">
        <v>506</v>
      </c>
      <c r="AL40" s="1118"/>
      <c r="AM40" s="1118"/>
      <c r="AN40" s="1119"/>
      <c r="AO40" s="291">
        <v>-1345019</v>
      </c>
      <c r="AP40" s="291">
        <v>-38756</v>
      </c>
      <c r="AQ40" s="292">
        <v>-49527</v>
      </c>
      <c r="AR40" s="293">
        <v>-21.7</v>
      </c>
      <c r="AS40" s="290"/>
    </row>
    <row r="41" spans="1:46" x14ac:dyDescent="0.15">
      <c r="A41" s="247"/>
      <c r="AK41" s="1123" t="s">
        <v>287</v>
      </c>
      <c r="AL41" s="1124"/>
      <c r="AM41" s="1124"/>
      <c r="AN41" s="1125"/>
      <c r="AO41" s="291">
        <v>630052</v>
      </c>
      <c r="AP41" s="291">
        <v>18155</v>
      </c>
      <c r="AQ41" s="292">
        <v>22738</v>
      </c>
      <c r="AR41" s="293">
        <v>-20.2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2" t="s">
        <v>476</v>
      </c>
      <c r="AN49" s="1114" t="s">
        <v>509</v>
      </c>
      <c r="AO49" s="1115"/>
      <c r="AP49" s="1115"/>
      <c r="AQ49" s="1115"/>
      <c r="AR49" s="1116"/>
    </row>
    <row r="50" spans="1:44" x14ac:dyDescent="0.15">
      <c r="A50" s="247"/>
      <c r="AK50" s="305"/>
      <c r="AL50" s="306"/>
      <c r="AM50" s="1113"/>
      <c r="AN50" s="307" t="s">
        <v>510</v>
      </c>
      <c r="AO50" s="308" t="s">
        <v>511</v>
      </c>
      <c r="AP50" s="309" t="s">
        <v>512</v>
      </c>
      <c r="AQ50" s="310" t="s">
        <v>513</v>
      </c>
      <c r="AR50" s="311" t="s">
        <v>514</v>
      </c>
    </row>
    <row r="51" spans="1:44" x14ac:dyDescent="0.15">
      <c r="A51" s="247"/>
      <c r="AK51" s="303" t="s">
        <v>515</v>
      </c>
      <c r="AL51" s="304"/>
      <c r="AM51" s="312">
        <v>2064580</v>
      </c>
      <c r="AN51" s="313">
        <v>55585</v>
      </c>
      <c r="AO51" s="314">
        <v>11.4</v>
      </c>
      <c r="AP51" s="315">
        <v>92632</v>
      </c>
      <c r="AQ51" s="316">
        <v>-1.5</v>
      </c>
      <c r="AR51" s="317">
        <v>12.9</v>
      </c>
    </row>
    <row r="52" spans="1:44" x14ac:dyDescent="0.15">
      <c r="A52" s="247"/>
      <c r="AK52" s="318"/>
      <c r="AL52" s="319" t="s">
        <v>516</v>
      </c>
      <c r="AM52" s="320">
        <v>1666377</v>
      </c>
      <c r="AN52" s="321">
        <v>44864</v>
      </c>
      <c r="AO52" s="322">
        <v>21.1</v>
      </c>
      <c r="AP52" s="323">
        <v>47978</v>
      </c>
      <c r="AQ52" s="324">
        <v>-2</v>
      </c>
      <c r="AR52" s="325">
        <v>23.1</v>
      </c>
    </row>
    <row r="53" spans="1:44" x14ac:dyDescent="0.15">
      <c r="A53" s="247"/>
      <c r="AK53" s="303" t="s">
        <v>517</v>
      </c>
      <c r="AL53" s="304"/>
      <c r="AM53" s="312">
        <v>1656177</v>
      </c>
      <c r="AN53" s="313">
        <v>45282</v>
      </c>
      <c r="AO53" s="314">
        <v>-18.5</v>
      </c>
      <c r="AP53" s="315">
        <v>71279</v>
      </c>
      <c r="AQ53" s="316">
        <v>-23.1</v>
      </c>
      <c r="AR53" s="317">
        <v>4.5999999999999996</v>
      </c>
    </row>
    <row r="54" spans="1:44" x14ac:dyDescent="0.15">
      <c r="A54" s="247"/>
      <c r="AK54" s="318"/>
      <c r="AL54" s="319" t="s">
        <v>516</v>
      </c>
      <c r="AM54" s="320">
        <v>1255396</v>
      </c>
      <c r="AN54" s="321">
        <v>34324</v>
      </c>
      <c r="AO54" s="322">
        <v>-23.5</v>
      </c>
      <c r="AP54" s="323">
        <v>36731</v>
      </c>
      <c r="AQ54" s="324">
        <v>-23.4</v>
      </c>
      <c r="AR54" s="325">
        <v>-0.1</v>
      </c>
    </row>
    <row r="55" spans="1:44" x14ac:dyDescent="0.15">
      <c r="A55" s="247"/>
      <c r="AK55" s="303" t="s">
        <v>518</v>
      </c>
      <c r="AL55" s="304"/>
      <c r="AM55" s="312">
        <v>1512930</v>
      </c>
      <c r="AN55" s="313">
        <v>42148</v>
      </c>
      <c r="AO55" s="314">
        <v>-6.9</v>
      </c>
      <c r="AP55" s="315">
        <v>74994</v>
      </c>
      <c r="AQ55" s="316">
        <v>5.2</v>
      </c>
      <c r="AR55" s="317">
        <v>-12.1</v>
      </c>
    </row>
    <row r="56" spans="1:44" x14ac:dyDescent="0.15">
      <c r="A56" s="247"/>
      <c r="AK56" s="318"/>
      <c r="AL56" s="319" t="s">
        <v>516</v>
      </c>
      <c r="AM56" s="320">
        <v>1155736</v>
      </c>
      <c r="AN56" s="321">
        <v>32197</v>
      </c>
      <c r="AO56" s="322">
        <v>-6.2</v>
      </c>
      <c r="AP56" s="323">
        <v>36188</v>
      </c>
      <c r="AQ56" s="324">
        <v>-1.5</v>
      </c>
      <c r="AR56" s="325">
        <v>-4.7</v>
      </c>
    </row>
    <row r="57" spans="1:44" x14ac:dyDescent="0.15">
      <c r="A57" s="247"/>
      <c r="AK57" s="303" t="s">
        <v>519</v>
      </c>
      <c r="AL57" s="304"/>
      <c r="AM57" s="312">
        <v>1553333</v>
      </c>
      <c r="AN57" s="313">
        <v>44017</v>
      </c>
      <c r="AO57" s="314">
        <v>4.4000000000000004</v>
      </c>
      <c r="AP57" s="315">
        <v>71849</v>
      </c>
      <c r="AQ57" s="316">
        <v>-4.2</v>
      </c>
      <c r="AR57" s="317">
        <v>8.6</v>
      </c>
    </row>
    <row r="58" spans="1:44" x14ac:dyDescent="0.15">
      <c r="A58" s="247"/>
      <c r="AK58" s="318"/>
      <c r="AL58" s="319" t="s">
        <v>516</v>
      </c>
      <c r="AM58" s="320">
        <v>1008437</v>
      </c>
      <c r="AN58" s="321">
        <v>28577</v>
      </c>
      <c r="AO58" s="322">
        <v>-11.2</v>
      </c>
      <c r="AP58" s="323">
        <v>36144</v>
      </c>
      <c r="AQ58" s="324">
        <v>-0.1</v>
      </c>
      <c r="AR58" s="325">
        <v>-11.1</v>
      </c>
    </row>
    <row r="59" spans="1:44" x14ac:dyDescent="0.15">
      <c r="A59" s="247"/>
      <c r="AK59" s="303" t="s">
        <v>520</v>
      </c>
      <c r="AL59" s="304"/>
      <c r="AM59" s="312">
        <v>2641941</v>
      </c>
      <c r="AN59" s="313">
        <v>76126</v>
      </c>
      <c r="AO59" s="314">
        <v>72.900000000000006</v>
      </c>
      <c r="AP59" s="315">
        <v>82962</v>
      </c>
      <c r="AQ59" s="316">
        <v>15.5</v>
      </c>
      <c r="AR59" s="317">
        <v>57.4</v>
      </c>
    </row>
    <row r="60" spans="1:44" x14ac:dyDescent="0.15">
      <c r="A60" s="247"/>
      <c r="AK60" s="318"/>
      <c r="AL60" s="319" t="s">
        <v>516</v>
      </c>
      <c r="AM60" s="320">
        <v>2025038</v>
      </c>
      <c r="AN60" s="321">
        <v>58350</v>
      </c>
      <c r="AO60" s="322">
        <v>104.2</v>
      </c>
      <c r="AP60" s="323">
        <v>42835</v>
      </c>
      <c r="AQ60" s="324">
        <v>18.5</v>
      </c>
      <c r="AR60" s="325">
        <v>85.7</v>
      </c>
    </row>
    <row r="61" spans="1:44" x14ac:dyDescent="0.15">
      <c r="A61" s="247"/>
      <c r="AK61" s="303" t="s">
        <v>521</v>
      </c>
      <c r="AL61" s="326"/>
      <c r="AM61" s="312">
        <v>1885792</v>
      </c>
      <c r="AN61" s="313">
        <v>52632</v>
      </c>
      <c r="AO61" s="314">
        <v>12.7</v>
      </c>
      <c r="AP61" s="315">
        <v>78743</v>
      </c>
      <c r="AQ61" s="327">
        <v>-1.6</v>
      </c>
      <c r="AR61" s="317">
        <v>14.3</v>
      </c>
    </row>
    <row r="62" spans="1:44" x14ac:dyDescent="0.15">
      <c r="A62" s="247"/>
      <c r="AK62" s="318"/>
      <c r="AL62" s="319" t="s">
        <v>516</v>
      </c>
      <c r="AM62" s="320">
        <v>1422197</v>
      </c>
      <c r="AN62" s="321">
        <v>39662</v>
      </c>
      <c r="AO62" s="322">
        <v>16.899999999999999</v>
      </c>
      <c r="AP62" s="323">
        <v>39975</v>
      </c>
      <c r="AQ62" s="324">
        <v>-1.7</v>
      </c>
      <c r="AR62" s="325">
        <v>18.600000000000001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nq6QMsQW5SIk20ABAM7zgrPOUhp9e3KGkf5T6XgO6A6kZgtPF14nZ0BFiXOWTPNliJSXBBgosEdaWRpsY5vdQ==" saltValue="DVPxbtroFZUKEWy5a9Wc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1YrVM+VAnoWtTYAAvqj7cAdmlzGkgNuEDyGg07nbxvxevO6PWYroJAwPdH+CRgoVmGGYsBNanoiibzWyI0Z7OA==" saltValue="iRpi6gGVemZbFl8OnVWTP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hGLNRxY/0d4dhmrqTKh7uesAzOE54erGwgMI4r06QrgrXUj8pXhPnUHpCTJpW0Fm2FrL+1B/Mb7BcwobyU6DJA==" saltValue="GLG+uYbpv1s1PlTekf+u5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41.35</v>
      </c>
      <c r="G47" s="12">
        <v>42.34</v>
      </c>
      <c r="H47" s="12">
        <v>43.67</v>
      </c>
      <c r="I47" s="12">
        <v>38.43</v>
      </c>
      <c r="J47" s="13">
        <v>35.82</v>
      </c>
    </row>
    <row r="48" spans="2:10" ht="57.75" customHeight="1" x14ac:dyDescent="0.15">
      <c r="B48" s="14"/>
      <c r="C48" s="1128" t="s">
        <v>4</v>
      </c>
      <c r="D48" s="1128"/>
      <c r="E48" s="1129"/>
      <c r="F48" s="15">
        <v>8.9600000000000009</v>
      </c>
      <c r="G48" s="16">
        <v>9.56</v>
      </c>
      <c r="H48" s="16">
        <v>8.4600000000000009</v>
      </c>
      <c r="I48" s="16">
        <v>7.98</v>
      </c>
      <c r="J48" s="17">
        <v>6.24</v>
      </c>
    </row>
    <row r="49" spans="2:10" ht="57.75" customHeight="1" thickBot="1" x14ac:dyDescent="0.2">
      <c r="B49" s="18"/>
      <c r="C49" s="1130" t="s">
        <v>5</v>
      </c>
      <c r="D49" s="1130"/>
      <c r="E49" s="1131"/>
      <c r="F49" s="19">
        <v>2.52</v>
      </c>
      <c r="G49" s="20" t="s">
        <v>528</v>
      </c>
      <c r="H49" s="20" t="s">
        <v>529</v>
      </c>
      <c r="I49" s="20" t="s">
        <v>530</v>
      </c>
      <c r="J49" s="21" t="s">
        <v>531</v>
      </c>
    </row>
    <row r="50" spans="2:10" x14ac:dyDescent="0.15"/>
  </sheetData>
  <sheetProtection algorithmName="SHA-512" hashValue="mq6yAlV66VScB3q6sVANbmTXr9yWOwUFN5HtNd02kmmihiKaZPP+5yVocYdPiMcU4xsZEwjqrxrxyvGayrXzTg==" saltValue="facKckEnCbBMLG54nwk3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2026-03-19T00:23:09Z</cp:lastPrinted>
  <dcterms:created xsi:type="dcterms:W3CDTF">2026-02-23T05:43:45Z</dcterms:created>
  <dcterms:modified xsi:type="dcterms:W3CDTF">2026-03-23T12:41:12Z</dcterms:modified>
  <cp:category/>
</cp:coreProperties>
</file>