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30 白井市△\"/>
    </mc:Choice>
  </mc:AlternateContent>
  <xr:revisionPtr revIDLastSave="0" documentId="13_ncr:1_{553A9B8C-21AD-4D25-BB29-898C29D8C74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<sst xmlns="http://schemas.openxmlformats.org/spreadsheetml/2006/main" count="1085" uniqueCount="569">
  <si>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</si>
  <si>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</si>
  <si>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</si>
  <si>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</si>
  <si>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</si>
  <si>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</si>
  <si>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</si>
  <si>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</si>
  <si>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</si>
  <si>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</si>
  <si>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</si>
  <si>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</si>
  <si>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</si>
  <si>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</si>
  <si>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</si>
  <si>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</si>
  <si>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</si>
  <si>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</si>
  <si>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</si>
  <si>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</si>
  <si>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</si>
  <si>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</si>
  <si>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</si>
  <si>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</si>
  <si>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</si>
  <si>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</si>
  <si>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</si>
  <si>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</si>
  <si>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</si>
  <si>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</si>
  <si>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</si>
  <si>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</si>
  <si>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</si>
  <si>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</si>
  <si>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</si>
  <si>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</si>
  <si>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</si>
  <si>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</si>
  <si>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</si>
  <si>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</si>
  <si>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</si>
  <si>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</si>
  <si>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</si>
  <si>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</si>
  <si>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</si>
  <si>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</si>
  <si>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</si>
  <si>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</si>
  <si>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</si>
  <si>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</si>
  <si>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</si>
  <si>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</si>
  <si>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</si>
  <si>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</si>
  <si>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</si>
  <si>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</si>
  <si>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</si>
  <si>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</si>
  <si>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</si>
  <si>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</si>
  <si>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</si>
  <si>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</si>
  <si>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</si>
  <si>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</si>
  <si>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</si>
  <si>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</si>
  <si>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</si>
  <si>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</si>
  <si>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</si>
  <si>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</si>
  <si>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</si>
  <si>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</si>
  <si>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</si>
  <si>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</si>
  <si>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</si>
  <si>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</si>
  <si>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</si>
  <si>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</si>
  <si>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</si>
  <si>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</si>
  <si>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</si>
  <si>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</si>
  <si>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</si>
  <si>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</si>
  <si>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</si>
  <si>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</si>
  <si>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</si>
  <si>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</si>
  <si>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</si>
  <si>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</si>
  <si>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</si>
  <si>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</si>
  <si>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</si>
  <si>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</si>
  <si>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白井市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</si>
  <si>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</si>
  <si>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</si>
  <si>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</si>
  <si>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</si>
  <si>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</si>
  <si>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</si>
  <si>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</si>
  <si>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</si>
  <si>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</si>
  <si>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</si>
  <si>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</si>
  <si>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</si>
  <si>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</si>
  <si>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</si>
  <si>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</si>
  <si>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</si>
  <si>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</si>
  <si>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</si>
  <si>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</si>
  <si>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</si>
  <si>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</si>
  <si>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</si>
  <si>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</si>
  <si>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</si>
  <si>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</si>
  <si>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</si>
  <si>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</si>
  <si>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</si>
  <si>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</si>
  <si>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</si>
  <si>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</si>
  <si>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</si>
  <si>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</si>
  <si>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</si>
  <si>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</si>
  <si>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</si>
  <si>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</si>
  <si>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</si>
  <si>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</si>
  <si>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</si>
  <si>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</si>
  <si>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</si>
  <si>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</si>
  <si>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</si>
  <si>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</si>
  <si>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</si>
  <si>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</si>
  <si>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</si>
  <si>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</si>
  <si>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</si>
  <si>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</si>
  <si>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</si>
  <si>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</si>
  <si>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</si>
  <si>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</si>
  <si>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</si>
  <si>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</si>
  <si>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</si>
  <si>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</si>
  <si>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</si>
  <si>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</si>
  <si>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</si>
  <si>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</si>
  <si>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</si>
  <si>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</si>
  <si>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</si>
  <si>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</si>
  <si>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</si>
  <si>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</si>
  <si>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</si>
  <si>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</si>
  <si>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</si>
  <si>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</si>
  <si>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</si>
  <si>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</si>
  <si>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</si>
  <si>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</si>
  <si>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</si>
  <si>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</si>
  <si>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</si>
  <si>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</si>
  <si>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</si>
  <si>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</si>
  <si>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</si>
  <si>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</si>
  <si>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</si>
  <si>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</si>
  <si>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</si>
  <si>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</si>
  <si>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</si>
  <si>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</si>
  <si>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</si>
  <si>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</si>
  <si>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</si>
  <si>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</si>
  <si>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</si>
  <si>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</si>
  <si>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</si>
  <si>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</si>
  <si>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</si>
  <si>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</si>
  <si>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</si>
  <si>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</si>
  <si>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</si>
  <si>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</si>
  <si>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</si>
  <si>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</si>
  <si>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</si>
  <si>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千葉県白井市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</si>
  <si>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</si>
  <si>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</si>
  <si>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</si>
  <si>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</si>
  <si>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</si>
  <si>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</si>
  <si>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</si>
  <si>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</si>
  <si>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</si>
  <si>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</si>
  <si>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</si>
  <si>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</si>
  <si>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</si>
  <si>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</si>
  <si>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</si>
  <si>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</si>
  <si>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</si>
  <si>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</si>
  <si>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</si>
  <si>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</si>
  <si>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</si>
  <si>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</si>
  <si>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</si>
  <si>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</si>
  <si>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</si>
  <si>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</si>
  <si>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</si>
  <si>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</si>
  <si>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</si>
  <si>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</si>
  <si>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</si>
  <si>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</si>
  <si>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</si>
  <si>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</si>
  <si>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</si>
  <si>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</si>
  <si>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</si>
  <si>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</si>
  <si>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</si>
  <si>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</si>
  <si>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</si>
  <si>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</si>
  <si>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</si>
  <si>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</si>
  <si>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</si>
  <si>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</si>
  <si>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</si>
  <si>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</si>
  <si>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</si>
  <si>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</si>
  <si>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</si>
  <si>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</si>
  <si>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</si>
  <si>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</si>
  <si>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</si>
  <si>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</si>
  <si>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</si>
  <si>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</si>
  <si>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</si>
  <si>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</si>
  <si>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</si>
  <si>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</si>
  <si>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</si>
  <si>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</si>
  <si>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</si>
  <si>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</si>
  <si>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</si>
  <si>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</si>
  <si>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</si>
  <si>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</si>
  <si>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</si>
  <si>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</si>
  <si>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</si>
  <si>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</si>
  <si>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</si>
  <si>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</si>
  <si>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</si>
  <si>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</si>
  <si>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</si>
  <si>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</si>
  <si>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</si>
  <si>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</si>
  <si>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</si>
  <si>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</si>
  <si>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</si>
  <si>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</si>
  <si>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</si>
  <si>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</si>
  <si>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</si>
  <si>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</si>
  <si>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</si>
  <si>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</si>
  <si>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</si>
  <si>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</si>
  <si>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</si>
  <si>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</si>
  <si>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</si>
  <si>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</si>
  <si>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</si>
  <si>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</si>
  <si>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</si>
  <si>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</si>
  <si>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</si>
  <si>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</si>
  <si>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</si>
  <si>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</si>
  <si>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</si>
  <si>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</si>
  <si>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</si>
  <si>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</si>
  <si>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</si>
  <si>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</si>
  <si>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</si>
  <si>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</si>
  <si>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</si>
  <si>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</si>
  <si>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</si>
  <si>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</si>
  <si>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</si>
  <si>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</si>
  <si>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</si>
  <si>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</si>
  <si>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</si>
  <si>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</si>
  <si>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</si>
  <si>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</si>
  <si>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</si>
  <si>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</si>
  <si>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</si>
  <si>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</si>
  <si>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</si>
  <si>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</si>
  <si>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</si>
  <si>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</si>
  <si>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</si>
  <si>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</si>
  <si>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</si>
  <si>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</si>
  <si>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</si>
  <si>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</si>
  <si>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</si>
  <si>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</si>
  <si>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</si>
  <si>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</si>
  <si>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</si>
  <si>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</si>
  <si>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</si>
  <si>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</si>
  <si>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</si>
  <si>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</si>
  <si>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千葉県白井市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</si>
  <si>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</si>
  <si>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</si>
  <si>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</si>
  <si>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</si>
  <si>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</si>
  <si>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</si>
  <si>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</si>
  <si>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</si>
  <si>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</si>
  <si>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</si>
  <si>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</si>
  <si>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</si>
  <si>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</si>
  <si>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</si>
  <si>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</si>
  <si>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</si>
  <si>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</si>
  <si>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</si>
  <si>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</si>
  <si>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</si>
  <si>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</si>
  <si>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</si>
  <si>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</si>
  <si>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</si>
  <si>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</si>
  <si>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</si>
  <si>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</si>
  <si>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</si>
  <si>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</si>
  <si>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</si>
  <si>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</si>
  <si>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</si>
  <si>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</si>
  <si>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白井市国民健康保険特別会計事業勘定</t>
    <phoneticPr fontId="5"/>
  </si>
  <si>
    <t>白井市介護保険特別会計保険事業勘定</t>
    <phoneticPr fontId="5"/>
  </si>
  <si>
    <t>白井市後期高齢者医療特別会計</t>
    <phoneticPr fontId="5"/>
  </si>
  <si>
    <t>白井市水道事業会計</t>
    <phoneticPr fontId="5"/>
  </si>
  <si>
    <t>法適用企業</t>
    <phoneticPr fontId="5"/>
  </si>
  <si>
    <t>白井市下水道事業会計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</si>
  <si>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</si>
  <si>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</si>
  <si>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</si>
  <si>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</si>
  <si>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</si>
  <si>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</si>
  <si>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</si>
  <si>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</si>
  <si>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</si>
  <si>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</si>
  <si>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</si>
  <si>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</si>
  <si>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</si>
  <si>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</si>
  <si>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</si>
  <si>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</si>
  <si>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</si>
  <si>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</si>
  <si>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</si>
  <si>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</si>
  <si>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</si>
  <si>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</si>
  <si>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</si>
  <si>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</si>
  <si>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</si>
  <si>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</si>
  <si>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</si>
  <si>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</si>
  <si>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</si>
  <si>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</si>
  <si>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</si>
  <si>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</si>
  <si>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</si>
  <si>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</si>
  <si>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</si>
  <si>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</si>
  <si>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</si>
  <si>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</si>
  <si>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</si>
  <si>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</si>
  <si>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</si>
  <si>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</si>
  <si>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</si>
  <si>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</si>
  <si>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</si>
  <si>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</si>
  <si>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</si>
  <si>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</si>
  <si>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</si>
  <si>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</si>
  <si>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</si>
  <si>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</si>
  <si>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</si>
  <si>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</si>
  <si>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白井市介護保険特別会計事業勘定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</si>
  <si>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</si>
  <si>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</si>
  <si>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</si>
  <si>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</si>
  <si>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</si>
  <si>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</si>
  <si>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</si>
  <si>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</si>
  <si>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</si>
  <si>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</si>
  <si>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</si>
  <si>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</si>
  <si>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</si>
  <si>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</si>
  <si>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</si>
  <si>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</si>
  <si>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</si>
  <si>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</si>
  <si>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</si>
  <si>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</si>
  <si>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</si>
  <si>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</si>
  <si>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</si>
  <si>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</si>
  <si>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</si>
  <si>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</si>
  <si>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</si>
  <si>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</si>
  <si>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</si>
  <si>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</si>
  <si>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</si>
  <si>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</si>
  <si>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</si>
  <si>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</si>
  <si>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</si>
  <si>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</si>
  <si>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</si>
  <si>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</si>
  <si>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</si>
  <si>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</si>
  <si>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</si>
  <si>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</si>
  <si>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</si>
  <si>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</si>
  <si>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</si>
  <si>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</si>
  <si>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</si>
  <si>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</si>
  <si>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</si>
  <si>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</si>
  <si>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</si>
  <si>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</si>
  <si>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</si>
  <si>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</si>
  <si>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</si>
  <si>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</si>
  <si>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</si>
  <si>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</si>
  <si>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</si>
  <si>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</si>
  <si>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</si>
  <si>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</si>
  <si>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</si>
  <si>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</si>
  <si>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</si>
  <si>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</si>
  <si>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</si>
  <si>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</si>
  <si>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</si>
  <si>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</si>
  <si>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</si>
  <si>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</si>
  <si>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</si>
  <si>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</si>
  <si>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</si>
  <si>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</si>
  <si>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</si>
  <si>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</si>
  <si>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</si>
  <si>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</si>
  <si>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</si>
  <si>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1.60</t>
  </si>
  <si>
    <t>▲ 0.08</t>
  </si>
  <si>
    <t>▲ 3.15</t>
  </si>
  <si>
    <t>▲ 4.76</t>
  </si>
  <si>
    <t>白井市水道事業会計</t>
  </si>
  <si>
    <t>白井市下水道事業会計</t>
  </si>
  <si>
    <t>一般会計</t>
  </si>
  <si>
    <t>白井市介護保険特別会計保険事業勘定</t>
  </si>
  <si>
    <t>白井市国民健康保険特別会計事業勘定</t>
  </si>
  <si>
    <t>白井市後期高齢者医療特別会計</t>
  </si>
  <si>
    <t>その他会計（赤字）</t>
  </si>
  <si>
    <t>その他会計（黒字）</t>
  </si>
  <si>
    <t>R02</t>
    <phoneticPr fontId="5"/>
  </si>
  <si>
    <t>R03</t>
    <phoneticPr fontId="5"/>
  </si>
  <si>
    <t>R04</t>
    <phoneticPr fontId="5"/>
  </si>
  <si>
    <t>R05</t>
    <phoneticPr fontId="5"/>
  </si>
  <si>
    <t>R06</t>
    <phoneticPr fontId="5"/>
  </si>
  <si>
    <t>千葉県市町村総合事務組合　一般会計</t>
    <rPh sb="0" eb="3">
      <t>チバケン</t>
    </rPh>
    <rPh sb="3" eb="6">
      <t>シチョウソン</t>
    </rPh>
    <rPh sb="6" eb="8">
      <t>ソウゴウ</t>
    </rPh>
    <rPh sb="8" eb="10">
      <t>ジム</t>
    </rPh>
    <rPh sb="10" eb="12">
      <t>クミアイ</t>
    </rPh>
    <rPh sb="13" eb="15">
      <t>イッパン</t>
    </rPh>
    <rPh sb="15" eb="17">
      <t>カイケイ</t>
    </rPh>
    <phoneticPr fontId="10"/>
  </si>
  <si>
    <t>千葉県市町村総合事務組合　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10"/>
  </si>
  <si>
    <t>千葉県市町村総合事務組合　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10"/>
  </si>
  <si>
    <t>千葉県市町村総合事務組合　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10"/>
  </si>
  <si>
    <t>印旛郡市広域市町村圏事務組合　一般会計</t>
    <rPh sb="0" eb="2">
      <t>インバ</t>
    </rPh>
    <rPh sb="2" eb="3">
      <t>グン</t>
    </rPh>
    <rPh sb="3" eb="4">
      <t>シ</t>
    </rPh>
    <rPh sb="4" eb="6">
      <t>コウイキ</t>
    </rPh>
    <rPh sb="6" eb="9">
      <t>シチョウソン</t>
    </rPh>
    <rPh sb="9" eb="10">
      <t>ケン</t>
    </rPh>
    <rPh sb="10" eb="12">
      <t>ジム</t>
    </rPh>
    <rPh sb="12" eb="14">
      <t>クミアイ</t>
    </rPh>
    <rPh sb="15" eb="17">
      <t>イッパン</t>
    </rPh>
    <rPh sb="17" eb="19">
      <t>カイケイ</t>
    </rPh>
    <phoneticPr fontId="10"/>
  </si>
  <si>
    <t>印旛郡市広域市町村圏事務組合　水道用水供給事業</t>
    <rPh sb="0" eb="2">
      <t>インバ</t>
    </rPh>
    <rPh sb="2" eb="3">
      <t>グン</t>
    </rPh>
    <rPh sb="3" eb="4">
      <t>シ</t>
    </rPh>
    <rPh sb="4" eb="6">
      <t>コウイキ</t>
    </rPh>
    <rPh sb="6" eb="9">
      <t>シチョウソン</t>
    </rPh>
    <rPh sb="9" eb="10">
      <t>ケン</t>
    </rPh>
    <rPh sb="10" eb="12">
      <t>ジム</t>
    </rPh>
    <rPh sb="12" eb="14">
      <t>クミアイ</t>
    </rPh>
    <rPh sb="15" eb="17">
      <t>スイドウ</t>
    </rPh>
    <rPh sb="17" eb="19">
      <t>ヨウスイ</t>
    </rPh>
    <rPh sb="19" eb="21">
      <t>キョウキュウ</t>
    </rPh>
    <rPh sb="21" eb="23">
      <t>ジギョウ</t>
    </rPh>
    <phoneticPr fontId="10"/>
  </si>
  <si>
    <t>印西地区消防組合　一般会計</t>
    <rPh sb="0" eb="2">
      <t>インザイ</t>
    </rPh>
    <rPh sb="2" eb="4">
      <t>チク</t>
    </rPh>
    <rPh sb="4" eb="6">
      <t>ショウボウ</t>
    </rPh>
    <rPh sb="6" eb="8">
      <t>クミアイ</t>
    </rPh>
    <rPh sb="9" eb="11">
      <t>イッパン</t>
    </rPh>
    <rPh sb="11" eb="13">
      <t>カイケイ</t>
    </rPh>
    <phoneticPr fontId="10"/>
  </si>
  <si>
    <t>印西地区環境整備事業組合　墓地事業特別会計</t>
    <rPh sb="0" eb="2">
      <t>インザイ</t>
    </rPh>
    <rPh sb="2" eb="4">
      <t>チク</t>
    </rPh>
    <rPh sb="4" eb="6">
      <t>カンキョウ</t>
    </rPh>
    <rPh sb="6" eb="8">
      <t>セイビ</t>
    </rPh>
    <rPh sb="8" eb="10">
      <t>ジギョウ</t>
    </rPh>
    <rPh sb="10" eb="12">
      <t>クミアイ</t>
    </rPh>
    <rPh sb="13" eb="15">
      <t>ボチ</t>
    </rPh>
    <rPh sb="15" eb="17">
      <t>ジギョウ</t>
    </rPh>
    <rPh sb="17" eb="19">
      <t>トクベツ</t>
    </rPh>
    <rPh sb="19" eb="21">
      <t>カイケイ</t>
    </rPh>
    <phoneticPr fontId="10"/>
  </si>
  <si>
    <t>印西地区環境整備事業組合(平岡自然公園分)</t>
    <rPh sb="0" eb="2">
      <t>インザイ</t>
    </rPh>
    <rPh sb="2" eb="4">
      <t>チク</t>
    </rPh>
    <rPh sb="4" eb="6">
      <t>カンキョウ</t>
    </rPh>
    <rPh sb="6" eb="8">
      <t>セイビ</t>
    </rPh>
    <rPh sb="8" eb="10">
      <t>ジギョウ</t>
    </rPh>
    <rPh sb="10" eb="12">
      <t>クミアイ</t>
    </rPh>
    <rPh sb="13" eb="15">
      <t>ヒラオカ</t>
    </rPh>
    <rPh sb="15" eb="17">
      <t>シゼン</t>
    </rPh>
    <rPh sb="17" eb="19">
      <t>コウエン</t>
    </rPh>
    <rPh sb="19" eb="20">
      <t>ブン</t>
    </rPh>
    <phoneticPr fontId="10"/>
  </si>
  <si>
    <t>印西地区環境整備事業組合　一般会計(ごみ処理)次期分除く</t>
    <rPh sb="0" eb="2">
      <t>インザイ</t>
    </rPh>
    <rPh sb="2" eb="4">
      <t>チク</t>
    </rPh>
    <rPh sb="4" eb="6">
      <t>カンキョウ</t>
    </rPh>
    <rPh sb="6" eb="8">
      <t>セイビ</t>
    </rPh>
    <rPh sb="8" eb="10">
      <t>ジギョウ</t>
    </rPh>
    <rPh sb="10" eb="12">
      <t>クミアイ</t>
    </rPh>
    <rPh sb="13" eb="15">
      <t>イッパン</t>
    </rPh>
    <rPh sb="15" eb="17">
      <t>カイケイ</t>
    </rPh>
    <rPh sb="20" eb="22">
      <t>ショリ</t>
    </rPh>
    <rPh sb="23" eb="25">
      <t>ジキ</t>
    </rPh>
    <rPh sb="25" eb="26">
      <t>ブン</t>
    </rPh>
    <rPh sb="26" eb="27">
      <t>ノゾ</t>
    </rPh>
    <phoneticPr fontId="10"/>
  </si>
  <si>
    <t>印西地区環境整備事業組合　一般会計(ごみ処理)次期分</t>
    <rPh sb="0" eb="2">
      <t>インザイ</t>
    </rPh>
    <rPh sb="2" eb="4">
      <t>チク</t>
    </rPh>
    <rPh sb="4" eb="6">
      <t>カンキョウ</t>
    </rPh>
    <rPh sb="6" eb="8">
      <t>セイビ</t>
    </rPh>
    <rPh sb="8" eb="10">
      <t>ジギョウ</t>
    </rPh>
    <rPh sb="10" eb="12">
      <t>クミアイ</t>
    </rPh>
    <rPh sb="13" eb="15">
      <t>イッパン</t>
    </rPh>
    <rPh sb="15" eb="17">
      <t>カイケイ</t>
    </rPh>
    <rPh sb="20" eb="22">
      <t>ショリ</t>
    </rPh>
    <rPh sb="23" eb="25">
      <t>ジキ</t>
    </rPh>
    <rPh sb="25" eb="26">
      <t>ブン</t>
    </rPh>
    <phoneticPr fontId="10"/>
  </si>
  <si>
    <t>柏・白井・鎌ケ谷環境衛生組合　一般会計</t>
    <rPh sb="0" eb="1">
      <t>カシワ</t>
    </rPh>
    <rPh sb="2" eb="4">
      <t>シロイ</t>
    </rPh>
    <rPh sb="5" eb="8">
      <t>カマガヤ</t>
    </rPh>
    <rPh sb="8" eb="10">
      <t>カンキョウ</t>
    </rPh>
    <rPh sb="10" eb="12">
      <t>エイセイ</t>
    </rPh>
    <rPh sb="12" eb="14">
      <t>クミアイ</t>
    </rPh>
    <rPh sb="15" eb="17">
      <t>イッパン</t>
    </rPh>
    <rPh sb="17" eb="19">
      <t>カイケイ</t>
    </rPh>
    <phoneticPr fontId="10"/>
  </si>
  <si>
    <t>千葉県後期高齢者医療広域連合　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10"/>
  </si>
  <si>
    <t>千葉県後期高齢者医療広域連合　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</si>
  <si>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印旛利根川水防事務組合</t>
    <rPh sb="0" eb="2">
      <t>インバ</t>
    </rPh>
    <rPh sb="2" eb="4">
      <t>トネ</t>
    </rPh>
    <rPh sb="4" eb="5">
      <t>ガワ</t>
    </rPh>
    <rPh sb="5" eb="7">
      <t>スイボウ</t>
    </rPh>
    <rPh sb="7" eb="9">
      <t>ジム</t>
    </rPh>
    <rPh sb="9" eb="11">
      <t>クミアイ</t>
    </rPh>
    <phoneticPr fontId="10"/>
  </si>
  <si>
    <t>-</t>
    <phoneticPr fontId="2"/>
  </si>
  <si>
    <t>白井市公共施設整備保全基金</t>
    <rPh sb="0" eb="3">
      <t>シロイシ</t>
    </rPh>
    <rPh sb="3" eb="5">
      <t>コウキョウ</t>
    </rPh>
    <rPh sb="5" eb="7">
      <t>シセツ</t>
    </rPh>
    <rPh sb="7" eb="9">
      <t>セイビ</t>
    </rPh>
    <rPh sb="9" eb="11">
      <t>ホゼン</t>
    </rPh>
    <rPh sb="11" eb="13">
      <t>キキン</t>
    </rPh>
    <phoneticPr fontId="5"/>
  </si>
  <si>
    <t>千葉ニュータウン事業に係る白井市道等整備事業</t>
    <rPh sb="0" eb="2">
      <t>チバ</t>
    </rPh>
    <rPh sb="8" eb="10">
      <t>ジギョウ</t>
    </rPh>
    <rPh sb="11" eb="12">
      <t>カカ</t>
    </rPh>
    <rPh sb="13" eb="15">
      <t>シロイ</t>
    </rPh>
    <rPh sb="15" eb="17">
      <t>シドウ</t>
    </rPh>
    <rPh sb="17" eb="18">
      <t>トウ</t>
    </rPh>
    <rPh sb="18" eb="20">
      <t>セイビ</t>
    </rPh>
    <rPh sb="20" eb="22">
      <t>ジギョウ</t>
    </rPh>
    <phoneticPr fontId="2"/>
  </si>
  <si>
    <t>文化センター改修基金</t>
    <rPh sb="0" eb="2">
      <t>ブンカ</t>
    </rPh>
    <rPh sb="6" eb="8">
      <t>カイシュウ</t>
    </rPh>
    <rPh sb="8" eb="10">
      <t>キキン</t>
    </rPh>
    <phoneticPr fontId="2"/>
  </si>
  <si>
    <t>都市計画事業基金</t>
    <rPh sb="0" eb="2">
      <t>トシ</t>
    </rPh>
    <rPh sb="2" eb="4">
      <t>ケイカク</t>
    </rPh>
    <rPh sb="4" eb="6">
      <t>ジギョウ</t>
    </rPh>
    <rPh sb="6" eb="8">
      <t>キキン</t>
    </rPh>
    <phoneticPr fontId="2"/>
  </si>
  <si>
    <t>まちづくり寄附金基金</t>
    <rPh sb="5" eb="8">
      <t>キフキン</t>
    </rPh>
    <rPh sb="8" eb="10">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</si>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</sst>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244-4C80-9774-85B9497C3A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30103</c:v>
                </c:pt>
                <c:pt idx="1">
                  <c:v>29540</c:v>
                </c:pt>
                <c:pt idx="2">
                  <c:v>33471</c:v>
                </c:pt>
                <c:pt idx="3">
                  <c:v>31721</c:v>
                </c:pt>
                <c:pt idx="4">
                  <c:v>33175</c:v>
                </c:pt>
              </c:numCache>
            </c:numRef>
          </c:val>
          <c:smooth val="0"/>
          <c:extLst>
            <c:ext xmlns:c16="http://schemas.microsoft.com/office/drawing/2014/chart" uri="{C3380CC4-5D6E-409C-BE32-E72D297353CC}">
              <c16:uniqueId val="{00000001-3244-4C80-9774-85B9497C3A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c:v>
                </c:pt>
                <c:pt idx="1">
                  <c:v>8.7799999999999994</c:v>
                </c:pt>
                <c:pt idx="2">
                  <c:v>9.4700000000000006</c:v>
                </c:pt>
                <c:pt idx="3">
                  <c:v>6.31</c:v>
                </c:pt>
                <c:pt idx="4">
                  <c:v>4.62</c:v>
                </c:pt>
              </c:numCache>
            </c:numRef>
          </c:val>
          <c:extLst>
            <c:ext xmlns:c16="http://schemas.microsoft.com/office/drawing/2014/chart" uri="{C3380CC4-5D6E-409C-BE32-E72D297353CC}">
              <c16:uniqueId val="{00000000-CCF2-4D6A-B69A-0D12513B26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17.989999999999998</c:v>
                </c:pt>
                <c:pt idx="1">
                  <c:v>16.350000000000001</c:v>
                </c:pt>
                <c:pt idx="2">
                  <c:v>16.309999999999999</c:v>
                </c:pt>
                <c:pt idx="3">
                  <c:v>15.76</c:v>
                </c:pt>
                <c:pt idx="4">
                  <c:v>11.89</c:v>
                </c:pt>
              </c:numCache>
            </c:numRef>
          </c:val>
          <c:extLst>
            <c:ext xmlns:c16="http://schemas.microsoft.com/office/drawing/2014/chart" uri="{C3380CC4-5D6E-409C-BE32-E72D297353CC}">
              <c16:uniqueId val="{00000001-CCF2-4D6A-B69A-0D12513B26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c:v>
                </c:pt>
                <c:pt idx="1">
                  <c:v>2.0099999999999998</c:v>
                </c:pt>
                <c:pt idx="2">
                  <c:v>-0.08</c:v>
                </c:pt>
                <c:pt idx="3">
                  <c:v>-3.15</c:v>
                </c:pt>
                <c:pt idx="4">
                  <c:v>-4.76</c:v>
                </c:pt>
              </c:numCache>
            </c:numRef>
          </c:val>
          <c:smooth val="0"/>
          <c:extLst>
            <c:ext xmlns:c16="http://schemas.microsoft.com/office/drawing/2014/chart" uri="{C3380CC4-5D6E-409C-BE32-E72D297353CC}">
              <c16:uniqueId val="{00000002-CCF2-4D6A-B69A-0D12513B26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3C9-4D97-836A-E697A1B9FD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C9-4D97-836A-E697A1B9FD2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3C9-4D97-836A-E697A1B9FD2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3C9-4D97-836A-E697A1B9FD21}"/>
            </c:ext>
          </c:extLst>
        </c:ser>
        <c:ser>
          <c:idx val="4"/>
          <c:order val="4"/>
          <c:tx>
            <c:strRef>
              <c:f>データシート!$A$31</c:f>
              <c:strCache>
                <c:ptCount val="1"/>
                <c:pt idx="0">
                  <c:v>白井市後期高齢者医療特別会計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4-23C9-4D97-836A-E697A1B9FD21}"/>
            </c:ext>
          </c:extLst>
        </c:ser>
        <c:ser>
          <c:idx val="5"/>
          <c:order val="5"/>
          <c:tx>
            <c:strRef>
              <c:f>データシート!$A$32</c:f>
              <c:strCache>
                <c:ptCount val="1"/>
                <c:pt idx="0">
                  <c:v>白井市国民健康保険特別会計事業勘定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0.99</c:v>
                </c:pt>
                <c:pt idx="2">
                  <c:v>#N/A</c:v>
                </c:pt>
                <c:pt idx="3">
                  <c:v>1.22</c:v>
                </c:pt>
                <c:pt idx="4">
                  <c:v>#N/A</c:v>
                </c:pt>
                <c:pt idx="5">
                  <c:v>1.72</c:v>
                </c:pt>
                <c:pt idx="6">
                  <c:v>#N/A</c:v>
                </c:pt>
                <c:pt idx="7">
                  <c:v>1.3</c:v>
                </c:pt>
                <c:pt idx="8">
                  <c:v>#N/A</c:v>
                </c:pt>
                <c:pt idx="9">
                  <c:v>0.75</c:v>
                </c:pt>
              </c:numCache>
            </c:numRef>
          </c:val>
          <c:extLst>
            <c:ext xmlns:c16="http://schemas.microsoft.com/office/drawing/2014/chart" uri="{C3380CC4-5D6E-409C-BE32-E72D297353CC}">
              <c16:uniqueId val="{00000005-23C9-4D97-836A-E697A1B9FD21}"/>
            </c:ext>
          </c:extLst>
        </c:ser>
        <c:ser>
          <c:idx val="6"/>
          <c:order val="6"/>
          <c:tx>
            <c:strRef>
              <c:f>データシート!$A$33</c:f>
              <c:strCache>
                <c:ptCount val="1"/>
                <c:pt idx="0">
                  <c:v>白井市介護保険特別会計保険事業勘定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c:v>
                </c:pt>
                <c:pt idx="2">
                  <c:v>#N/A</c:v>
                </c:pt>
                <c:pt idx="3">
                  <c:v>1.48</c:v>
                </c:pt>
                <c:pt idx="4">
                  <c:v>#N/A</c:v>
                </c:pt>
                <c:pt idx="5">
                  <c:v>1.73</c:v>
                </c:pt>
                <c:pt idx="6">
                  <c:v>#N/A</c:v>
                </c:pt>
                <c:pt idx="7">
                  <c:v>1.65</c:v>
                </c:pt>
                <c:pt idx="8">
                  <c:v>#N/A</c:v>
                </c:pt>
                <c:pt idx="9">
                  <c:v>1.71</c:v>
                </c:pt>
              </c:numCache>
            </c:numRef>
          </c:val>
          <c:extLst>
            <c:ext xmlns:c16="http://schemas.microsoft.com/office/drawing/2014/chart" uri="{C3380CC4-5D6E-409C-BE32-E72D297353CC}">
              <c16:uniqueId val="{00000006-23C9-4D97-836A-E697A1B9FD2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6.79</c:v>
                </c:pt>
                <c:pt idx="2">
                  <c:v>#N/A</c:v>
                </c:pt>
                <c:pt idx="3">
                  <c:v>8.77</c:v>
                </c:pt>
                <c:pt idx="4">
                  <c:v>#N/A</c:v>
                </c:pt>
                <c:pt idx="5">
                  <c:v>9.4700000000000006</c:v>
                </c:pt>
                <c:pt idx="6">
                  <c:v>#N/A</c:v>
                </c:pt>
                <c:pt idx="7">
                  <c:v>6.31</c:v>
                </c:pt>
                <c:pt idx="8">
                  <c:v>#N/A</c:v>
                </c:pt>
                <c:pt idx="9">
                  <c:v>4.6100000000000003</c:v>
                </c:pt>
              </c:numCache>
            </c:numRef>
          </c:val>
          <c:extLst>
            <c:ext xmlns:c16="http://schemas.microsoft.com/office/drawing/2014/chart" uri="{C3380CC4-5D6E-409C-BE32-E72D297353CC}">
              <c16:uniqueId val="{00000007-23C9-4D97-836A-E697A1B9FD21}"/>
            </c:ext>
          </c:extLst>
        </c:ser>
        <c:ser>
          <c:idx val="8"/>
          <c:order val="8"/>
          <c:tx>
            <c:strRef>
              <c:f>データシート!$A$35</c:f>
              <c:strCache>
                <c:ptCount val="1"/>
                <c:pt idx="0">
                  <c:v>白井市下水道事業会計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3.15</c:v>
                </c:pt>
                <c:pt idx="2">
                  <c:v>#N/A</c:v>
                </c:pt>
                <c:pt idx="3">
                  <c:v>3.37</c:v>
                </c:pt>
                <c:pt idx="4">
                  <c:v>#N/A</c:v>
                </c:pt>
                <c:pt idx="5">
                  <c:v>4.5199999999999996</c:v>
                </c:pt>
                <c:pt idx="6">
                  <c:v>#N/A</c:v>
                </c:pt>
                <c:pt idx="7">
                  <c:v>5.04</c:v>
                </c:pt>
                <c:pt idx="8">
                  <c:v>#N/A</c:v>
                </c:pt>
                <c:pt idx="9">
                  <c:v>5.62</c:v>
                </c:pt>
              </c:numCache>
            </c:numRef>
          </c:val>
          <c:extLst>
            <c:ext xmlns:c16="http://schemas.microsoft.com/office/drawing/2014/chart" uri="{C3380CC4-5D6E-409C-BE32-E72D297353CC}">
              <c16:uniqueId val="{00000008-23C9-4D97-836A-E697A1B9FD21}"/>
            </c:ext>
          </c:extLst>
        </c:ser>
        <c:ser>
          <c:idx val="9"/>
          <c:order val="9"/>
          <c:tx>
            <c:strRef>
              <c:f>データシート!$A$36</c:f>
              <c:strCache>
                <c:ptCount val="1"/>
                <c:pt idx="0">
                  <c:v>白井市水道事業会計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6.98</c:v>
                </c:pt>
                <c:pt idx="2">
                  <c:v>#N/A</c:v>
                </c:pt>
                <c:pt idx="3">
                  <c:v>7.45</c:v>
                </c:pt>
                <c:pt idx="4">
                  <c:v>#N/A</c:v>
                </c:pt>
                <c:pt idx="5">
                  <c:v>8.3800000000000008</c:v>
                </c:pt>
                <c:pt idx="6">
                  <c:v>#N/A</c:v>
                </c:pt>
                <c:pt idx="7">
                  <c:v>8.59</c:v>
                </c:pt>
                <c:pt idx="8">
                  <c:v>#N/A</c:v>
                </c:pt>
                <c:pt idx="9">
                  <c:v>8.42</c:v>
                </c:pt>
              </c:numCache>
            </c:numRef>
          </c:val>
          <c:extLst>
            <c:ext xmlns:c16="http://schemas.microsoft.com/office/drawing/2014/chart" uri="{C3380CC4-5D6E-409C-BE32-E72D297353CC}">
              <c16:uniqueId val="{00000009-23C9-4D97-836A-E697A1B9FD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1592</c:v>
                </c:pt>
                <c:pt idx="5">
                  <c:v>1618</c:v>
                </c:pt>
                <c:pt idx="8">
                  <c:v>1729</c:v>
                </c:pt>
                <c:pt idx="11">
                  <c:v>1567</c:v>
                </c:pt>
                <c:pt idx="14">
                  <c:v>1544</c:v>
                </c:pt>
              </c:numCache>
            </c:numRef>
          </c:val>
          <c:extLst>
            <c:ext xmlns:c16="http://schemas.microsoft.com/office/drawing/2014/chart" uri="{C3380CC4-5D6E-409C-BE32-E72D297353CC}">
              <c16:uniqueId val="{00000000-F086-43CA-8680-E62F1A04F1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86-43CA-8680-E62F1A04F1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108</c:v>
                </c:pt>
                <c:pt idx="3">
                  <c:v>108</c:v>
                </c:pt>
                <c:pt idx="6">
                  <c:v>108</c:v>
                </c:pt>
                <c:pt idx="9">
                  <c:v>94</c:v>
                </c:pt>
                <c:pt idx="12">
                  <c:v>1</c:v>
                </c:pt>
              </c:numCache>
            </c:numRef>
          </c:val>
          <c:extLst>
            <c:ext xmlns:c16="http://schemas.microsoft.com/office/drawing/2014/chart" uri="{C3380CC4-5D6E-409C-BE32-E72D297353CC}">
              <c16:uniqueId val="{00000002-F086-43CA-8680-E62F1A04F1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141</c:v>
                </c:pt>
                <c:pt idx="3">
                  <c:v>160</c:v>
                </c:pt>
                <c:pt idx="6">
                  <c:v>160</c:v>
                </c:pt>
                <c:pt idx="9">
                  <c:v>172</c:v>
                </c:pt>
                <c:pt idx="12">
                  <c:v>170</c:v>
                </c:pt>
              </c:numCache>
            </c:numRef>
          </c:val>
          <c:extLst>
            <c:ext xmlns:c16="http://schemas.microsoft.com/office/drawing/2014/chart" uri="{C3380CC4-5D6E-409C-BE32-E72D297353CC}">
              <c16:uniqueId val="{00000003-F086-43CA-8680-E62F1A04F1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124</c:v>
                </c:pt>
                <c:pt idx="3">
                  <c:v>74</c:v>
                </c:pt>
                <c:pt idx="6">
                  <c:v>126</c:v>
                </c:pt>
                <c:pt idx="9">
                  <c:v>113</c:v>
                </c:pt>
                <c:pt idx="12">
                  <c:v>113</c:v>
                </c:pt>
              </c:numCache>
            </c:numRef>
          </c:val>
          <c:extLst>
            <c:ext xmlns:c16="http://schemas.microsoft.com/office/drawing/2014/chart" uri="{C3380CC4-5D6E-409C-BE32-E72D297353CC}">
              <c16:uniqueId val="{00000004-F086-43CA-8680-E62F1A04F1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86-43CA-8680-E62F1A04F1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86-43CA-8680-E62F1A04F1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1757</c:v>
                </c:pt>
                <c:pt idx="3">
                  <c:v>1793</c:v>
                </c:pt>
                <c:pt idx="6">
                  <c:v>1887</c:v>
                </c:pt>
                <c:pt idx="9">
                  <c:v>1841</c:v>
                </c:pt>
                <c:pt idx="12">
                  <c:v>1820</c:v>
                </c:pt>
              </c:numCache>
            </c:numRef>
          </c:val>
          <c:extLst>
            <c:ext xmlns:c16="http://schemas.microsoft.com/office/drawing/2014/chart" uri="{C3380CC4-5D6E-409C-BE32-E72D297353CC}">
              <c16:uniqueId val="{00000007-F086-43CA-8680-E62F1A04F1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538</c:v>
                </c:pt>
                <c:pt idx="2">
                  <c:v>#N/A</c:v>
                </c:pt>
                <c:pt idx="3">
                  <c:v>#N/A</c:v>
                </c:pt>
                <c:pt idx="4">
                  <c:v>517</c:v>
                </c:pt>
                <c:pt idx="5">
                  <c:v>#N/A</c:v>
                </c:pt>
                <c:pt idx="6">
                  <c:v>#N/A</c:v>
                </c:pt>
                <c:pt idx="7">
                  <c:v>552</c:v>
                </c:pt>
                <c:pt idx="8">
                  <c:v>#N/A</c:v>
                </c:pt>
                <c:pt idx="9">
                  <c:v>#N/A</c:v>
                </c:pt>
                <c:pt idx="10">
                  <c:v>653</c:v>
                </c:pt>
                <c:pt idx="11">
                  <c:v>#N/A</c:v>
                </c:pt>
                <c:pt idx="12">
                  <c:v>#N/A</c:v>
                </c:pt>
                <c:pt idx="13">
                  <c:v>560</c:v>
                </c:pt>
                <c:pt idx="14">
                  <c:v>#N/A</c:v>
                </c:pt>
              </c:numCache>
            </c:numRef>
          </c:val>
          <c:smooth val="0"/>
          <c:extLst>
            <c:ext xmlns:c16="http://schemas.microsoft.com/office/drawing/2014/chart" uri="{C3380CC4-5D6E-409C-BE32-E72D297353CC}">
              <c16:uniqueId val="{00000008-F086-43CA-8680-E62F1A04F1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13605</c:v>
                </c:pt>
                <c:pt idx="5">
                  <c:v>13752</c:v>
                </c:pt>
                <c:pt idx="8">
                  <c:v>13065</c:v>
                </c:pt>
                <c:pt idx="11">
                  <c:v>12468</c:v>
                </c:pt>
                <c:pt idx="14">
                  <c:v>11582</c:v>
                </c:pt>
              </c:numCache>
            </c:numRef>
          </c:val>
          <c:extLst>
            <c:ext xmlns:c16="http://schemas.microsoft.com/office/drawing/2014/chart" uri="{C3380CC4-5D6E-409C-BE32-E72D297353CC}">
              <c16:uniqueId val="{00000000-4F77-4A1F-8512-1828805F8C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2949</c:v>
                </c:pt>
                <c:pt idx="5">
                  <c:v>4031</c:v>
                </c:pt>
                <c:pt idx="8">
                  <c:v>4043</c:v>
                </c:pt>
                <c:pt idx="11">
                  <c:v>3821</c:v>
                </c:pt>
                <c:pt idx="14">
                  <c:v>4659</c:v>
                </c:pt>
              </c:numCache>
            </c:numRef>
          </c:val>
          <c:extLst>
            <c:ext xmlns:c16="http://schemas.microsoft.com/office/drawing/2014/chart" uri="{C3380CC4-5D6E-409C-BE32-E72D297353CC}">
              <c16:uniqueId val="{00000001-4F77-4A1F-8512-1828805F8C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4864</c:v>
                </c:pt>
                <c:pt idx="5">
                  <c:v>5281</c:v>
                </c:pt>
                <c:pt idx="8">
                  <c:v>5297</c:v>
                </c:pt>
                <c:pt idx="11">
                  <c:v>5232</c:v>
                </c:pt>
                <c:pt idx="14">
                  <c:v>4857</c:v>
                </c:pt>
              </c:numCache>
            </c:numRef>
          </c:val>
          <c:extLst>
            <c:ext xmlns:c16="http://schemas.microsoft.com/office/drawing/2014/chart" uri="{C3380CC4-5D6E-409C-BE32-E72D297353CC}">
              <c16:uniqueId val="{00000002-4F77-4A1F-8512-1828805F8C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77-4A1F-8512-1828805F8C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77-4A1F-8512-1828805F8C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269</c:v>
                </c:pt>
                <c:pt idx="3">
                  <c:v>0</c:v>
                </c:pt>
                <c:pt idx="6">
                  <c:v>0</c:v>
                </c:pt>
                <c:pt idx="9">
                  <c:v>0</c:v>
                </c:pt>
                <c:pt idx="12">
                  <c:v>0</c:v>
                </c:pt>
              </c:numCache>
            </c:numRef>
          </c:val>
          <c:extLst>
            <c:ext xmlns:c16="http://schemas.microsoft.com/office/drawing/2014/chart" uri="{C3380CC4-5D6E-409C-BE32-E72D297353CC}">
              <c16:uniqueId val="{00000005-4F77-4A1F-8512-1828805F8C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884</c:v>
                </c:pt>
                <c:pt idx="3">
                  <c:v>1013</c:v>
                </c:pt>
                <c:pt idx="6">
                  <c:v>1259</c:v>
                </c:pt>
                <c:pt idx="9">
                  <c:v>1517</c:v>
                </c:pt>
                <c:pt idx="12">
                  <c:v>1512</c:v>
                </c:pt>
              </c:numCache>
            </c:numRef>
          </c:val>
          <c:extLst>
            <c:ext xmlns:c16="http://schemas.microsoft.com/office/drawing/2014/chart" uri="{C3380CC4-5D6E-409C-BE32-E72D297353CC}">
              <c16:uniqueId val="{00000006-4F77-4A1F-8512-1828805F8C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1308</c:v>
                </c:pt>
                <c:pt idx="3">
                  <c:v>1256</c:v>
                </c:pt>
                <c:pt idx="6">
                  <c:v>1264</c:v>
                </c:pt>
                <c:pt idx="9">
                  <c:v>1292</c:v>
                </c:pt>
                <c:pt idx="12">
                  <c:v>1490</c:v>
                </c:pt>
              </c:numCache>
            </c:numRef>
          </c:val>
          <c:extLst>
            <c:ext xmlns:c16="http://schemas.microsoft.com/office/drawing/2014/chart" uri="{C3380CC4-5D6E-409C-BE32-E72D297353CC}">
              <c16:uniqueId val="{00000007-4F77-4A1F-8512-1828805F8C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869</c:v>
                </c:pt>
                <c:pt idx="3">
                  <c:v>857</c:v>
                </c:pt>
                <c:pt idx="6">
                  <c:v>1051</c:v>
                </c:pt>
                <c:pt idx="9">
                  <c:v>1072</c:v>
                </c:pt>
                <c:pt idx="12">
                  <c:v>1180</c:v>
                </c:pt>
              </c:numCache>
            </c:numRef>
          </c:val>
          <c:extLst>
            <c:ext xmlns:c16="http://schemas.microsoft.com/office/drawing/2014/chart" uri="{C3380CC4-5D6E-409C-BE32-E72D297353CC}">
              <c16:uniqueId val="{00000008-4F77-4A1F-8512-1828805F8C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3047</c:v>
                </c:pt>
                <c:pt idx="3">
                  <c:v>2348</c:v>
                </c:pt>
                <c:pt idx="6">
                  <c:v>2850</c:v>
                </c:pt>
                <c:pt idx="9">
                  <c:v>2571</c:v>
                </c:pt>
                <c:pt idx="12">
                  <c:v>2395</c:v>
                </c:pt>
              </c:numCache>
            </c:numRef>
          </c:val>
          <c:extLst>
            <c:ext xmlns:c16="http://schemas.microsoft.com/office/drawing/2014/chart" uri="{C3380CC4-5D6E-409C-BE32-E72D297353CC}">
              <c16:uniqueId val="{00000009-4F77-4A1F-8512-1828805F8C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21356</c:v>
                </c:pt>
                <c:pt idx="3">
                  <c:v>21487</c:v>
                </c:pt>
                <c:pt idx="6">
                  <c:v>20906</c:v>
                </c:pt>
                <c:pt idx="9">
                  <c:v>20320</c:v>
                </c:pt>
                <c:pt idx="12">
                  <c:v>19689</c:v>
                </c:pt>
              </c:numCache>
            </c:numRef>
          </c:val>
          <c:extLst>
            <c:ext xmlns:c16="http://schemas.microsoft.com/office/drawing/2014/chart" uri="{C3380CC4-5D6E-409C-BE32-E72D297353CC}">
              <c16:uniqueId val="{0000000A-4F77-4A1F-8512-1828805F8C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6314</c:v>
                </c:pt>
                <c:pt idx="2">
                  <c:v>#N/A</c:v>
                </c:pt>
                <c:pt idx="3">
                  <c:v>#N/A</c:v>
                </c:pt>
                <c:pt idx="4">
                  <c:v>3898</c:v>
                </c:pt>
                <c:pt idx="5">
                  <c:v>#N/A</c:v>
                </c:pt>
                <c:pt idx="6">
                  <c:v>#N/A</c:v>
                </c:pt>
                <c:pt idx="7">
                  <c:v>4926</c:v>
                </c:pt>
                <c:pt idx="8">
                  <c:v>#N/A</c:v>
                </c:pt>
                <c:pt idx="9">
                  <c:v>#N/A</c:v>
                </c:pt>
                <c:pt idx="10">
                  <c:v>5250</c:v>
                </c:pt>
                <c:pt idx="11">
                  <c:v>#N/A</c:v>
                </c:pt>
                <c:pt idx="12">
                  <c:v>#N/A</c:v>
                </c:pt>
                <c:pt idx="13">
                  <c:v>5168</c:v>
                </c:pt>
                <c:pt idx="14">
                  <c:v>#N/A</c:v>
                </c:pt>
              </c:numCache>
            </c:numRef>
          </c:val>
          <c:smooth val="0"/>
          <c:extLst>
            <c:ext xmlns:c16="http://schemas.microsoft.com/office/drawing/2014/chart" uri="{C3380CC4-5D6E-409C-BE32-E72D297353CC}">
              <c16:uniqueId val="{0000000B-4F77-4A1F-8512-1828805F8C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2072</c:v>
                </c:pt>
                <c:pt idx="1">
                  <c:v>2046</c:v>
                </c:pt>
                <c:pt idx="2">
                  <c:v>1603</c:v>
                </c:pt>
              </c:numCache>
            </c:numRef>
          </c:val>
          <c:extLst>
            <c:ext xmlns:c16="http://schemas.microsoft.com/office/drawing/2014/chart" uri="{C3380CC4-5D6E-409C-BE32-E72D297353CC}">
              <c16:uniqueId val="{00000000-77F2-4B6C-8705-696B0DC059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286</c:v>
                </c:pt>
                <c:pt idx="1">
                  <c:v>331</c:v>
                </c:pt>
                <c:pt idx="2">
                  <c:v>366</c:v>
                </c:pt>
              </c:numCache>
            </c:numRef>
          </c:val>
          <c:extLst>
            <c:ext xmlns:c16="http://schemas.microsoft.com/office/drawing/2014/chart" uri="{C3380CC4-5D6E-409C-BE32-E72D297353CC}">
              <c16:uniqueId val="{00000001-77F2-4B6C-8705-696B0DC059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1543</c:v>
                </c:pt>
                <c:pt idx="1">
                  <c:v>1486</c:v>
                </c:pt>
                <c:pt idx="2">
                  <c:v>1582</c:v>
                </c:pt>
              </c:numCache>
            </c:numRef>
          </c:val>
          <c:extLst>
            <c:ext xmlns:c16="http://schemas.microsoft.com/office/drawing/2014/chart" uri="{C3380CC4-5D6E-409C-BE32-E72D297353CC}">
              <c16:uniqueId val="{00000002-77F2-4B6C-8705-696B0DC059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実質公債費比率は前年度と比較して</a:t>
          </a:r>
          <a:r>
            <a:rPr kumimoji="1" lang="ja-JP" altLang="en-US" sz="1100">
              <a:solidFill>
                <a:schemeClr val="dk1"/>
              </a:solidFill>
              <a:effectLst/>
              <a:latin typeface="+mn-lt"/>
              <a:ea typeface="+mn-ea"/>
              <a:cs typeface="+mn-cs"/>
            </a:rPr>
            <a:t>３か年平均では増加したが、単年度としては減少している。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元利償還金等（Ａ）において、比率が最も高い項目である元利償還金については、令和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年度と比較すると</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百万円減少したが、減少の主な要因は千葉ニュータウン整備事業として借入を行った地方債の償還が令和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年度で終了したことによるものである。</a:t>
          </a:r>
          <a:endParaRPr lang="ja-JP" altLang="ja-JP" sz="1400">
            <a:effectLst/>
          </a:endParaRPr>
        </a:p>
        <a:p>
          <a:r>
            <a:rPr kumimoji="1" lang="ja-JP" altLang="ja-JP" sz="1100">
              <a:solidFill>
                <a:schemeClr val="dk1"/>
              </a:solidFill>
              <a:effectLst/>
              <a:latin typeface="+mn-lt"/>
              <a:ea typeface="+mn-ea"/>
              <a:cs typeface="+mn-cs"/>
            </a:rPr>
            <a:t>　今後市において老朽化した施設の改修等が控えていることを踏まえ、事業の必要性や財源についての更なる精査</a:t>
          </a:r>
          <a:r>
            <a:rPr lang="ja-JP" altLang="ja-JP" sz="1100">
              <a:solidFill>
                <a:schemeClr val="dk1"/>
              </a:solidFill>
              <a:effectLst/>
              <a:latin typeface="+mn-lt"/>
              <a:ea typeface="+mn-ea"/>
              <a:cs typeface="+mn-cs"/>
            </a:rPr>
            <a:t>を行うとともに、</a:t>
          </a:r>
          <a:r>
            <a:rPr kumimoji="1" lang="ja-JP" altLang="ja-JP" sz="1100">
              <a:solidFill>
                <a:schemeClr val="dk1"/>
              </a:solidFill>
              <a:effectLst/>
              <a:latin typeface="+mn-lt"/>
              <a:ea typeface="+mn-ea"/>
              <a:cs typeface="+mn-cs"/>
            </a:rPr>
            <a:t>今後の借入、特に普通建設事業の実施にあたっては、交付税算入される地方債の選定等を行うなど慎重な見極めが必要である。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満期一括償還地方債について、活用していないため、その返済財源としての減債基金は利用していない。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将来負担比率は前年度と比較して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a:t>
          </a:r>
          <a:r>
            <a:rPr kumimoji="1" lang="ja-JP" altLang="en-US" sz="1100">
              <a:solidFill>
                <a:schemeClr val="dk1"/>
              </a:solidFill>
              <a:effectLst/>
              <a:latin typeface="+mn-lt"/>
              <a:ea typeface="+mn-ea"/>
              <a:cs typeface="+mn-cs"/>
            </a:rPr>
            <a:t>主な要因は将来負担額</a:t>
          </a:r>
          <a:r>
            <a:rPr kumimoji="1" lang="ja-JP" altLang="ja-JP" sz="1100">
              <a:solidFill>
                <a:schemeClr val="dk1"/>
              </a:solidFill>
              <a:effectLst/>
              <a:latin typeface="+mn-lt"/>
              <a:ea typeface="+mn-ea"/>
              <a:cs typeface="+mn-cs"/>
            </a:rPr>
            <a:t>（Ａ）が減少したこと</a:t>
          </a:r>
          <a:r>
            <a:rPr kumimoji="1" lang="ja-JP" altLang="en-US" sz="1100">
              <a:solidFill>
                <a:schemeClr val="dk1"/>
              </a:solidFill>
              <a:effectLst/>
              <a:latin typeface="+mn-lt"/>
              <a:ea typeface="+mn-ea"/>
              <a:cs typeface="+mn-cs"/>
            </a:rPr>
            <a:t>によるもの</a:t>
          </a:r>
          <a:r>
            <a:rPr kumimoji="1" lang="ja-JP" altLang="ja-JP"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将来負担額（Ａ）において、比率が最も高い項目である一般会計等に係る地方債の現在高については、令和元年度から令和３年度までは２１０億円台で推移し、令和４年度</a:t>
          </a:r>
          <a:r>
            <a:rPr kumimoji="1" lang="ja-JP" altLang="en-US" sz="1100">
              <a:solidFill>
                <a:schemeClr val="dk1"/>
              </a:solidFill>
              <a:effectLst/>
              <a:latin typeface="+mn-lt"/>
              <a:ea typeface="+mn-ea"/>
              <a:cs typeface="+mn-cs"/>
            </a:rPr>
            <a:t>から令和５年度では</a:t>
          </a:r>
          <a:r>
            <a:rPr kumimoji="1" lang="ja-JP" altLang="ja-JP" sz="1100">
              <a:solidFill>
                <a:schemeClr val="dk1"/>
              </a:solidFill>
              <a:effectLst/>
              <a:latin typeface="+mn-lt"/>
              <a:ea typeface="+mn-ea"/>
              <a:cs typeface="+mn-cs"/>
            </a:rPr>
            <a:t>２００億円台まで減少し、令和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では１９０</a:t>
          </a:r>
          <a:r>
            <a:rPr kumimoji="1" lang="ja-JP" altLang="ja-JP" sz="1100">
              <a:solidFill>
                <a:schemeClr val="dk1"/>
              </a:solidFill>
              <a:effectLst/>
              <a:latin typeface="+mn-lt"/>
              <a:ea typeface="+mn-ea"/>
              <a:cs typeface="+mn-cs"/>
            </a:rPr>
            <a:t>億円台となっている。これは臨時財政対策債発行可能額の減に伴う借入額の減などが主な要因である。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将来負担比率については、今後さらに将来負担比率が悪化しないよう行政経営指針及び白井市公共施設等総合管理計画等を基に、効率的な行政運営に努める必要がある。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千葉県白井市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財政調整基金、千葉ニュータウン事業に係る白井市道等整備基金をはじめとする基金の繰入額が、積立額を上回ったため、基金全体の残高が約３</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百万円減少した。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については、平成２８年度末に定めた行政経営指針において、第５次総合計画前期基本計画の最終年度である令和２年度末及び令和７年度末における基金残高の目標数値を２０億円以上としている。財政調整基金残高については減少傾向にあることから、この目標を達成するためには更なる行政経営改革に取り組む必要がある。</a:t>
          </a:r>
          <a:endParaRPr lang="ja-JP" altLang="ja-JP" sz="1400">
            <a:effectLst/>
          </a:endParaRPr>
        </a:p>
        <a:p>
          <a:r>
            <a:rPr kumimoji="1" lang="ja-JP" altLang="ja-JP" sz="1100">
              <a:solidFill>
                <a:schemeClr val="dk1"/>
              </a:solidFill>
              <a:effectLst/>
              <a:latin typeface="+mn-lt"/>
              <a:ea typeface="+mn-ea"/>
              <a:cs typeface="+mn-cs"/>
            </a:rPr>
            <a:t>　減債基金については計画的な取崩を行うほか、その他特定目的基金については目的に応じ、計画的な積立及び効率的な運用について検討を行う必要がある。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千葉ニュータウン事業に係る白井市道等整備基金：千葉ニュータウン事業における未施工の道路及び千葉ニュータウン事業に関連する道路及び下水道施設の用地の整備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公共施設整備保全基金：公共施設（庁舎、学校、保育所その他の建物）の整備及び保全</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文化センター改修基金</a:t>
          </a:r>
          <a:r>
            <a:rPr kumimoji="1" lang="ja-JP"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白井市文化センターの大規模な改修に要する経費の財源に充てるもの</a:t>
          </a:r>
          <a:endParaRPr lang="en-US" altLang="ja-JP"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都市計画事業</a:t>
          </a:r>
          <a:r>
            <a:rPr kumimoji="1" lang="ja-JP" altLang="ja-JP" sz="1100">
              <a:solidFill>
                <a:schemeClr val="dk1"/>
              </a:solidFill>
              <a:effectLst/>
              <a:latin typeface="+mn-lt"/>
              <a:ea typeface="+mn-ea"/>
              <a:cs typeface="+mn-cs"/>
            </a:rPr>
            <a:t>基金：</a:t>
          </a:r>
          <a:r>
            <a:rPr lang="ja-JP" altLang="en-US" sz="1100" b="0" i="0" u="none" strike="noStrike">
              <a:solidFill>
                <a:schemeClr val="dk1"/>
              </a:solidFill>
              <a:effectLst/>
              <a:latin typeface="+mn-lt"/>
              <a:ea typeface="+mn-ea"/>
              <a:cs typeface="+mn-cs"/>
            </a:rPr>
            <a:t>都市計画法</a:t>
          </a:r>
          <a:r>
            <a:rPr lang="ja-JP" altLang="en-US" sz="1100" b="0" i="0">
              <a:solidFill>
                <a:schemeClr val="dk1"/>
              </a:solidFill>
              <a:effectLst/>
              <a:latin typeface="+mn-lt"/>
              <a:ea typeface="+mn-ea"/>
              <a:cs typeface="+mn-cs"/>
            </a:rPr>
            <a:t>に基づいて行う都市計画事業に要する費用に充てるもの</a:t>
          </a:r>
          <a:endParaRPr lang="en-US" altLang="ja-JP"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まちづくり寄附金基金：市への寄附金の適正な管理及び運営</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千葉ニュータウン事業に係る白井市道等整備基金：</a:t>
          </a:r>
          <a:r>
            <a:rPr kumimoji="1" lang="ja-JP" altLang="ja-JP" sz="1100">
              <a:solidFill>
                <a:sysClr val="windowText" lastClr="000000"/>
              </a:solidFill>
              <a:effectLst/>
              <a:latin typeface="+mn-lt"/>
              <a:ea typeface="+mn-ea"/>
              <a:cs typeface="+mn-cs"/>
            </a:rPr>
            <a:t>市道１５－０１２号線</a:t>
          </a:r>
          <a:r>
            <a:rPr kumimoji="1" lang="ja-JP" altLang="en-US" sz="1100">
              <a:solidFill>
                <a:sysClr val="windowText" lastClr="000000"/>
              </a:solidFill>
              <a:effectLst/>
              <a:latin typeface="+mn-lt"/>
              <a:ea typeface="+mn-ea"/>
              <a:cs typeface="+mn-cs"/>
            </a:rPr>
            <a:t>外</a:t>
          </a:r>
          <a:r>
            <a:rPr kumimoji="1" lang="ja-JP" altLang="ja-JP" sz="1100">
              <a:solidFill>
                <a:sysClr val="windowText" lastClr="000000"/>
              </a:solidFill>
              <a:effectLst/>
              <a:latin typeface="+mn-lt"/>
              <a:ea typeface="+mn-ea"/>
              <a:cs typeface="+mn-cs"/>
            </a:rPr>
            <a:t>改良事業へ充当を行ったことによる減。</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公共施設整備保全基金：</a:t>
          </a:r>
          <a:r>
            <a:rPr kumimoji="1" lang="ja-JP" altLang="en-US" sz="1100">
              <a:solidFill>
                <a:schemeClr val="dk1"/>
              </a:solidFill>
              <a:effectLst/>
              <a:latin typeface="+mn-lt"/>
              <a:ea typeface="+mn-ea"/>
              <a:cs typeface="+mn-cs"/>
            </a:rPr>
            <a:t>新設した文化センター改修基金へ１５０百万円を異動させた</a:t>
          </a:r>
          <a:r>
            <a:rPr kumimoji="1" lang="ja-JP" altLang="ja-JP" sz="1100">
              <a:solidFill>
                <a:schemeClr val="dk1"/>
              </a:solidFill>
              <a:effectLst/>
              <a:latin typeface="+mn-lt"/>
              <a:ea typeface="+mn-ea"/>
              <a:cs typeface="+mn-cs"/>
            </a:rPr>
            <a:t>ことに伴う減。</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文化センター改修基金：</a:t>
          </a:r>
          <a:r>
            <a:rPr lang="ja-JP" altLang="en-US" sz="1100" b="0" i="0">
              <a:solidFill>
                <a:schemeClr val="dk1"/>
              </a:solidFill>
              <a:effectLst/>
              <a:latin typeface="+mn-lt"/>
              <a:ea typeface="+mn-ea"/>
              <a:cs typeface="+mn-cs"/>
            </a:rPr>
            <a:t>令和６年度に新設。</a:t>
          </a:r>
          <a:endParaRPr lang="en-US" altLang="ja-JP" sz="1100" b="0" i="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都市計画事業基金：</a:t>
          </a:r>
          <a:r>
            <a:rPr lang="ja-JP" altLang="en-US" sz="1100" b="0" i="0">
              <a:solidFill>
                <a:schemeClr val="dk1"/>
              </a:solidFill>
              <a:effectLst/>
              <a:latin typeface="+mn-lt"/>
              <a:ea typeface="+mn-ea"/>
              <a:cs typeface="+mn-cs"/>
            </a:rPr>
            <a:t>令和６年度に新設。</a:t>
          </a:r>
          <a:endParaRPr lang="en-US" altLang="ja-JP" sz="1100" b="0" i="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まちづくり寄附金基金：積立額以上に基金対象事業へ充当を行ったことによる減。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その他特定目的基金については目的に応じ、計画的な積立及び効率的な運用について検討を行う。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財政調整基金の繰入額が積立額を上回ったため、基金残高が約</a:t>
          </a:r>
          <a:r>
            <a:rPr kumimoji="1" lang="ja-JP" altLang="en-US" sz="1100">
              <a:solidFill>
                <a:schemeClr val="dk1"/>
              </a:solidFill>
              <a:effectLst/>
              <a:latin typeface="+mn-lt"/>
              <a:ea typeface="+mn-ea"/>
              <a:cs typeface="+mn-cs"/>
            </a:rPr>
            <a:t>４４３</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　財政調整基金の主な繰入要因としては、</a:t>
          </a:r>
          <a:r>
            <a:rPr kumimoji="1" lang="ja-JP" altLang="en-US" sz="1100">
              <a:solidFill>
                <a:schemeClr val="dk1"/>
              </a:solidFill>
              <a:effectLst/>
              <a:latin typeface="+mn-lt"/>
              <a:ea typeface="+mn-ea"/>
              <a:cs typeface="+mn-cs"/>
            </a:rPr>
            <a:t>給与改定による人件費の増、</a:t>
          </a:r>
          <a:r>
            <a:rPr kumimoji="1" lang="ja-JP" altLang="ja-JP" sz="1100">
              <a:solidFill>
                <a:schemeClr val="dk1"/>
              </a:solidFill>
              <a:effectLst/>
              <a:latin typeface="+mn-lt"/>
              <a:ea typeface="+mn-ea"/>
              <a:cs typeface="+mn-cs"/>
            </a:rPr>
            <a:t>子ども医療費の増や工業団地アクセス道路整備事業の実施等によるものである。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については、平成２８年度末に定めた行政経営指針において、第５次総合計画前期基本計画の最終年度である令和２年度末及び令和７年度末における基金残高の目標数値を２０億円以上としている。財政調整基金残高については減少傾向にあることから、この目標を達成するためには更なる行政経営改革に取り組む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普通交付税の追加交付分（臨時財政対策債償還基金費）について積立を行ったことにより</a:t>
          </a:r>
          <a:r>
            <a:rPr kumimoji="1" lang="ja-JP" altLang="en-US" sz="1100">
              <a:solidFill>
                <a:schemeClr val="dk1"/>
              </a:solidFill>
              <a:effectLst/>
              <a:latin typeface="+mn-lt"/>
              <a:ea typeface="+mn-ea"/>
              <a:cs typeface="+mn-cs"/>
            </a:rPr>
            <a:t>３５</a:t>
          </a:r>
          <a:r>
            <a:rPr kumimoji="1" lang="ja-JP" altLang="ja-JP"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臨時財政対策債発行可能額の減に伴い、地方債残高が減少していること及び比較的低利で借り入れることができているため、繰上償還の必要性が低いことから、今後は普通交付税の再算定が行われ、追加交付されたもののうち地方債償還に充てるような指示がない限り、積極的な積立ては行わない予定である。</a:t>
          </a:r>
          <a:endParaRPr lang="ja-JP" altLang="ja-JP" sz="1400">
            <a:effectLst/>
          </a:endParaRPr>
        </a:p>
        <a:p>
          <a:r>
            <a:rPr kumimoji="1" lang="ja-JP" altLang="ja-JP" sz="1100">
              <a:solidFill>
                <a:schemeClr val="dk1"/>
              </a:solidFill>
              <a:effectLst/>
              <a:latin typeface="+mn-lt"/>
              <a:ea typeface="+mn-ea"/>
              <a:cs typeface="+mn-cs"/>
            </a:rPr>
            <a:t>  なお、積立てた基金については、今後見込まれる市債の償還に充てるため、計画的に取崩しを行っていく。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公共施設整備保全基金：公共施設（庁舎、学校、保育所その他の建物）の整備及び保全</a:t>
          </a:r>
          <a:endParaRPr lang="ja-JP" altLang="ja-JP" sz="1400">
            <a:effectLst/>
          </a:endParaRPr>
        </a:p>
        <a:p>
          <a:r>
            <a:rPr kumimoji="1" lang="ja-JP" altLang="ja-JP" sz="1100">
              <a:solidFill>
                <a:schemeClr val="dk1"/>
              </a:solidFill>
              <a:effectLst/>
              <a:latin typeface="+mn-lt"/>
              <a:ea typeface="+mn-ea"/>
              <a:cs typeface="+mn-cs"/>
            </a:rPr>
            <a:t>千葉ニュータウン事業に係る白井市道等整備基金：千葉ニュータウン事業における未施工の道路及び千葉ニュータウン事業に関連する道路及び下水道施設の用地の整備</a:t>
          </a:r>
          <a:endParaRPr lang="ja-JP" altLang="ja-JP" sz="1400">
            <a:effectLst/>
          </a:endParaRPr>
        </a:p>
        <a:p>
          <a:r>
            <a:rPr kumimoji="1" lang="ja-JP" altLang="ja-JP" sz="1100">
              <a:solidFill>
                <a:schemeClr val="dk1"/>
              </a:solidFill>
              <a:effectLst/>
              <a:latin typeface="+mn-lt"/>
              <a:ea typeface="+mn-ea"/>
              <a:cs typeface="+mn-cs"/>
            </a:rPr>
            <a:t>まちづくり寄附金基金：市への寄附金の適正な管理及び運営</a:t>
          </a:r>
          <a:endParaRPr lang="ja-JP" altLang="ja-JP" sz="1400">
            <a:effectLst/>
          </a:endParaRPr>
        </a:p>
        <a:p>
          <a:r>
            <a:rPr kumimoji="1" lang="ja-JP" altLang="ja-JP" sz="1100">
              <a:solidFill>
                <a:schemeClr val="dk1"/>
              </a:solidFill>
              <a:effectLst/>
              <a:latin typeface="+mn-lt"/>
              <a:ea typeface="+mn-ea"/>
              <a:cs typeface="+mn-cs"/>
            </a:rPr>
            <a:t>森林環境譲与税基金：森林の整備及びその促進</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62,218
60,328
35.48
25,188,849
24,527,098
622,313
13,479,170
19,689,204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年度の財政力指数は０．８</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であり、前年度に引き続き類似団体平均を上回ったが、近年減少傾向（令和２年度から</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年連続して減少）にある。さらに今後は、少子高齢化の影響による基準財政需要額の増加が見込まれることから、市税の徴収強化等を中心とする歳入確保に努めることで財政基盤の強化に努める。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年度と比較して０．２ポイント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を下回っている。これは個人住民税や固定資産税などの地方税及び基準財政需要額の増による地方交付税の増に伴う経常一般財源の増によるものであるが、一方で物価高騰の影響による物件費の増や扶助費、補助費の増が今後も見込まれることから、経費の増加に対応するため、今後も市税徴収強化や受益者負担の見直しを図るなど、自主財源確保に向けた取り組みが必要であ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134938</xdr:rowOff>
    </xdr:from>
    <xdr:to>
      <xdr:col>23</xdr:col>
      <xdr:colOff>133350</xdr:colOff>
      <xdr:row>62</xdr:row>
      <xdr:rowOff>147003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6483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62</xdr:row>
      <xdr:rowOff>147003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648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158115</xdr:rowOff>
    </xdr:from>
    <xdr:to>
      <xdr:col>15</xdr:col>
      <xdr:colOff>82550</xdr:colOff>
      <xdr:row>62</xdr:row>
      <xdr:rowOff>147003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45115"/>
          <a:ext cx="889000" cy="3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158115</xdr:rowOff>
    </xdr:from>
    <xdr:to>
      <xdr:col>11</xdr:col>
      <xdr:colOff>31750</xdr:colOff>
      <xdr:row>63</xdr:row>
      <xdr:rowOff>53975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45115"/>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96203</xdr:rowOff>
    </xdr:from>
    <xdr:to>
      <xdr:col>23</xdr:col>
      <xdr:colOff>184150</xdr:colOff>
      <xdr:row>63</xdr:row>
      <xdr:rowOff>26353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112730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7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96203</xdr:rowOff>
    </xdr:from>
    <xdr:to>
      <xdr:col>15</xdr:col>
      <xdr:colOff>133350</xdr:colOff>
      <xdr:row>63</xdr:row>
      <xdr:rowOff>26353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36530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107315</xdr:rowOff>
    </xdr:from>
    <xdr:to>
      <xdr:col>11</xdr:col>
      <xdr:colOff>82550</xdr:colOff>
      <xdr:row>61</xdr:row>
      <xdr:rowOff>37465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47642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114952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１２８，２２９</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前年度に引き続き類似団体平均を下回った。</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職員数の増や人事院勧告に伴う職員の給与増の影響により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令和５年度から増加している。</a:t>
          </a:r>
          <a:r>
            <a:rPr kumimoji="1" lang="ja-JP" altLang="ja-JP" sz="1100">
              <a:solidFill>
                <a:schemeClr val="dk1"/>
              </a:solidFill>
              <a:effectLst/>
              <a:latin typeface="+mn-lt"/>
              <a:ea typeface="+mn-ea"/>
              <a:cs typeface="+mn-cs"/>
            </a:rPr>
            <a:t>物件費について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増加傾向にあり、物価高騰の影響等から今後さらなる増加が見込まれる。</a:t>
          </a:r>
          <a:endParaRPr lang="ja-JP" altLang="ja-JP">
            <a:effectLst/>
          </a:endParaRPr>
        </a:p>
        <a:p>
          <a:r>
            <a:rPr kumimoji="1" lang="ja-JP" altLang="ja-JP" sz="1100">
              <a:solidFill>
                <a:schemeClr val="dk1"/>
              </a:solidFill>
              <a:effectLst/>
              <a:latin typeface="+mn-lt"/>
              <a:ea typeface="+mn-ea"/>
              <a:cs typeface="+mn-cs"/>
            </a:rPr>
            <a:t>　人口が減少に転じたことを踏まえ、業務の見直し等を行うことで運営経費の抑制を図り、市民サービスの経費を確保する必要がある。</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99346</xdr:rowOff>
    </xdr:from>
    <xdr:to>
      <xdr:col>23</xdr:col>
      <xdr:colOff>133350</xdr:colOff>
      <xdr:row>80</xdr:row>
      <xdr:rowOff>124524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5346"/>
          <a:ext cx="838200" cy="2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99346</xdr:rowOff>
    </xdr:from>
    <xdr:to>
      <xdr:col>19</xdr:col>
      <xdr:colOff>133350</xdr:colOff>
      <xdr:row>80</xdr:row>
      <xdr:rowOff>106068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15346"/>
          <a:ext cx="8890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106068</xdr:rowOff>
    </xdr:from>
    <xdr:to>
      <xdr:col>15</xdr:col>
      <xdr:colOff>82550</xdr:colOff>
      <xdr:row>80</xdr:row>
      <xdr:rowOff>107153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22068"/>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58049</xdr:rowOff>
    </xdr:from>
    <xdr:to>
      <xdr:col>11</xdr:col>
      <xdr:colOff>31750</xdr:colOff>
      <xdr:row>80</xdr:row>
      <xdr:rowOff>107153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4049"/>
          <a:ext cx="889000" cy="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73724</xdr:rowOff>
    </xdr:from>
    <xdr:to>
      <xdr:col>23</xdr:col>
      <xdr:colOff>184150</xdr:colOff>
      <xdr:row>81</xdr:row>
      <xdr:rowOff>3874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166451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48546</xdr:rowOff>
    </xdr:from>
    <xdr:to>
      <xdr:col>19</xdr:col>
      <xdr:colOff>184150</xdr:colOff>
      <xdr:row>80</xdr:row>
      <xdr:rowOff>150146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160323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33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55268</xdr:rowOff>
    </xdr:from>
    <xdr:to>
      <xdr:col>15</xdr:col>
      <xdr:colOff>133350</xdr:colOff>
      <xdr:row>80</xdr:row>
      <xdr:rowOff>156868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167045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4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56353</xdr:rowOff>
    </xdr:from>
    <xdr:to>
      <xdr:col>11</xdr:col>
      <xdr:colOff>82550</xdr:colOff>
      <xdr:row>80</xdr:row>
      <xdr:rowOff>157953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168130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7249</xdr:rowOff>
    </xdr:from>
    <xdr:to>
      <xdr:col>7</xdr:col>
      <xdr:colOff>31750</xdr:colOff>
      <xdr:row>80</xdr:row>
      <xdr:rowOff>108849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119026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年度と比較して、０．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、類似団体の中</a:t>
          </a:r>
          <a:r>
            <a:rPr kumimoji="1" lang="ja-JP" altLang="en-US" sz="1100">
              <a:solidFill>
                <a:schemeClr val="dk1"/>
              </a:solidFill>
              <a:effectLst/>
              <a:latin typeface="+mn-lt"/>
              <a:ea typeface="+mn-ea"/>
              <a:cs typeface="+mn-cs"/>
            </a:rPr>
            <a:t>でも低い</a:t>
          </a:r>
          <a:r>
            <a:rPr kumimoji="1" lang="ja-JP" altLang="ja-JP" sz="1100">
              <a:solidFill>
                <a:schemeClr val="dk1"/>
              </a:solidFill>
              <a:effectLst/>
              <a:latin typeface="+mn-lt"/>
              <a:ea typeface="+mn-ea"/>
              <a:cs typeface="+mn-cs"/>
            </a:rPr>
            <a:t>順位となった。</a:t>
          </a:r>
          <a:endParaRPr lang="ja-JP" altLang="ja-JP" sz="1400">
            <a:effectLst/>
          </a:endParaRPr>
        </a:p>
        <a:p>
          <a:r>
            <a:rPr kumimoji="1" lang="ja-JP" altLang="ja-JP" sz="1100">
              <a:solidFill>
                <a:schemeClr val="dk1"/>
              </a:solidFill>
              <a:effectLst/>
              <a:latin typeface="+mn-lt"/>
              <a:ea typeface="+mn-ea"/>
              <a:cs typeface="+mn-cs"/>
            </a:rPr>
            <a:t>　これは、初任給を国家公務員より高く設定としていることや高齢職員層における昇給抑制が国に比べて緩やかなこと、県教育委員会からの派遣について、派遣前の額を考慮して給料決定していることが影響しているものである。</a:t>
          </a:r>
          <a:endParaRPr lang="ja-JP" altLang="ja-JP" sz="1400">
            <a:effectLst/>
          </a:endParaRPr>
        </a:p>
        <a:p>
          <a:r>
            <a:rPr kumimoji="1" lang="ja-JP" altLang="ja-JP" sz="1100">
              <a:solidFill>
                <a:schemeClr val="dk1"/>
              </a:solidFill>
              <a:effectLst/>
              <a:latin typeface="+mn-lt"/>
              <a:ea typeface="+mn-ea"/>
              <a:cs typeface="+mn-cs"/>
            </a:rPr>
            <a:t>　白井市定員管理指針に基づく職員等の定員管理と行政組織の効率化・スリム化を徹底することについて検討していくことが必要である。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51707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1865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88</xdr:row>
      <xdr:rowOff>51707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8418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85271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152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年度と比較して、０．</a:t>
          </a:r>
          <a:r>
            <a:rPr kumimoji="1" lang="ja-JP" altLang="en-US" sz="1100">
              <a:solidFill>
                <a:schemeClr val="dk1"/>
              </a:solidFill>
              <a:effectLst/>
              <a:latin typeface="+mn-lt"/>
              <a:ea typeface="+mn-ea"/>
              <a:cs typeface="+mn-cs"/>
            </a:rPr>
            <a:t>２１ポ</a:t>
          </a:r>
          <a:r>
            <a:rPr kumimoji="1" lang="ja-JP" altLang="ja-JP" sz="1100">
              <a:solidFill>
                <a:schemeClr val="dk1"/>
              </a:solidFill>
              <a:effectLst/>
              <a:latin typeface="+mn-lt"/>
              <a:ea typeface="+mn-ea"/>
              <a:cs typeface="+mn-cs"/>
            </a:rPr>
            <a:t>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したが、近年は、ほぼ横這いである。</a:t>
          </a:r>
          <a:endParaRPr lang="ja-JP" altLang="ja-JP" sz="1400">
            <a:effectLst/>
          </a:endParaRPr>
        </a:p>
        <a:p>
          <a:r>
            <a:rPr kumimoji="1" lang="ja-JP" altLang="ja-JP" sz="1100">
              <a:solidFill>
                <a:schemeClr val="dk1"/>
              </a:solidFill>
              <a:effectLst/>
              <a:latin typeface="+mn-lt"/>
              <a:ea typeface="+mn-ea"/>
              <a:cs typeface="+mn-cs"/>
            </a:rPr>
            <a:t>　今後も引き続き、白井市定員管理指針に基づき、職員等の定員管理に取り組むとともに、職員人件費の抑制だけを成果とせず、限られた職員数で新たな行政需要に対応し、効率的な行政運営を行う体制づくりが必要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45508</xdr:rowOff>
    </xdr:from>
    <xdr:to>
      <xdr:col>81</xdr:col>
      <xdr:colOff>44450</xdr:colOff>
      <xdr:row>60</xdr:row>
      <xdr:rowOff>87736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32508"/>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45508</xdr:rowOff>
    </xdr:from>
    <xdr:to>
      <xdr:col>77</xdr:col>
      <xdr:colOff>44450</xdr:colOff>
      <xdr:row>60</xdr:row>
      <xdr:rowOff>53552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325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41487</xdr:rowOff>
    </xdr:from>
    <xdr:to>
      <xdr:col>72</xdr:col>
      <xdr:colOff>203200</xdr:colOff>
      <xdr:row>60</xdr:row>
      <xdr:rowOff>53552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2848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33444</xdr:rowOff>
    </xdr:from>
    <xdr:to>
      <xdr:col>68</xdr:col>
      <xdr:colOff>152400</xdr:colOff>
      <xdr:row>60</xdr:row>
      <xdr:rowOff>41487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204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36936</xdr:rowOff>
    </xdr:from>
    <xdr:to>
      <xdr:col>81</xdr:col>
      <xdr:colOff>95250</xdr:colOff>
      <xdr:row>60</xdr:row>
      <xdr:rowOff>138536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2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53463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6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166158</xdr:rowOff>
    </xdr:from>
    <xdr:to>
      <xdr:col>77</xdr:col>
      <xdr:colOff>95250</xdr:colOff>
      <xdr:row>60</xdr:row>
      <xdr:rowOff>96308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106485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5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2752</xdr:rowOff>
    </xdr:from>
    <xdr:to>
      <xdr:col>73</xdr:col>
      <xdr:colOff>44450</xdr:colOff>
      <xdr:row>60</xdr:row>
      <xdr:rowOff>104352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114529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162137</xdr:rowOff>
    </xdr:from>
    <xdr:to>
      <xdr:col>68</xdr:col>
      <xdr:colOff>203200</xdr:colOff>
      <xdr:row>60</xdr:row>
      <xdr:rowOff>92287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102464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154094</xdr:rowOff>
    </xdr:from>
    <xdr:to>
      <xdr:col>64</xdr:col>
      <xdr:colOff>152400</xdr:colOff>
      <xdr:row>60</xdr:row>
      <xdr:rowOff>84244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94421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類似団体平均は下回っているものの、令和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年度と比較すると０．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ポイント上昇し、その差はさらに小さくなった。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令和６年度は元利償還金等の減少や標準税収入額等の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により、単年度としては減少したものの、</a:t>
          </a:r>
          <a:r>
            <a:rPr kumimoji="1" lang="ja-JP" altLang="ja-JP" sz="1100">
              <a:solidFill>
                <a:schemeClr val="dk1"/>
              </a:solidFill>
              <a:effectLst/>
              <a:latin typeface="+mn-lt"/>
              <a:ea typeface="+mn-ea"/>
              <a:cs typeface="+mn-cs"/>
            </a:rPr>
            <a:t>一部事務組合の地方債償還に充てるための負担金が増加</a:t>
          </a:r>
          <a:r>
            <a:rPr kumimoji="1" lang="ja-JP" altLang="en-US" sz="1100">
              <a:solidFill>
                <a:schemeClr val="dk1"/>
              </a:solidFill>
              <a:effectLst/>
              <a:latin typeface="+mn-lt"/>
              <a:ea typeface="+mn-ea"/>
              <a:cs typeface="+mn-cs"/>
            </a:rPr>
            <a:t>傾向にあることなどにより、３か年の平均値としては増加している。</a:t>
          </a:r>
          <a:endParaRPr lang="ja-JP" altLang="ja-JP" sz="1400">
            <a:effectLst/>
          </a:endParaRPr>
        </a:p>
        <a:p>
          <a:r>
            <a:rPr kumimoji="1" lang="ja-JP" altLang="ja-JP" sz="1100">
              <a:solidFill>
                <a:schemeClr val="dk1"/>
              </a:solidFill>
              <a:effectLst/>
              <a:latin typeface="+mn-lt"/>
              <a:ea typeface="+mn-ea"/>
              <a:cs typeface="+mn-cs"/>
            </a:rPr>
            <a:t>　今後、市及び一部事務組合で老朽化施設の改修予定があることから、事業の必要性や財源についての更なる精査が必要である。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40</xdr:row>
      <xdr:rowOff>118956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689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110913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528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94827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367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78740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643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、前年度に引き続き類似団体平均を大きく上回った。</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の主な要因は地方債残高</a:t>
          </a:r>
          <a:r>
            <a:rPr kumimoji="1" lang="ja-JP" altLang="en-US" sz="1100">
              <a:solidFill>
                <a:schemeClr val="dk1"/>
              </a:solidFill>
              <a:effectLst/>
              <a:latin typeface="+mn-lt"/>
              <a:ea typeface="+mn-ea"/>
              <a:cs typeface="+mn-cs"/>
            </a:rPr>
            <a:t>のうち臨時財政対策債の元金の償還が進んだことなどによるものである。</a:t>
          </a:r>
          <a:endParaRPr lang="ja-JP" altLang="ja-JP" sz="1400">
            <a:effectLst/>
          </a:endParaRPr>
        </a:p>
        <a:p>
          <a:r>
            <a:rPr kumimoji="1" lang="ja-JP" altLang="ja-JP" sz="1100">
              <a:solidFill>
                <a:schemeClr val="dk1"/>
              </a:solidFill>
              <a:effectLst/>
              <a:latin typeface="+mn-lt"/>
              <a:ea typeface="+mn-ea"/>
              <a:cs typeface="+mn-cs"/>
            </a:rPr>
            <a:t>　今後、一部事務組合の老朽化施設の改修に伴う負担金の増加が見込まれることから、公共施設等総合管理計画に基づく公共施設の適切な維持管理や更新費用の縮減及び平準化を図り、財政の健全化に努める。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48018</xdr:rowOff>
    </xdr:from>
    <xdr:to>
      <xdr:col>81</xdr:col>
      <xdr:colOff>44450</xdr:colOff>
      <xdr:row>16</xdr:row>
      <xdr:rowOff>77893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91218"/>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58360</xdr:rowOff>
    </xdr:from>
    <xdr:to>
      <xdr:col>77</xdr:col>
      <xdr:colOff>44450</xdr:colOff>
      <xdr:row>16</xdr:row>
      <xdr:rowOff>77893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801560"/>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117203</xdr:rowOff>
    </xdr:from>
    <xdr:to>
      <xdr:col>72</xdr:col>
      <xdr:colOff>203200</xdr:colOff>
      <xdr:row>16</xdr:row>
      <xdr:rowOff>58360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68895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117203</xdr:rowOff>
    </xdr:from>
    <xdr:to>
      <xdr:col>68</xdr:col>
      <xdr:colOff>152400</xdr:colOff>
      <xdr:row>17</xdr:row>
      <xdr:rowOff>55819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88953"/>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168668</xdr:rowOff>
    </xdr:from>
    <xdr:to>
      <xdr:col>81</xdr:col>
      <xdr:colOff>95250</xdr:colOff>
      <xdr:row>16</xdr:row>
      <xdr:rowOff>98818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140745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1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27093</xdr:rowOff>
    </xdr:from>
    <xdr:to>
      <xdr:col>77</xdr:col>
      <xdr:colOff>95250</xdr:colOff>
      <xdr:row>16</xdr:row>
      <xdr:rowOff>128693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113470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56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7560</xdr:rowOff>
    </xdr:from>
    <xdr:to>
      <xdr:col>73</xdr:col>
      <xdr:colOff>44450</xdr:colOff>
      <xdr:row>16</xdr:row>
      <xdr:rowOff>109160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93937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66403</xdr:rowOff>
    </xdr:from>
    <xdr:to>
      <xdr:col>68</xdr:col>
      <xdr:colOff>203200</xdr:colOff>
      <xdr:row>15</xdr:row>
      <xdr:rowOff>168003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3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152780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2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5019</xdr:rowOff>
    </xdr:from>
    <xdr:to>
      <xdr:col>64</xdr:col>
      <xdr:colOff>152400</xdr:colOff>
      <xdr:row>17</xdr:row>
      <xdr:rowOff>106619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91396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62,218
60,328
35.48
25,188,849
24,527,098
622,313
13,479,170
19,689,204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人件費が占める割合は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、前年度に引き続き類似団体の中では低く抑えられている。決算額は、</a:t>
          </a:r>
          <a:r>
            <a:rPr kumimoji="1" lang="ja-JP" altLang="en-US" sz="1100">
              <a:solidFill>
                <a:schemeClr val="dk1"/>
              </a:solidFill>
              <a:effectLst/>
              <a:latin typeface="+mn-lt"/>
              <a:ea typeface="+mn-ea"/>
              <a:cs typeface="+mn-cs"/>
            </a:rPr>
            <a:t>人事院勧告に伴う</a:t>
          </a:r>
          <a:r>
            <a:rPr kumimoji="1" lang="ja-JP" altLang="ja-JP" sz="1100">
              <a:solidFill>
                <a:schemeClr val="dk1"/>
              </a:solidFill>
              <a:effectLst/>
              <a:latin typeface="+mn-lt"/>
              <a:ea typeface="+mn-ea"/>
              <a:cs typeface="+mn-cs"/>
            </a:rPr>
            <a:t>給与改定</a:t>
          </a:r>
          <a:r>
            <a:rPr kumimoji="1" lang="ja-JP" altLang="en-US" sz="1100">
              <a:solidFill>
                <a:schemeClr val="dk1"/>
              </a:solidFill>
              <a:effectLst/>
              <a:latin typeface="+mn-lt"/>
              <a:ea typeface="+mn-ea"/>
              <a:cs typeface="+mn-cs"/>
            </a:rPr>
            <a:t>及び新規採用職員の増加</a:t>
          </a:r>
          <a:r>
            <a:rPr kumimoji="1" lang="ja-JP" altLang="ja-JP" sz="1100">
              <a:solidFill>
                <a:schemeClr val="dk1"/>
              </a:solidFill>
              <a:effectLst/>
              <a:latin typeface="+mn-lt"/>
              <a:ea typeface="+mn-ea"/>
              <a:cs typeface="+mn-cs"/>
            </a:rPr>
            <a:t>に伴い、前年度</a:t>
          </a:r>
          <a:r>
            <a:rPr kumimoji="1" lang="ja-JP" altLang="en-US" sz="1100">
              <a:solidFill>
                <a:schemeClr val="dk1"/>
              </a:solidFill>
              <a:effectLst/>
              <a:latin typeface="+mn-lt"/>
              <a:ea typeface="+mn-ea"/>
              <a:cs typeface="+mn-cs"/>
            </a:rPr>
            <a:t>から増加している。</a:t>
          </a:r>
          <a:endParaRPr lang="ja-JP" altLang="ja-JP" sz="1400">
            <a:effectLst/>
          </a:endParaRPr>
        </a:p>
        <a:p>
          <a:r>
            <a:rPr kumimoji="1" lang="ja-JP" altLang="ja-JP" sz="1100">
              <a:solidFill>
                <a:schemeClr val="dk1"/>
              </a:solidFill>
              <a:effectLst/>
              <a:latin typeface="+mn-lt"/>
              <a:ea typeface="+mn-ea"/>
              <a:cs typeface="+mn-cs"/>
            </a:rPr>
            <a:t> 　今後の少子高齢化に伴う歳入の減少を見据え、白井市職員管理指針に基づき、引き続き限られた人員で効率的な行政運営を行えるよう努める必要がある。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33274</xdr:rowOff>
    </xdr:from>
    <xdr:to>
      <xdr:col>24</xdr:col>
      <xdr:colOff>25400</xdr:colOff>
      <xdr:row>35</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340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33274</xdr:rowOff>
    </xdr:from>
    <xdr:to>
      <xdr:col>19</xdr:col>
      <xdr:colOff>187325</xdr:colOff>
      <xdr:row>35</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340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37846</xdr:rowOff>
    </xdr:from>
    <xdr:to>
      <xdr:col>15</xdr:col>
      <xdr:colOff>98425</xdr:colOff>
      <xdr:row>35</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38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37846</xdr:rowOff>
    </xdr:from>
    <xdr:to>
      <xdr:col>11</xdr:col>
      <xdr:colOff>9525</xdr:colOff>
      <xdr:row>35</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385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28194</xdr:rowOff>
    </xdr:from>
    <xdr:to>
      <xdr:col>24</xdr:col>
      <xdr:colOff>76200</xdr:colOff>
      <xdr:row>35</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108221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3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153924</xdr:rowOff>
    </xdr:from>
    <xdr:to>
      <xdr:col>20</xdr:col>
      <xdr:colOff>38100</xdr:colOff>
      <xdr:row>35</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94251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xdr:rowOff>
    </xdr:from>
    <xdr:to>
      <xdr:col>15</xdr:col>
      <xdr:colOff>149225</xdr:colOff>
      <xdr:row>35</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121683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158496</xdr:rowOff>
    </xdr:from>
    <xdr:to>
      <xdr:col>11</xdr:col>
      <xdr:colOff>60325</xdr:colOff>
      <xdr:row>35</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98823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物件費が占める割合は、令和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年度から０．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ポイント増加した。決算額について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増加しており</a:t>
          </a:r>
          <a:r>
            <a:rPr kumimoji="1" lang="ja-JP" altLang="ja-JP" sz="1100">
              <a:solidFill>
                <a:schemeClr val="dk1"/>
              </a:solidFill>
              <a:effectLst/>
              <a:latin typeface="+mn-lt"/>
              <a:ea typeface="+mn-ea"/>
              <a:cs typeface="+mn-cs"/>
            </a:rPr>
            <a:t>、今後も引き続き、物価高騰の影響による物件費の増加が見込まれることに加え、行政経営改革の観点から業務の効率化を図るため、アウトソーシングを推進していることに伴う委託費の増が見込まれる。業務の質と量に見合った人件費と物件費のバランスを見極め、効率的な行政運営を図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41275</xdr:rowOff>
    </xdr:from>
    <xdr:to>
      <xdr:col>82</xdr:col>
      <xdr:colOff>107950</xdr:colOff>
      <xdr:row>18</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273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31750</xdr:rowOff>
    </xdr:from>
    <xdr:to>
      <xdr:col>78</xdr:col>
      <xdr:colOff>69850</xdr:colOff>
      <xdr:row>18</xdr:row>
      <xdr:rowOff>41275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17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41275</xdr:rowOff>
    </xdr:from>
    <xdr:to>
      <xdr:col>73</xdr:col>
      <xdr:colOff>180975</xdr:colOff>
      <xdr:row>18</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5592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41275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083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161925</xdr:rowOff>
    </xdr:from>
    <xdr:to>
      <xdr:col>78</xdr:col>
      <xdr:colOff>120650</xdr:colOff>
      <xdr:row>18</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76852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152400</xdr:rowOff>
    </xdr:from>
    <xdr:to>
      <xdr:col>74</xdr:col>
      <xdr:colOff>31750</xdr:colOff>
      <xdr:row>18</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161925</xdr:rowOff>
    </xdr:from>
    <xdr:to>
      <xdr:col>69</xdr:col>
      <xdr:colOff>142875</xdr:colOff>
      <xdr:row>17</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76852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扶助費が占める割合は、令和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年度から０．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ポイント増加した。増加の主な要因は、</a:t>
          </a:r>
          <a:r>
            <a:rPr kumimoji="1" lang="ja-JP" altLang="en-US" sz="1100">
              <a:solidFill>
                <a:schemeClr val="dk1"/>
              </a:solidFill>
              <a:effectLst/>
              <a:latin typeface="+mn-lt"/>
              <a:ea typeface="+mn-ea"/>
              <a:cs typeface="+mn-cs"/>
            </a:rPr>
            <a:t>指定障害福祉サービス費の利用者の増加</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社会福祉費</a:t>
          </a:r>
          <a:r>
            <a:rPr kumimoji="1" lang="ja-JP" altLang="ja-JP" sz="1100">
              <a:solidFill>
                <a:schemeClr val="dk1"/>
              </a:solidFill>
              <a:effectLst/>
              <a:latin typeface="+mn-lt"/>
              <a:ea typeface="+mn-ea"/>
              <a:cs typeface="+mn-cs"/>
            </a:rPr>
            <a:t>の増などによるものである。</a:t>
          </a:r>
          <a:endParaRPr lang="ja-JP" altLang="ja-JP" sz="1400">
            <a:effectLst/>
          </a:endParaRPr>
        </a:p>
        <a:p>
          <a:r>
            <a:rPr kumimoji="1" lang="ja-JP" altLang="ja-JP" sz="1100">
              <a:solidFill>
                <a:schemeClr val="dk1"/>
              </a:solidFill>
              <a:effectLst/>
              <a:latin typeface="+mn-lt"/>
              <a:ea typeface="+mn-ea"/>
              <a:cs typeface="+mn-cs"/>
            </a:rPr>
            <a:t>　扶助費については今後更なる増加が見込まれるため、行政改革の観点から単独経費の見直しを行い、財源の確保や他の経費の抑制に努める必要がある。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136525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662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22225</xdr:rowOff>
    </xdr:from>
    <xdr:to>
      <xdr:col>19</xdr:col>
      <xdr:colOff>187325</xdr:colOff>
      <xdr:row>54</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805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22225</xdr:rowOff>
    </xdr:from>
    <xdr:to>
      <xdr:col>15</xdr:col>
      <xdr:colOff>98425</xdr:colOff>
      <xdr:row>54</xdr:row>
      <xdr:rowOff>60325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280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60325</xdr:rowOff>
    </xdr:from>
    <xdr:to>
      <xdr:col>11</xdr:col>
      <xdr:colOff>9525</xdr:colOff>
      <xdr:row>55</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3186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85725</xdr:rowOff>
    </xdr:from>
    <xdr:to>
      <xdr:col>24</xdr:col>
      <xdr:colOff>76200</xdr:colOff>
      <xdr:row>55</xdr:row>
      <xdr:rowOff>15875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102252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142875</xdr:rowOff>
    </xdr:from>
    <xdr:to>
      <xdr:col>15</xdr:col>
      <xdr:colOff>149225</xdr:colOff>
      <xdr:row>54</xdr:row>
      <xdr:rowOff>73025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83202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9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xdr:rowOff>
    </xdr:from>
    <xdr:to>
      <xdr:col>11</xdr:col>
      <xdr:colOff>60325</xdr:colOff>
      <xdr:row>54</xdr:row>
      <xdr:rowOff>111125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121302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その他が占める割合は、令和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年度から０．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し、前年度に引き続き、類似団体平均とほぼ同数値となった。</a:t>
          </a:r>
          <a:r>
            <a:rPr kumimoji="1" lang="ja-JP" altLang="en-US" sz="1100">
              <a:solidFill>
                <a:schemeClr val="dk1"/>
              </a:solidFill>
              <a:effectLst/>
              <a:latin typeface="+mn-lt"/>
              <a:ea typeface="+mn-ea"/>
              <a:cs typeface="+mn-cs"/>
            </a:rPr>
            <a:t>水道会計及び下水道会計への出資金については、令和５年度と比較して減額となったが、その他</a:t>
          </a:r>
          <a:r>
            <a:rPr kumimoji="1" lang="ja-JP" altLang="ja-JP" sz="1100">
              <a:solidFill>
                <a:schemeClr val="dk1"/>
              </a:solidFill>
              <a:effectLst/>
              <a:latin typeface="+mn-lt"/>
              <a:ea typeface="+mn-ea"/>
              <a:cs typeface="+mn-cs"/>
            </a:rPr>
            <a:t>特別会計への繰出金については</a:t>
          </a:r>
          <a:r>
            <a:rPr kumimoji="1" lang="ja-JP" altLang="en-US" sz="1100">
              <a:solidFill>
                <a:schemeClr val="dk1"/>
              </a:solidFill>
              <a:effectLst/>
              <a:latin typeface="+mn-lt"/>
              <a:ea typeface="+mn-ea"/>
              <a:cs typeface="+mn-cs"/>
            </a:rPr>
            <a:t>、増加傾向にあり、</a:t>
          </a:r>
          <a:r>
            <a:rPr kumimoji="1" lang="ja-JP" altLang="ja-JP" sz="1100">
              <a:solidFill>
                <a:schemeClr val="dk1"/>
              </a:solidFill>
              <a:effectLst/>
              <a:latin typeface="+mn-lt"/>
              <a:ea typeface="+mn-ea"/>
              <a:cs typeface="+mn-cs"/>
            </a:rPr>
            <a:t>今後の更なる高齢化に伴い、増加が見込まれることから、給付費や医療費の抑制に繋がる効果的な事業を実施するよう努める必要がある。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57</xdr:row>
      <xdr:rowOff>78994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333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78994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42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140716</xdr:rowOff>
    </xdr:from>
    <xdr:to>
      <xdr:col>73</xdr:col>
      <xdr:colOff>180975</xdr:colOff>
      <xdr:row>57</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41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140716</xdr:rowOff>
    </xdr:from>
    <xdr:to>
      <xdr:col>69</xdr:col>
      <xdr:colOff>92075</xdr:colOff>
      <xdr:row>57</xdr:row>
      <xdr:rowOff>42418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419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26433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2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28194</xdr:rowOff>
    </xdr:from>
    <xdr:to>
      <xdr:col>78</xdr:col>
      <xdr:colOff>120650</xdr:colOff>
      <xdr:row>57</xdr:row>
      <xdr:rowOff>129794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139971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69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89916</xdr:rowOff>
    </xdr:from>
    <xdr:to>
      <xdr:col>69</xdr:col>
      <xdr:colOff>142875</xdr:colOff>
      <xdr:row>57</xdr:row>
      <xdr:rowOff>20066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30243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103395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補助費等が占める割合は、令和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から０．２ポイント減少した。</a:t>
          </a:r>
          <a:r>
            <a:rPr kumimoji="1" lang="ja-JP" altLang="ja-JP" sz="1000">
              <a:solidFill>
                <a:schemeClr val="dk1"/>
              </a:solidFill>
              <a:effectLst/>
              <a:latin typeface="+mn-lt"/>
              <a:ea typeface="+mn-ea"/>
              <a:cs typeface="+mn-cs"/>
            </a:rPr>
            <a:t>決算額</a:t>
          </a:r>
          <a:r>
            <a:rPr kumimoji="1" lang="ja-JP" altLang="en-US" sz="1000">
              <a:solidFill>
                <a:schemeClr val="dk1"/>
              </a:solidFill>
              <a:effectLst/>
              <a:latin typeface="+mn-lt"/>
              <a:ea typeface="+mn-ea"/>
              <a:cs typeface="+mn-cs"/>
            </a:rPr>
            <a:t>についても一部事務組合への負担金が増加しているものの、電力・ガス等価格高騰対応に係る事業が令和５年度で完了したことから減少している。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　一部事務組合への負担金については、白井市の補助費の大きな割合を占めており、今後一部事務組合の施設老朽化に伴う大規模改修事業に伴う負担金の増が見込まれることから、組合事業についても効率的に事業を行い、経費の削減に努めるよう働きかける必要があ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37</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866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37</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156718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363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165862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363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公債費が占める割合は、令和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年度から０．</a:t>
          </a:r>
          <a:r>
            <a:rPr kumimoji="1" lang="ja-JP" altLang="en-US" sz="1050">
              <a:solidFill>
                <a:schemeClr val="dk1"/>
              </a:solidFill>
              <a:effectLst/>
              <a:latin typeface="+mn-lt"/>
              <a:ea typeface="+mn-ea"/>
              <a:cs typeface="+mn-cs"/>
            </a:rPr>
            <a:t>８</a:t>
          </a:r>
          <a:r>
            <a:rPr kumimoji="1" lang="ja-JP" altLang="ja-JP" sz="1050">
              <a:solidFill>
                <a:schemeClr val="dk1"/>
              </a:solidFill>
              <a:effectLst/>
              <a:latin typeface="+mn-lt"/>
              <a:ea typeface="+mn-ea"/>
              <a:cs typeface="+mn-cs"/>
            </a:rPr>
            <a:t>ポイント減少し、類似団体平均とほぼ同数値となった。決算額についても減少しており、主な要因は千葉ニュータウン整備事業として平成２</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年度に借り入れた地方債の償還が令和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年度で終了したことによる減などである。</a:t>
          </a:r>
          <a:endParaRPr lang="ja-JP" altLang="ja-JP" sz="1050">
            <a:effectLst/>
          </a:endParaRPr>
        </a:p>
        <a:p>
          <a:r>
            <a:rPr kumimoji="1" lang="ja-JP" altLang="ja-JP" sz="1050">
              <a:solidFill>
                <a:schemeClr val="dk1"/>
              </a:solidFill>
              <a:effectLst/>
              <a:latin typeface="+mn-lt"/>
              <a:ea typeface="+mn-ea"/>
              <a:cs typeface="+mn-cs"/>
            </a:rPr>
            <a:t>　今後は、老朽化施設の改修を予定しており、地方債借入に伴う公債費の増加が見込まれることから、将来負担を抑制するため、普通建設事業の実施にあたっては、慎重な見極めが必要である。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26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87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77</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41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77</xdr:row>
      <xdr:rowOff>24130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419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公債費以外の占める割合は、令和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ポイント増加したが、前年度に引き続き、類似団体平均を下回った。</a:t>
          </a:r>
          <a:endParaRPr lang="ja-JP" altLang="ja-JP" sz="1400">
            <a:effectLst/>
          </a:endParaRPr>
        </a:p>
        <a:p>
          <a:r>
            <a:rPr kumimoji="1" lang="ja-JP" altLang="ja-JP" sz="1100">
              <a:solidFill>
                <a:schemeClr val="dk1"/>
              </a:solidFill>
              <a:effectLst/>
              <a:latin typeface="+mn-lt"/>
              <a:ea typeface="+mn-ea"/>
              <a:cs typeface="+mn-cs"/>
            </a:rPr>
            <a:t>　物件費や扶助費をはじめ、今後更なる経費の増加が見込まれることから、効率的な事業の実施による歳出経費の削減を図るとともに、市税徴収の強化や受益者負担の見直しを図るなど、自主財源確保に向けた取り組みを行うことで対応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154432</xdr:rowOff>
    </xdr:from>
    <xdr:to>
      <xdr:col>82</xdr:col>
      <xdr:colOff>107950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417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136144</xdr:rowOff>
    </xdr:from>
    <xdr:to>
      <xdr:col>78</xdr:col>
      <xdr:colOff>69850</xdr:colOff>
      <xdr:row>74</xdr:row>
      <xdr:rowOff>154432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234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110998</xdr:rowOff>
    </xdr:from>
    <xdr:to>
      <xdr:col>73</xdr:col>
      <xdr:colOff>180975</xdr:colOff>
      <xdr:row>74</xdr:row>
      <xdr:rowOff>136144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2684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110998</xdr:rowOff>
    </xdr:from>
    <xdr:to>
      <xdr:col>69</xdr:col>
      <xdr:colOff>92075</xdr:colOff>
      <xdr:row>75</xdr:row>
      <xdr:rowOff>28702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2684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149352</xdr:rowOff>
    </xdr:from>
    <xdr:to>
      <xdr:col>82</xdr:col>
      <xdr:colOff>158750</xdr:colOff>
      <xdr:row>75</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165879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103632</xdr:rowOff>
    </xdr:from>
    <xdr:to>
      <xdr:col>78</xdr:col>
      <xdr:colOff>120650</xdr:colOff>
      <xdr:row>75</xdr:row>
      <xdr:rowOff>33782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43959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85344</xdr:rowOff>
    </xdr:from>
    <xdr:to>
      <xdr:col>74</xdr:col>
      <xdr:colOff>31750</xdr:colOff>
      <xdr:row>75</xdr:row>
      <xdr:rowOff>15494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25671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60198</xdr:rowOff>
    </xdr:from>
    <xdr:to>
      <xdr:col>69</xdr:col>
      <xdr:colOff>142875</xdr:colOff>
      <xdr:row>73</xdr:row>
      <xdr:rowOff>161798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525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89679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20904</xdr:rowOff>
    </xdr:from>
    <xdr:to>
      <xdr:col>29</xdr:col>
      <xdr:colOff>127000</xdr:colOff>
      <xdr:row>19</xdr:row>
      <xdr:rowOff>102248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26079"/>
          <a:ext cx="647700" cy="81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102248</xdr:rowOff>
    </xdr:from>
    <xdr:to>
      <xdr:col>26</xdr:col>
      <xdr:colOff>50800</xdr:colOff>
      <xdr:row>19</xdr:row>
      <xdr:rowOff>108395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07423"/>
          <a:ext cx="698500" cy="6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103746</xdr:rowOff>
    </xdr:from>
    <xdr:to>
      <xdr:col>22</xdr:col>
      <xdr:colOff>114300</xdr:colOff>
      <xdr:row>19</xdr:row>
      <xdr:rowOff>108395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08921"/>
          <a:ext cx="698500" cy="4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90119</xdr:rowOff>
    </xdr:from>
    <xdr:to>
      <xdr:col>18</xdr:col>
      <xdr:colOff>177800</xdr:colOff>
      <xdr:row>19</xdr:row>
      <xdr:rowOff>103746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95294"/>
          <a:ext cx="698500" cy="13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141554</xdr:rowOff>
    </xdr:from>
    <xdr:to>
      <xdr:col>29</xdr:col>
      <xdr:colOff>177800</xdr:colOff>
      <xdr:row>19</xdr:row>
      <xdr:rowOff>71704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75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113631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51448</xdr:rowOff>
    </xdr:from>
    <xdr:to>
      <xdr:col>26</xdr:col>
      <xdr:colOff>101600</xdr:colOff>
      <xdr:row>19</xdr:row>
      <xdr:rowOff>153048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56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137825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57595</xdr:rowOff>
    </xdr:from>
    <xdr:to>
      <xdr:col>22</xdr:col>
      <xdr:colOff>165100</xdr:colOff>
      <xdr:row>19</xdr:row>
      <xdr:rowOff>159195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143972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52946</xdr:rowOff>
    </xdr:from>
    <xdr:to>
      <xdr:col>19</xdr:col>
      <xdr:colOff>38100</xdr:colOff>
      <xdr:row>19</xdr:row>
      <xdr:rowOff>154546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8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139323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4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39319</xdr:rowOff>
    </xdr:from>
    <xdr:to>
      <xdr:col>15</xdr:col>
      <xdr:colOff>101600</xdr:colOff>
      <xdr:row>19</xdr:row>
      <xdr:rowOff>140919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4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151096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333687</xdr:rowOff>
    </xdr:from>
    <xdr:to>
      <xdr:col>29</xdr:col>
      <xdr:colOff>127000</xdr:colOff>
      <xdr:row>36</xdr:row>
      <xdr:rowOff>37388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44037"/>
          <a:ext cx="647700" cy="46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333687</xdr:rowOff>
    </xdr:from>
    <xdr:to>
      <xdr:col>26</xdr:col>
      <xdr:colOff>50800</xdr:colOff>
      <xdr:row>36</xdr:row>
      <xdr:rowOff>43692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44037"/>
          <a:ext cx="698500" cy="52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43692</xdr:rowOff>
    </xdr:from>
    <xdr:to>
      <xdr:col>22</xdr:col>
      <xdr:colOff>114300</xdr:colOff>
      <xdr:row>36</xdr:row>
      <xdr:rowOff>61294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96942"/>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52901</xdr:rowOff>
    </xdr:from>
    <xdr:to>
      <xdr:col>18</xdr:col>
      <xdr:colOff>177800</xdr:colOff>
      <xdr:row>36</xdr:row>
      <xdr:rowOff>61294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06151"/>
          <a:ext cx="698500" cy="8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329488</xdr:rowOff>
    </xdr:from>
    <xdr:to>
      <xdr:col>29</xdr:col>
      <xdr:colOff>177800</xdr:colOff>
      <xdr:row>36</xdr:row>
      <xdr:rowOff>88188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39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301565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1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282887</xdr:rowOff>
    </xdr:from>
    <xdr:to>
      <xdr:col>26</xdr:col>
      <xdr:colOff>101600</xdr:colOff>
      <xdr:row>36</xdr:row>
      <xdr:rowOff>41587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93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26364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9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335792</xdr:rowOff>
    </xdr:from>
    <xdr:to>
      <xdr:col>22</xdr:col>
      <xdr:colOff>165100</xdr:colOff>
      <xdr:row>36</xdr:row>
      <xdr:rowOff>94492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6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79269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10494</xdr:rowOff>
    </xdr:from>
    <xdr:to>
      <xdr:col>19</xdr:col>
      <xdr:colOff>38100</xdr:colOff>
      <xdr:row>36</xdr:row>
      <xdr:rowOff>112094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96871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2101</xdr:rowOff>
    </xdr:from>
    <xdr:to>
      <xdr:col>15</xdr:col>
      <xdr:colOff>101600</xdr:colOff>
      <xdr:row>36</xdr:row>
      <xdr:rowOff>103701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5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88478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4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62,218
60,328
35.48
25,188,849
24,527,098
622,313
13,479,170
19,689,204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165189</xdr:rowOff>
    </xdr:from>
    <xdr:to>
      <xdr:col>24</xdr:col>
      <xdr:colOff>63500</xdr:colOff>
      <xdr:row>38</xdr:row>
      <xdr:rowOff>93359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8839"/>
          <a:ext cx="838200" cy="9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93359</xdr:rowOff>
    </xdr:from>
    <xdr:to>
      <xdr:col>19</xdr:col>
      <xdr:colOff>177800</xdr:colOff>
      <xdr:row>38</xdr:row>
      <xdr:rowOff>96935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08459"/>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93539</xdr:rowOff>
    </xdr:from>
    <xdr:to>
      <xdr:col>15</xdr:col>
      <xdr:colOff>50800</xdr:colOff>
      <xdr:row>38</xdr:row>
      <xdr:rowOff>96935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08639"/>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80378</xdr:rowOff>
    </xdr:from>
    <xdr:to>
      <xdr:col>10</xdr:col>
      <xdr:colOff>114300</xdr:colOff>
      <xdr:row>38</xdr:row>
      <xdr:rowOff>93539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95478"/>
          <a:ext cx="8890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114389</xdr:rowOff>
    </xdr:from>
    <xdr:to>
      <xdr:col>24</xdr:col>
      <xdr:colOff>114300</xdr:colOff>
      <xdr:row>38</xdr:row>
      <xdr:rowOff>44538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80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92816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42559</xdr:rowOff>
    </xdr:from>
    <xdr:to>
      <xdr:col>20</xdr:col>
      <xdr:colOff>38100</xdr:colOff>
      <xdr:row>38</xdr:row>
      <xdr:rowOff>144159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135286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46135</xdr:rowOff>
    </xdr:from>
    <xdr:to>
      <xdr:col>15</xdr:col>
      <xdr:colOff>101600</xdr:colOff>
      <xdr:row>38</xdr:row>
      <xdr:rowOff>147735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138862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42739</xdr:rowOff>
    </xdr:from>
    <xdr:to>
      <xdr:col>10</xdr:col>
      <xdr:colOff>165100</xdr:colOff>
      <xdr:row>38</xdr:row>
      <xdr:rowOff>144339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135466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29578</xdr:rowOff>
    </xdr:from>
    <xdr:to>
      <xdr:col>6</xdr:col>
      <xdr:colOff>38100</xdr:colOff>
      <xdr:row>38</xdr:row>
      <xdr:rowOff>131178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122305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57789</xdr:rowOff>
    </xdr:from>
    <xdr:to>
      <xdr:col>24</xdr:col>
      <xdr:colOff>63500</xdr:colOff>
      <xdr:row>58</xdr:row>
      <xdr:rowOff>66019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1889"/>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57283</xdr:rowOff>
    </xdr:from>
    <xdr:to>
      <xdr:col>19</xdr:col>
      <xdr:colOff>177800</xdr:colOff>
      <xdr:row>58</xdr:row>
      <xdr:rowOff>66019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1383"/>
          <a:ext cx="889000" cy="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57283</xdr:rowOff>
    </xdr:from>
    <xdr:to>
      <xdr:col>15</xdr:col>
      <xdr:colOff>50800</xdr:colOff>
      <xdr:row>58</xdr:row>
      <xdr:rowOff>57384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1383"/>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57384</xdr:rowOff>
    </xdr:from>
    <xdr:to>
      <xdr:col>10</xdr:col>
      <xdr:colOff>114300</xdr:colOff>
      <xdr:row>58</xdr:row>
      <xdr:rowOff>104923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1484"/>
          <a:ext cx="889000" cy="4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6989</xdr:rowOff>
    </xdr:from>
    <xdr:to>
      <xdr:col>24</xdr:col>
      <xdr:colOff>114300</xdr:colOff>
      <xdr:row>58</xdr:row>
      <xdr:rowOff>108589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15219</xdr:rowOff>
    </xdr:from>
    <xdr:to>
      <xdr:col>20</xdr:col>
      <xdr:colOff>38100</xdr:colOff>
      <xdr:row>58</xdr:row>
      <xdr:rowOff>116819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107946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6483</xdr:rowOff>
    </xdr:from>
    <xdr:to>
      <xdr:col>15</xdr:col>
      <xdr:colOff>101600</xdr:colOff>
      <xdr:row>58</xdr:row>
      <xdr:rowOff>108083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99210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6584</xdr:rowOff>
    </xdr:from>
    <xdr:to>
      <xdr:col>10</xdr:col>
      <xdr:colOff>165100</xdr:colOff>
      <xdr:row>58</xdr:row>
      <xdr:rowOff>108184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99311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54123</xdr:rowOff>
    </xdr:from>
    <xdr:to>
      <xdr:col>6</xdr:col>
      <xdr:colOff>38100</xdr:colOff>
      <xdr:row>58</xdr:row>
      <xdr:rowOff>155723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9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146850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45479</xdr:rowOff>
    </xdr:from>
    <xdr:to>
      <xdr:col>24</xdr:col>
      <xdr:colOff>63500</xdr:colOff>
      <xdr:row>78</xdr:row>
      <xdr:rowOff>46737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18579"/>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45479</xdr:rowOff>
    </xdr:from>
    <xdr:to>
      <xdr:col>19</xdr:col>
      <xdr:colOff>177800</xdr:colOff>
      <xdr:row>78</xdr:row>
      <xdr:rowOff>51270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18579"/>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46659</xdr:rowOff>
    </xdr:from>
    <xdr:to>
      <xdr:col>15</xdr:col>
      <xdr:colOff>50800</xdr:colOff>
      <xdr:row>78</xdr:row>
      <xdr:rowOff>51270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19759"/>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46659</xdr:rowOff>
    </xdr:from>
    <xdr:to>
      <xdr:col>10</xdr:col>
      <xdr:colOff>114300</xdr:colOff>
      <xdr:row>78</xdr:row>
      <xdr:rowOff>69825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19759"/>
          <a:ext cx="889000" cy="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167387</xdr:rowOff>
    </xdr:from>
    <xdr:to>
      <xdr:col>24</xdr:col>
      <xdr:colOff>114300</xdr:colOff>
      <xdr:row>78</xdr:row>
      <xdr:rowOff>97537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145814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166129</xdr:rowOff>
    </xdr:from>
    <xdr:to>
      <xdr:col>20</xdr:col>
      <xdr:colOff>38100</xdr:colOff>
      <xdr:row>78</xdr:row>
      <xdr:rowOff>96279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87406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6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470</xdr:rowOff>
    </xdr:from>
    <xdr:to>
      <xdr:col>15</xdr:col>
      <xdr:colOff>101600</xdr:colOff>
      <xdr:row>78</xdr:row>
      <xdr:rowOff>102070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7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93197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6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167309</xdr:rowOff>
    </xdr:from>
    <xdr:to>
      <xdr:col>10</xdr:col>
      <xdr:colOff>165100</xdr:colOff>
      <xdr:row>78</xdr:row>
      <xdr:rowOff>97459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6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113986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1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19025</xdr:rowOff>
    </xdr:from>
    <xdr:to>
      <xdr:col>6</xdr:col>
      <xdr:colOff>38100</xdr:colOff>
      <xdr:row>78</xdr:row>
      <xdr:rowOff>120625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111752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19281</xdr:rowOff>
    </xdr:from>
    <xdr:to>
      <xdr:col>24</xdr:col>
      <xdr:colOff>63500</xdr:colOff>
      <xdr:row>97</xdr:row>
      <xdr:rowOff>87807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49931"/>
          <a:ext cx="838200" cy="6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87807</xdr:rowOff>
    </xdr:from>
    <xdr:to>
      <xdr:col>19</xdr:col>
      <xdr:colOff>177800</xdr:colOff>
      <xdr:row>97</xdr:row>
      <xdr:rowOff>134838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18457"/>
          <a:ext cx="889000" cy="4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162088</xdr:rowOff>
    </xdr:from>
    <xdr:to>
      <xdr:col>15</xdr:col>
      <xdr:colOff>50800</xdr:colOff>
      <xdr:row>97</xdr:row>
      <xdr:rowOff>134838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21288"/>
          <a:ext cx="889000" cy="14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162088</xdr:rowOff>
    </xdr:from>
    <xdr:to>
      <xdr:col>10</xdr:col>
      <xdr:colOff>114300</xdr:colOff>
      <xdr:row>98</xdr:row>
      <xdr:rowOff>16835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21288"/>
          <a:ext cx="889000" cy="19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139931</xdr:rowOff>
    </xdr:from>
    <xdr:to>
      <xdr:col>24</xdr:col>
      <xdr:colOff>114300</xdr:colOff>
      <xdr:row>97</xdr:row>
      <xdr:rowOff>70081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54858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1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37007</xdr:rowOff>
    </xdr:from>
    <xdr:to>
      <xdr:col>20</xdr:col>
      <xdr:colOff>38100</xdr:colOff>
      <xdr:row>97</xdr:row>
      <xdr:rowOff>138607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129734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6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84038</xdr:rowOff>
    </xdr:from>
    <xdr:to>
      <xdr:col>15</xdr:col>
      <xdr:colOff>101600</xdr:colOff>
      <xdr:row>98</xdr:row>
      <xdr:rowOff>14188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1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5315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0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111288</xdr:rowOff>
    </xdr:from>
    <xdr:to>
      <xdr:col>10</xdr:col>
      <xdr:colOff>165100</xdr:colOff>
      <xdr:row>97</xdr:row>
      <xdr:rowOff>41438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7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32565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66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137485</xdr:rowOff>
    </xdr:from>
    <xdr:to>
      <xdr:col>6</xdr:col>
      <xdr:colOff>38100</xdr:colOff>
      <xdr:row>98</xdr:row>
      <xdr:rowOff>67635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58762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6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10480</xdr:rowOff>
    </xdr:from>
    <xdr:to>
      <xdr:col>55</xdr:col>
      <xdr:colOff>0</xdr:colOff>
      <xdr:row>37</xdr:row>
      <xdr:rowOff>11173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54130"/>
          <a:ext cx="838200" cy="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10480</xdr:rowOff>
    </xdr:from>
    <xdr:to>
      <xdr:col>50</xdr:col>
      <xdr:colOff>114300</xdr:colOff>
      <xdr:row>37</xdr:row>
      <xdr:rowOff>12461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54130"/>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12461</xdr:rowOff>
    </xdr:from>
    <xdr:to>
      <xdr:col>45</xdr:col>
      <xdr:colOff>177800</xdr:colOff>
      <xdr:row>37</xdr:row>
      <xdr:rowOff>52207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56111"/>
          <a:ext cx="889000" cy="3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102179</xdr:rowOff>
    </xdr:from>
    <xdr:to>
      <xdr:col>41</xdr:col>
      <xdr:colOff>50800</xdr:colOff>
      <xdr:row>37</xdr:row>
      <xdr:rowOff>52207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88579"/>
          <a:ext cx="889000" cy="80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131823</xdr:rowOff>
    </xdr:from>
    <xdr:to>
      <xdr:col>55</xdr:col>
      <xdr:colOff>50800</xdr:colOff>
      <xdr:row>37</xdr:row>
      <xdr:rowOff>61973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0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110250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8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131130</xdr:rowOff>
    </xdr:from>
    <xdr:to>
      <xdr:col>50</xdr:col>
      <xdr:colOff>165100</xdr:colOff>
      <xdr:row>37</xdr:row>
      <xdr:rowOff>61280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52407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39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133111</xdr:rowOff>
    </xdr:from>
    <xdr:to>
      <xdr:col>46</xdr:col>
      <xdr:colOff>38100</xdr:colOff>
      <xdr:row>37</xdr:row>
      <xdr:rowOff>63261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0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54388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39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1407</xdr:rowOff>
    </xdr:from>
    <xdr:to>
      <xdr:col>41</xdr:col>
      <xdr:colOff>101600</xdr:colOff>
      <xdr:row>37</xdr:row>
      <xdr:rowOff>103007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94134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51379</xdr:rowOff>
    </xdr:from>
    <xdr:to>
      <xdr:col>36</xdr:col>
      <xdr:colOff>165100</xdr:colOff>
      <xdr:row>32</xdr:row>
      <xdr:rowOff>152979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3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144106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3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80645</xdr:rowOff>
    </xdr:from>
    <xdr:to>
      <xdr:col>55</xdr:col>
      <xdr:colOff>0</xdr:colOff>
      <xdr:row>57</xdr:row>
      <xdr:rowOff>96473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53295"/>
          <a:ext cx="8382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77423</xdr:rowOff>
    </xdr:from>
    <xdr:to>
      <xdr:col>50</xdr:col>
      <xdr:colOff>114300</xdr:colOff>
      <xdr:row>57</xdr:row>
      <xdr:rowOff>96473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85007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77423</xdr:rowOff>
    </xdr:from>
    <xdr:to>
      <xdr:col>45</xdr:col>
      <xdr:colOff>177800</xdr:colOff>
      <xdr:row>57</xdr:row>
      <xdr:rowOff>120214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50073"/>
          <a:ext cx="889000" cy="4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114086</xdr:rowOff>
    </xdr:from>
    <xdr:to>
      <xdr:col>41</xdr:col>
      <xdr:colOff>50800</xdr:colOff>
      <xdr:row>57</xdr:row>
      <xdr:rowOff>120214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886736"/>
          <a:ext cx="889000" cy="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29845</xdr:rowOff>
    </xdr:from>
    <xdr:to>
      <xdr:col>55</xdr:col>
      <xdr:colOff>50800</xdr:colOff>
      <xdr:row>57</xdr:row>
      <xdr:rowOff>131445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8272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45673</xdr:rowOff>
    </xdr:from>
    <xdr:to>
      <xdr:col>50</xdr:col>
      <xdr:colOff>165100</xdr:colOff>
      <xdr:row>57</xdr:row>
      <xdr:rowOff>147273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1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138400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1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26623</xdr:rowOff>
    </xdr:from>
    <xdr:to>
      <xdr:col>46</xdr:col>
      <xdr:colOff>38100</xdr:colOff>
      <xdr:row>57</xdr:row>
      <xdr:rowOff>128223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119350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9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69414</xdr:rowOff>
    </xdr:from>
    <xdr:to>
      <xdr:col>41</xdr:col>
      <xdr:colOff>101600</xdr:colOff>
      <xdr:row>57</xdr:row>
      <xdr:rowOff>171014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4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162141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63286</xdr:rowOff>
    </xdr:from>
    <xdr:to>
      <xdr:col>36</xdr:col>
      <xdr:colOff>165100</xdr:colOff>
      <xdr:row>57</xdr:row>
      <xdr:rowOff>164886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156013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2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133032</xdr:rowOff>
    </xdr:from>
    <xdr:to>
      <xdr:col>55</xdr:col>
      <xdr:colOff>0</xdr:colOff>
      <xdr:row>78</xdr:row>
      <xdr:rowOff>102000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334682"/>
          <a:ext cx="838200" cy="1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133032</xdr:rowOff>
    </xdr:from>
    <xdr:to>
      <xdr:col>50</xdr:col>
      <xdr:colOff>114300</xdr:colOff>
      <xdr:row>78</xdr:row>
      <xdr:rowOff>85616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334682"/>
          <a:ext cx="889000" cy="12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85616</xdr:rowOff>
    </xdr:from>
    <xdr:to>
      <xdr:col>45</xdr:col>
      <xdr:colOff>177800</xdr:colOff>
      <xdr:row>78</xdr:row>
      <xdr:rowOff>96665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458716"/>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152712</xdr:rowOff>
    </xdr:from>
    <xdr:to>
      <xdr:col>41</xdr:col>
      <xdr:colOff>50800</xdr:colOff>
      <xdr:row>78</xdr:row>
      <xdr:rowOff>96665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354362"/>
          <a:ext cx="889000" cy="1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51200</xdr:rowOff>
    </xdr:from>
    <xdr:to>
      <xdr:col>55</xdr:col>
      <xdr:colOff>50800</xdr:colOff>
      <xdr:row>78</xdr:row>
      <xdr:rowOff>152800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137577</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3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82232</xdr:rowOff>
    </xdr:from>
    <xdr:to>
      <xdr:col>50</xdr:col>
      <xdr:colOff>165100</xdr:colOff>
      <xdr:row>78</xdr:row>
      <xdr:rowOff>12382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28909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0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34816</xdr:rowOff>
    </xdr:from>
    <xdr:to>
      <xdr:col>46</xdr:col>
      <xdr:colOff>38100</xdr:colOff>
      <xdr:row>78</xdr:row>
      <xdr:rowOff>136416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0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127543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0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45865</xdr:rowOff>
    </xdr:from>
    <xdr:to>
      <xdr:col>41</xdr:col>
      <xdr:colOff>101600</xdr:colOff>
      <xdr:row>78</xdr:row>
      <xdr:rowOff>147465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138592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1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101912</xdr:rowOff>
    </xdr:from>
    <xdr:to>
      <xdr:col>36</xdr:col>
      <xdr:colOff>165100</xdr:colOff>
      <xdr:row>78</xdr:row>
      <xdr:rowOff>32062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48589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07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61900</xdr:rowOff>
    </xdr:from>
    <xdr:to>
      <xdr:col>55</xdr:col>
      <xdr:colOff>0</xdr:colOff>
      <xdr:row>97</xdr:row>
      <xdr:rowOff>161544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92550"/>
          <a:ext cx="838200" cy="9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79718</xdr:rowOff>
    </xdr:from>
    <xdr:to>
      <xdr:col>50</xdr:col>
      <xdr:colOff>114300</xdr:colOff>
      <xdr:row>97</xdr:row>
      <xdr:rowOff>161544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10368"/>
          <a:ext cx="889000" cy="8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79718</xdr:rowOff>
    </xdr:from>
    <xdr:to>
      <xdr:col>45</xdr:col>
      <xdr:colOff>177800</xdr:colOff>
      <xdr:row>97</xdr:row>
      <xdr:rowOff>157911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10368"/>
          <a:ext cx="889000" cy="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157911</xdr:rowOff>
    </xdr:from>
    <xdr:to>
      <xdr:col>41</xdr:col>
      <xdr:colOff>50800</xdr:colOff>
      <xdr:row>98</xdr:row>
      <xdr:rowOff>66548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88561"/>
          <a:ext cx="889000" cy="8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11100</xdr:rowOff>
    </xdr:from>
    <xdr:to>
      <xdr:col>55</xdr:col>
      <xdr:colOff>50800</xdr:colOff>
      <xdr:row>97</xdr:row>
      <xdr:rowOff>112700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160977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110744</xdr:rowOff>
    </xdr:from>
    <xdr:to>
      <xdr:col>50</xdr:col>
      <xdr:colOff>165100</xdr:colOff>
      <xdr:row>98</xdr:row>
      <xdr:rowOff>40894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32021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28918</xdr:rowOff>
    </xdr:from>
    <xdr:to>
      <xdr:col>46</xdr:col>
      <xdr:colOff>38100</xdr:colOff>
      <xdr:row>97</xdr:row>
      <xdr:rowOff>130518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121645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5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107111</xdr:rowOff>
    </xdr:from>
    <xdr:to>
      <xdr:col>41</xdr:col>
      <xdr:colOff>101600</xdr:colOff>
      <xdr:row>98</xdr:row>
      <xdr:rowOff>37261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28388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15748</xdr:rowOff>
    </xdr:from>
    <xdr:to>
      <xdr:col>36</xdr:col>
      <xdr:colOff>165100</xdr:colOff>
      <xdr:row>98</xdr:row>
      <xdr:rowOff>117348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108475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9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13906</xdr:rowOff>
    </xdr:from>
    <xdr:to>
      <xdr:col>85</xdr:col>
      <xdr:colOff>127000</xdr:colOff>
      <xdr:row>77</xdr:row>
      <xdr:rowOff>15900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15556"/>
          <a:ext cx="8382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5931</xdr:rowOff>
    </xdr:from>
    <xdr:to>
      <xdr:col>81</xdr:col>
      <xdr:colOff>50800</xdr:colOff>
      <xdr:row>77</xdr:row>
      <xdr:rowOff>13906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07581"/>
          <a:ext cx="889000" cy="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5931</xdr:rowOff>
    </xdr:from>
    <xdr:to>
      <xdr:col>76</xdr:col>
      <xdr:colOff>114300</xdr:colOff>
      <xdr:row>77</xdr:row>
      <xdr:rowOff>24257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07581"/>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24257</xdr:rowOff>
    </xdr:from>
    <xdr:to>
      <xdr:col>71</xdr:col>
      <xdr:colOff>177800</xdr:colOff>
      <xdr:row>77</xdr:row>
      <xdr:rowOff>34100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25907"/>
          <a:ext cx="8890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136550</xdr:rowOff>
    </xdr:from>
    <xdr:to>
      <xdr:col>85</xdr:col>
      <xdr:colOff>177800</xdr:colOff>
      <xdr:row>77</xdr:row>
      <xdr:rowOff>66700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114977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4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134556</xdr:rowOff>
    </xdr:from>
    <xdr:to>
      <xdr:col>81</xdr:col>
      <xdr:colOff>101600</xdr:colOff>
      <xdr:row>77</xdr:row>
      <xdr:rowOff>64706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55833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5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126581</xdr:rowOff>
    </xdr:from>
    <xdr:to>
      <xdr:col>76</xdr:col>
      <xdr:colOff>165100</xdr:colOff>
      <xdr:row>77</xdr:row>
      <xdr:rowOff>56731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47858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144907</xdr:rowOff>
    </xdr:from>
    <xdr:to>
      <xdr:col>72</xdr:col>
      <xdr:colOff>38100</xdr:colOff>
      <xdr:row>77</xdr:row>
      <xdr:rowOff>75057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66184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6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154750</xdr:rowOff>
    </xdr:from>
    <xdr:to>
      <xdr:col>67</xdr:col>
      <xdr:colOff>101600</xdr:colOff>
      <xdr:row>77</xdr:row>
      <xdr:rowOff>84900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76027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96779</xdr:rowOff>
    </xdr:from>
    <xdr:to>
      <xdr:col>85</xdr:col>
      <xdr:colOff>127000</xdr:colOff>
      <xdr:row>97</xdr:row>
      <xdr:rowOff>115122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27429"/>
          <a:ext cx="838200" cy="1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115122</xdr:rowOff>
    </xdr:from>
    <xdr:to>
      <xdr:col>81</xdr:col>
      <xdr:colOff>50800</xdr:colOff>
      <xdr:row>97</xdr:row>
      <xdr:rowOff>127904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45772"/>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120782</xdr:rowOff>
    </xdr:from>
    <xdr:to>
      <xdr:col>76</xdr:col>
      <xdr:colOff>114300</xdr:colOff>
      <xdr:row>97</xdr:row>
      <xdr:rowOff>127904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51432"/>
          <a:ext cx="889000" cy="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120782</xdr:rowOff>
    </xdr:from>
    <xdr:to>
      <xdr:col>71</xdr:col>
      <xdr:colOff>177800</xdr:colOff>
      <xdr:row>98</xdr:row>
      <xdr:rowOff>44475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51432"/>
          <a:ext cx="889000" cy="9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45979</xdr:rowOff>
    </xdr:from>
    <xdr:to>
      <xdr:col>85</xdr:col>
      <xdr:colOff>177800</xdr:colOff>
      <xdr:row>97</xdr:row>
      <xdr:rowOff>147579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7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68856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64322</xdr:rowOff>
    </xdr:from>
    <xdr:to>
      <xdr:col>81</xdr:col>
      <xdr:colOff>101600</xdr:colOff>
      <xdr:row>97</xdr:row>
      <xdr:rowOff>165922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9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10999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77104</xdr:rowOff>
    </xdr:from>
    <xdr:to>
      <xdr:col>76</xdr:col>
      <xdr:colOff>165100</xdr:colOff>
      <xdr:row>98</xdr:row>
      <xdr:rowOff>7254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0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169831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69982</xdr:rowOff>
    </xdr:from>
    <xdr:to>
      <xdr:col>72</xdr:col>
      <xdr:colOff>38100</xdr:colOff>
      <xdr:row>98</xdr:row>
      <xdr:rowOff>132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162709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7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165125</xdr:rowOff>
    </xdr:from>
    <xdr:to>
      <xdr:col>67</xdr:col>
      <xdr:colOff>101600</xdr:colOff>
      <xdr:row>98</xdr:row>
      <xdr:rowOff>95275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86402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8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147828</xdr:rowOff>
    </xdr:from>
    <xdr:to>
      <xdr:col>116</xdr:col>
      <xdr:colOff>63500</xdr:colOff>
      <xdr:row>37</xdr:row>
      <xdr:rowOff>155194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91478"/>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147828</xdr:rowOff>
    </xdr:from>
    <xdr:to>
      <xdr:col>111</xdr:col>
      <xdr:colOff>177800</xdr:colOff>
      <xdr:row>38</xdr:row>
      <xdr:rowOff>14351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91478"/>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154813</xdr:rowOff>
    </xdr:from>
    <xdr:to>
      <xdr:col>107</xdr:col>
      <xdr:colOff>50800</xdr:colOff>
      <xdr:row>38</xdr:row>
      <xdr:rowOff>14351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498463"/>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99060</xdr:rowOff>
    </xdr:from>
    <xdr:to>
      <xdr:col>102</xdr:col>
      <xdr:colOff>114300</xdr:colOff>
      <xdr:row>37</xdr:row>
      <xdr:rowOff>154813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442710"/>
          <a:ext cx="8890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104394</xdr:rowOff>
    </xdr:from>
    <xdr:to>
      <xdr:col>116</xdr:col>
      <xdr:colOff>114300</xdr:colOff>
      <xdr:row>38</xdr:row>
      <xdr:rowOff>34544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127271</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9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97028</xdr:rowOff>
    </xdr:from>
    <xdr:to>
      <xdr:col>112</xdr:col>
      <xdr:colOff>38100</xdr:colOff>
      <xdr:row>38</xdr:row>
      <xdr:rowOff>27178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43705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135001</xdr:rowOff>
    </xdr:from>
    <xdr:to>
      <xdr:col>107</xdr:col>
      <xdr:colOff>101600</xdr:colOff>
      <xdr:row>38</xdr:row>
      <xdr:rowOff>65151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81678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104013</xdr:rowOff>
    </xdr:from>
    <xdr:to>
      <xdr:col>102</xdr:col>
      <xdr:colOff>165100</xdr:colOff>
      <xdr:row>38</xdr:row>
      <xdr:rowOff>34163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50690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2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48260</xdr:rowOff>
    </xdr:from>
    <xdr:to>
      <xdr:col>98</xdr:col>
      <xdr:colOff>38100</xdr:colOff>
      <xdr:row>37</xdr:row>
      <xdr:rowOff>149860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166387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125733</xdr:rowOff>
    </xdr:from>
    <xdr:to>
      <xdr:col>116</xdr:col>
      <xdr:colOff>63500</xdr:colOff>
      <xdr:row>58</xdr:row>
      <xdr:rowOff>125824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69833"/>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125824</xdr:rowOff>
    </xdr:from>
    <xdr:to>
      <xdr:col>111</xdr:col>
      <xdr:colOff>177800</xdr:colOff>
      <xdr:row>58</xdr:row>
      <xdr:rowOff>125870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6992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125847</xdr:rowOff>
    </xdr:from>
    <xdr:to>
      <xdr:col>107</xdr:col>
      <xdr:colOff>50800</xdr:colOff>
      <xdr:row>58</xdr:row>
      <xdr:rowOff>125870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69947"/>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125847</xdr:rowOff>
    </xdr:from>
    <xdr:to>
      <xdr:col>102</xdr:col>
      <xdr:colOff>114300</xdr:colOff>
      <xdr:row>58</xdr:row>
      <xdr:rowOff>125938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6994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74933</xdr:rowOff>
    </xdr:from>
    <xdr:to>
      <xdr:col>116</xdr:col>
      <xdr:colOff>114300</xdr:colOff>
      <xdr:row>59</xdr:row>
      <xdr:rowOff>5083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75024</xdr:rowOff>
    </xdr:from>
    <xdr:to>
      <xdr:col>112</xdr:col>
      <xdr:colOff>38100</xdr:colOff>
      <xdr:row>59</xdr:row>
      <xdr:rowOff>5174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167751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11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75070</xdr:rowOff>
    </xdr:from>
    <xdr:to>
      <xdr:col>107</xdr:col>
      <xdr:colOff>101600</xdr:colOff>
      <xdr:row>59</xdr:row>
      <xdr:rowOff>5220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167797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11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75047</xdr:rowOff>
    </xdr:from>
    <xdr:to>
      <xdr:col>102</xdr:col>
      <xdr:colOff>165100</xdr:colOff>
      <xdr:row>59</xdr:row>
      <xdr:rowOff>5197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1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167774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1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75138</xdr:rowOff>
    </xdr:from>
    <xdr:to>
      <xdr:col>98</xdr:col>
      <xdr:colOff>38100</xdr:colOff>
      <xdr:row>59</xdr:row>
      <xdr:rowOff>5288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167865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1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110096</xdr:rowOff>
    </xdr:from>
    <xdr:to>
      <xdr:col>116</xdr:col>
      <xdr:colOff>63500</xdr:colOff>
      <xdr:row>76</xdr:row>
      <xdr:rowOff>165303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40296"/>
          <a:ext cx="838200" cy="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165303</xdr:rowOff>
    </xdr:from>
    <xdr:to>
      <xdr:col>111</xdr:col>
      <xdr:colOff>177800</xdr:colOff>
      <xdr:row>77</xdr:row>
      <xdr:rowOff>49785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95503"/>
          <a:ext cx="889000" cy="5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49785</xdr:rowOff>
    </xdr:from>
    <xdr:to>
      <xdr:col>107</xdr:col>
      <xdr:colOff>50800</xdr:colOff>
      <xdr:row>77</xdr:row>
      <xdr:rowOff>99276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51435"/>
          <a:ext cx="8890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99276</xdr:rowOff>
    </xdr:from>
    <xdr:to>
      <xdr:col>102</xdr:col>
      <xdr:colOff>114300</xdr:colOff>
      <xdr:row>77</xdr:row>
      <xdr:rowOff>132842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00926"/>
          <a:ext cx="889000" cy="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59296</xdr:rowOff>
    </xdr:from>
    <xdr:to>
      <xdr:col>116</xdr:col>
      <xdr:colOff>114300</xdr:colOff>
      <xdr:row>76</xdr:row>
      <xdr:rowOff>160896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37723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114503</xdr:rowOff>
    </xdr:from>
    <xdr:to>
      <xdr:col>112</xdr:col>
      <xdr:colOff>38100</xdr:colOff>
      <xdr:row>77</xdr:row>
      <xdr:rowOff>44653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35780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170435</xdr:rowOff>
    </xdr:from>
    <xdr:to>
      <xdr:col>107</xdr:col>
      <xdr:colOff>101600</xdr:colOff>
      <xdr:row>77</xdr:row>
      <xdr:rowOff>100585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91712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9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48476</xdr:rowOff>
    </xdr:from>
    <xdr:to>
      <xdr:col>102</xdr:col>
      <xdr:colOff>165100</xdr:colOff>
      <xdr:row>77</xdr:row>
      <xdr:rowOff>150076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5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141203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4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3319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7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住民一人当たりの歳出額は</a:t>
          </a:r>
          <a:r>
            <a:rPr kumimoji="1" lang="ja-JP" altLang="en-US" sz="1100">
              <a:solidFill>
                <a:schemeClr val="dk1"/>
              </a:solidFill>
              <a:effectLst/>
              <a:latin typeface="+mn-lt"/>
              <a:ea typeface="+mn-ea"/>
              <a:cs typeface="+mn-cs"/>
            </a:rPr>
            <a:t>３９４，２１２</a:t>
          </a:r>
          <a:r>
            <a:rPr kumimoji="1" lang="ja-JP" altLang="ja-JP" sz="1100">
              <a:solidFill>
                <a:schemeClr val="dk1"/>
              </a:solidFill>
              <a:effectLst/>
              <a:latin typeface="+mn-lt"/>
              <a:ea typeface="+mn-ea"/>
              <a:cs typeface="+mn-cs"/>
            </a:rPr>
            <a:t>円となっている。人件費については、住民一人当たり</a:t>
          </a:r>
          <a:r>
            <a:rPr kumimoji="1" lang="ja-JP" altLang="en-US" sz="1100">
              <a:solidFill>
                <a:schemeClr val="dk1"/>
              </a:solidFill>
              <a:effectLst/>
              <a:latin typeface="+mn-lt"/>
              <a:ea typeface="+mn-ea"/>
              <a:cs typeface="+mn-cs"/>
            </a:rPr>
            <a:t>５６，９３９</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人事院勧告に伴う給与改定等の理由により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から増加したが</a:t>
          </a:r>
          <a:r>
            <a:rPr kumimoji="1" lang="ja-JP" altLang="ja-JP" sz="1100">
              <a:solidFill>
                <a:schemeClr val="dk1"/>
              </a:solidFill>
              <a:effectLst/>
              <a:latin typeface="+mn-lt"/>
              <a:ea typeface="+mn-ea"/>
              <a:cs typeface="+mn-cs"/>
            </a:rPr>
            <a:t>類似団体平均と比べて低い水準にある。これは近年、定年退職者が増加し新規採用職員を採用した結果、等級の低い職員の比率が増加していることから、抑制されていることが主な要因である。また、扶助費については住民一人当たり</a:t>
          </a:r>
          <a:r>
            <a:rPr kumimoji="1" lang="ja-JP" altLang="en-US" sz="1100">
              <a:solidFill>
                <a:schemeClr val="dk1"/>
              </a:solidFill>
              <a:effectLst/>
              <a:latin typeface="+mn-lt"/>
              <a:ea typeface="+mn-ea"/>
              <a:cs typeface="+mn-cs"/>
            </a:rPr>
            <a:t>９８，３０３</a:t>
          </a:r>
          <a:r>
            <a:rPr kumimoji="1" lang="ja-JP" altLang="ja-JP" sz="1100">
              <a:solidFill>
                <a:schemeClr val="dk1"/>
              </a:solidFill>
              <a:effectLst/>
              <a:latin typeface="+mn-lt"/>
              <a:ea typeface="+mn-ea"/>
              <a:cs typeface="+mn-cs"/>
            </a:rPr>
            <a:t>円と、前年度と比較し</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増加している。増加の主な要因は、指定障害福祉サービス費の利用者の増加に伴う社会福祉費の増などによるものである。</a:t>
          </a:r>
          <a:endParaRPr lang="ja-JP" altLang="ja-JP">
            <a:effectLst/>
          </a:endParaRPr>
        </a:p>
        <a:p>
          <a:r>
            <a:rPr kumimoji="1" lang="ja-JP" altLang="ja-JP" sz="1100">
              <a:solidFill>
                <a:schemeClr val="dk1"/>
              </a:solidFill>
              <a:effectLst/>
              <a:latin typeface="+mn-lt"/>
              <a:ea typeface="+mn-ea"/>
              <a:cs typeface="+mn-cs"/>
            </a:rPr>
            <a:t>　普通建設事業費は住民一人当たり</a:t>
          </a:r>
          <a:r>
            <a:rPr kumimoji="1" lang="ja-JP" altLang="en-US" sz="1100">
              <a:solidFill>
                <a:schemeClr val="dk1"/>
              </a:solidFill>
              <a:effectLst/>
              <a:latin typeface="+mn-lt"/>
              <a:ea typeface="+mn-ea"/>
              <a:cs typeface="+mn-cs"/>
            </a:rPr>
            <a:t>３３，１７５</a:t>
          </a:r>
          <a:r>
            <a:rPr kumimoji="1" lang="ja-JP" altLang="ja-JP" sz="1100">
              <a:solidFill>
                <a:schemeClr val="dk1"/>
              </a:solidFill>
              <a:effectLst/>
              <a:latin typeface="+mn-lt"/>
              <a:ea typeface="+mn-ea"/>
              <a:cs typeface="+mn-cs"/>
            </a:rPr>
            <a:t>円となっており、普通建設事業費全体としては類似団体と比較して低い水準にあるが、うち</a:t>
          </a:r>
          <a:r>
            <a:rPr kumimoji="1" lang="ja-JP" altLang="en-US" sz="1100">
              <a:solidFill>
                <a:schemeClr val="dk1"/>
              </a:solidFill>
              <a:effectLst/>
              <a:latin typeface="+mn-lt"/>
              <a:ea typeface="+mn-ea"/>
              <a:cs typeface="+mn-cs"/>
            </a:rPr>
            <a:t>更新整備</a:t>
          </a:r>
          <a:r>
            <a:rPr kumimoji="1" lang="ja-JP" altLang="ja-JP" sz="1100">
              <a:solidFill>
                <a:schemeClr val="dk1"/>
              </a:solidFill>
              <a:effectLst/>
              <a:latin typeface="+mn-lt"/>
              <a:ea typeface="+mn-ea"/>
              <a:cs typeface="+mn-cs"/>
            </a:rPr>
            <a:t>については大幅</a:t>
          </a:r>
          <a:r>
            <a:rPr kumimoji="1" lang="ja-JP" altLang="en-US" sz="1100">
              <a:solidFill>
                <a:schemeClr val="dk1"/>
              </a:solidFill>
              <a:effectLst/>
              <a:latin typeface="+mn-lt"/>
              <a:ea typeface="+mn-ea"/>
              <a:cs typeface="+mn-cs"/>
            </a:rPr>
            <a:t>に増加した</a:t>
          </a:r>
          <a:r>
            <a:rPr kumimoji="1" lang="ja-JP" altLang="ja-JP" sz="1100">
              <a:solidFill>
                <a:schemeClr val="dk1"/>
              </a:solidFill>
              <a:effectLst/>
              <a:latin typeface="+mn-lt"/>
              <a:ea typeface="+mn-ea"/>
              <a:cs typeface="+mn-cs"/>
            </a:rPr>
            <a:t>。増加の主な要因</a:t>
          </a:r>
          <a:r>
            <a:rPr kumimoji="1" lang="ja-JP" altLang="en-US" sz="1100">
              <a:solidFill>
                <a:schemeClr val="dk1"/>
              </a:solidFill>
              <a:effectLst/>
              <a:latin typeface="+mn-lt"/>
              <a:ea typeface="+mn-ea"/>
              <a:cs typeface="+mn-cs"/>
            </a:rPr>
            <a:t>は防災行政無線のデジタル化更新工事</a:t>
          </a:r>
          <a:r>
            <a:rPr kumimoji="1" lang="ja-JP" altLang="ja-JP" sz="1100">
              <a:solidFill>
                <a:schemeClr val="dk1"/>
              </a:solidFill>
              <a:effectLst/>
              <a:latin typeface="+mn-lt"/>
              <a:ea typeface="+mn-ea"/>
              <a:cs typeface="+mn-cs"/>
            </a:rPr>
            <a:t>によるものである。補助費等については、住民一人当たり</a:t>
          </a:r>
          <a:r>
            <a:rPr kumimoji="1" lang="ja-JP" altLang="en-US" sz="1100">
              <a:solidFill>
                <a:schemeClr val="dk1"/>
              </a:solidFill>
              <a:effectLst/>
              <a:latin typeface="+mn-lt"/>
              <a:ea typeface="+mn-ea"/>
              <a:cs typeface="+mn-cs"/>
            </a:rPr>
            <a:t>４９，３６７</a:t>
          </a:r>
          <a:r>
            <a:rPr kumimoji="1" lang="ja-JP" altLang="ja-JP" sz="1100">
              <a:solidFill>
                <a:schemeClr val="dk1"/>
              </a:solidFill>
              <a:effectLst/>
              <a:latin typeface="+mn-lt"/>
              <a:ea typeface="+mn-ea"/>
              <a:cs typeface="+mn-cs"/>
            </a:rPr>
            <a:t>円となっており、類似団体と比較して一人当たりコストは低くなって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概ね横ばいを維持しているが、</a:t>
          </a:r>
          <a:r>
            <a:rPr kumimoji="1" lang="ja-JP" altLang="ja-JP" sz="1100">
              <a:solidFill>
                <a:schemeClr val="dk1"/>
              </a:solidFill>
              <a:effectLst/>
              <a:latin typeface="+mn-lt"/>
              <a:ea typeface="+mn-ea"/>
              <a:cs typeface="+mn-cs"/>
            </a:rPr>
            <a:t>一部事務組合への負担金については、今後施設老朽化に伴う大規模改修事業を予定しており、負担金の上昇が見込まれるため、組合事業についても効率的に事業を行い、経費の削減に努めるよう働きかけ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62,218
60,328
35.48
25,188,849
24,527,098
622,313
13,479,170
19,689,204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16256</xdr:rowOff>
    </xdr:from>
    <xdr:to>
      <xdr:col>24</xdr:col>
      <xdr:colOff>63500</xdr:colOff>
      <xdr:row>36</xdr:row>
      <xdr:rowOff>147472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88456"/>
          <a:ext cx="838200" cy="13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63348</xdr:rowOff>
    </xdr:from>
    <xdr:to>
      <xdr:col>19</xdr:col>
      <xdr:colOff>177800</xdr:colOff>
      <xdr:row>36</xdr:row>
      <xdr:rowOff>147472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35548"/>
          <a:ext cx="8890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8026</xdr:rowOff>
    </xdr:from>
    <xdr:to>
      <xdr:col>15</xdr:col>
      <xdr:colOff>50800</xdr:colOff>
      <xdr:row>36</xdr:row>
      <xdr:rowOff>63348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80226"/>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1625</xdr:rowOff>
    </xdr:from>
    <xdr:to>
      <xdr:col>10</xdr:col>
      <xdr:colOff>114300</xdr:colOff>
      <xdr:row>36</xdr:row>
      <xdr:rowOff>8026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7382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136906</xdr:rowOff>
    </xdr:from>
    <xdr:to>
      <xdr:col>24</xdr:col>
      <xdr:colOff>114300</xdr:colOff>
      <xdr:row>36</xdr:row>
      <xdr:rowOff>67056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115333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96672</xdr:rowOff>
    </xdr:from>
    <xdr:to>
      <xdr:col>20</xdr:col>
      <xdr:colOff>38100</xdr:colOff>
      <xdr:row>37</xdr:row>
      <xdr:rowOff>26822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17949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6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12548</xdr:rowOff>
    </xdr:from>
    <xdr:to>
      <xdr:col>15</xdr:col>
      <xdr:colOff>101600</xdr:colOff>
      <xdr:row>36</xdr:row>
      <xdr:rowOff>114148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128676</xdr:rowOff>
    </xdr:from>
    <xdr:to>
      <xdr:col>10</xdr:col>
      <xdr:colOff>165100</xdr:colOff>
      <xdr:row>36</xdr:row>
      <xdr:rowOff>58826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49953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122275</xdr:rowOff>
    </xdr:from>
    <xdr:to>
      <xdr:col>6</xdr:col>
      <xdr:colOff>38100</xdr:colOff>
      <xdr:row>36</xdr:row>
      <xdr:rowOff>52425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43552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100316</xdr:rowOff>
    </xdr:from>
    <xdr:to>
      <xdr:col>24</xdr:col>
      <xdr:colOff>63500</xdr:colOff>
      <xdr:row>57</xdr:row>
      <xdr:rowOff>105808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2966"/>
          <a:ext cx="838200" cy="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105808</xdr:rowOff>
    </xdr:from>
    <xdr:to>
      <xdr:col>19</xdr:col>
      <xdr:colOff>177800</xdr:colOff>
      <xdr:row>57</xdr:row>
      <xdr:rowOff>127297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8458"/>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120432</xdr:rowOff>
    </xdr:from>
    <xdr:to>
      <xdr:col>15</xdr:col>
      <xdr:colOff>50800</xdr:colOff>
      <xdr:row>57</xdr:row>
      <xdr:rowOff>127297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3082"/>
          <a:ext cx="889000" cy="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32826</xdr:rowOff>
    </xdr:from>
    <xdr:to>
      <xdr:col>10</xdr:col>
      <xdr:colOff>114300</xdr:colOff>
      <xdr:row>57</xdr:row>
      <xdr:rowOff>120432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91126"/>
          <a:ext cx="889000" cy="6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49516</xdr:rowOff>
    </xdr:from>
    <xdr:to>
      <xdr:col>24</xdr:col>
      <xdr:colOff>114300</xdr:colOff>
      <xdr:row>57</xdr:row>
      <xdr:rowOff>151116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27943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55008</xdr:rowOff>
    </xdr:from>
    <xdr:to>
      <xdr:col>20</xdr:col>
      <xdr:colOff>38100</xdr:colOff>
      <xdr:row>57</xdr:row>
      <xdr:rowOff>156608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147735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76497</xdr:rowOff>
    </xdr:from>
    <xdr:to>
      <xdr:col>15</xdr:col>
      <xdr:colOff>101600</xdr:colOff>
      <xdr:row>58</xdr:row>
      <xdr:rowOff>6647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169224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69632</xdr:rowOff>
    </xdr:from>
    <xdr:to>
      <xdr:col>10</xdr:col>
      <xdr:colOff>165100</xdr:colOff>
      <xdr:row>57</xdr:row>
      <xdr:rowOff>171232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162359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153476</xdr:rowOff>
    </xdr:from>
    <xdr:to>
      <xdr:col>6</xdr:col>
      <xdr:colOff>38100</xdr:colOff>
      <xdr:row>54</xdr:row>
      <xdr:rowOff>83626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4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74753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3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143914</xdr:rowOff>
    </xdr:from>
    <xdr:to>
      <xdr:col>24</xdr:col>
      <xdr:colOff>63500</xdr:colOff>
      <xdr:row>77</xdr:row>
      <xdr:rowOff>31451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4114"/>
          <a:ext cx="838200" cy="5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31451</xdr:rowOff>
    </xdr:from>
    <xdr:to>
      <xdr:col>19</xdr:col>
      <xdr:colOff>177800</xdr:colOff>
      <xdr:row>77</xdr:row>
      <xdr:rowOff>124552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3101"/>
          <a:ext cx="889000" cy="9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6936</xdr:rowOff>
    </xdr:from>
    <xdr:to>
      <xdr:col>15</xdr:col>
      <xdr:colOff>50800</xdr:colOff>
      <xdr:row>77</xdr:row>
      <xdr:rowOff>124552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08586"/>
          <a:ext cx="889000" cy="1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6936</xdr:rowOff>
    </xdr:from>
    <xdr:to>
      <xdr:col>10</xdr:col>
      <xdr:colOff>114300</xdr:colOff>
      <xdr:row>78</xdr:row>
      <xdr:rowOff>20036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8586"/>
          <a:ext cx="889000" cy="18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93114</xdr:rowOff>
    </xdr:from>
    <xdr:to>
      <xdr:col>24</xdr:col>
      <xdr:colOff>114300</xdr:colOff>
      <xdr:row>77</xdr:row>
      <xdr:rowOff>23264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8041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152101</xdr:rowOff>
    </xdr:from>
    <xdr:to>
      <xdr:col>20</xdr:col>
      <xdr:colOff>38100</xdr:colOff>
      <xdr:row>77</xdr:row>
      <xdr:rowOff>82251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73378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73752</xdr:rowOff>
    </xdr:from>
    <xdr:to>
      <xdr:col>15</xdr:col>
      <xdr:colOff>101600</xdr:colOff>
      <xdr:row>78</xdr:row>
      <xdr:rowOff>3902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166479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127586</xdr:rowOff>
    </xdr:from>
    <xdr:to>
      <xdr:col>10</xdr:col>
      <xdr:colOff>165100</xdr:colOff>
      <xdr:row>77</xdr:row>
      <xdr:rowOff>57736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48863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140686</xdr:rowOff>
    </xdr:from>
    <xdr:to>
      <xdr:col>6</xdr:col>
      <xdr:colOff>38100</xdr:colOff>
      <xdr:row>78</xdr:row>
      <xdr:rowOff>70836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61963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93290</xdr:rowOff>
    </xdr:from>
    <xdr:to>
      <xdr:col>24</xdr:col>
      <xdr:colOff>63500</xdr:colOff>
      <xdr:row>98</xdr:row>
      <xdr:rowOff>93580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95390"/>
          <a:ext cx="8382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87244</xdr:rowOff>
    </xdr:from>
    <xdr:to>
      <xdr:col>19</xdr:col>
      <xdr:colOff>177800</xdr:colOff>
      <xdr:row>98</xdr:row>
      <xdr:rowOff>93290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89344"/>
          <a:ext cx="8890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78093</xdr:rowOff>
    </xdr:from>
    <xdr:to>
      <xdr:col>15</xdr:col>
      <xdr:colOff>50800</xdr:colOff>
      <xdr:row>98</xdr:row>
      <xdr:rowOff>87244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880193"/>
          <a:ext cx="889000" cy="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78093</xdr:rowOff>
    </xdr:from>
    <xdr:to>
      <xdr:col>10</xdr:col>
      <xdr:colOff>114300</xdr:colOff>
      <xdr:row>98</xdr:row>
      <xdr:rowOff>120067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80193"/>
          <a:ext cx="889000" cy="4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42780</xdr:rowOff>
    </xdr:from>
    <xdr:to>
      <xdr:col>24</xdr:col>
      <xdr:colOff>114300</xdr:colOff>
      <xdr:row>98</xdr:row>
      <xdr:rowOff>144380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42490</xdr:rowOff>
    </xdr:from>
    <xdr:to>
      <xdr:col>20</xdr:col>
      <xdr:colOff>38100</xdr:colOff>
      <xdr:row>98</xdr:row>
      <xdr:rowOff>144090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135217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36444</xdr:rowOff>
    </xdr:from>
    <xdr:to>
      <xdr:col>15</xdr:col>
      <xdr:colOff>101600</xdr:colOff>
      <xdr:row>98</xdr:row>
      <xdr:rowOff>138044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129171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3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27293</xdr:rowOff>
    </xdr:from>
    <xdr:to>
      <xdr:col>10</xdr:col>
      <xdr:colOff>165100</xdr:colOff>
      <xdr:row>98</xdr:row>
      <xdr:rowOff>128893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120020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69267</xdr:rowOff>
    </xdr:from>
    <xdr:to>
      <xdr:col>6</xdr:col>
      <xdr:colOff>38100</xdr:colOff>
      <xdr:row>98</xdr:row>
      <xdr:rowOff>170867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161994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138824</xdr:rowOff>
    </xdr:from>
    <xdr:to>
      <xdr:col>55</xdr:col>
      <xdr:colOff>0</xdr:colOff>
      <xdr:row>58</xdr:row>
      <xdr:rowOff>148463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82924"/>
          <a:ext cx="8382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148463</xdr:rowOff>
    </xdr:from>
    <xdr:to>
      <xdr:col>50</xdr:col>
      <xdr:colOff>114300</xdr:colOff>
      <xdr:row>58</xdr:row>
      <xdr:rowOff>152883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92563"/>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151473</xdr:rowOff>
    </xdr:from>
    <xdr:to>
      <xdr:col>45</xdr:col>
      <xdr:colOff>177800</xdr:colOff>
      <xdr:row>58</xdr:row>
      <xdr:rowOff>152883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95573"/>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71120</xdr:rowOff>
    </xdr:from>
    <xdr:to>
      <xdr:col>41</xdr:col>
      <xdr:colOff>50800</xdr:colOff>
      <xdr:row>58</xdr:row>
      <xdr:rowOff>151473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15220"/>
          <a:ext cx="889000" cy="8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88024</xdr:rowOff>
    </xdr:from>
    <xdr:to>
      <xdr:col>55</xdr:col>
      <xdr:colOff>50800</xdr:colOff>
      <xdr:row>59</xdr:row>
      <xdr:rowOff>18174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2951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97663</xdr:rowOff>
    </xdr:from>
    <xdr:to>
      <xdr:col>50</xdr:col>
      <xdr:colOff>165100</xdr:colOff>
      <xdr:row>59</xdr:row>
      <xdr:rowOff>27813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18940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102083</xdr:rowOff>
    </xdr:from>
    <xdr:to>
      <xdr:col>46</xdr:col>
      <xdr:colOff>38100</xdr:colOff>
      <xdr:row>59</xdr:row>
      <xdr:rowOff>32233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23360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100673</xdr:rowOff>
    </xdr:from>
    <xdr:to>
      <xdr:col>41</xdr:col>
      <xdr:colOff>101600</xdr:colOff>
      <xdr:row>59</xdr:row>
      <xdr:rowOff>30823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21950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3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20320</xdr:rowOff>
    </xdr:from>
    <xdr:to>
      <xdr:col>36</xdr:col>
      <xdr:colOff>165100</xdr:colOff>
      <xdr:row>58</xdr:row>
      <xdr:rowOff>121920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113047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74206</xdr:rowOff>
    </xdr:from>
    <xdr:to>
      <xdr:col>55</xdr:col>
      <xdr:colOff>0</xdr:colOff>
      <xdr:row>78</xdr:row>
      <xdr:rowOff>87579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47306"/>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124764</xdr:rowOff>
    </xdr:from>
    <xdr:to>
      <xdr:col>50</xdr:col>
      <xdr:colOff>114300</xdr:colOff>
      <xdr:row>78</xdr:row>
      <xdr:rowOff>74206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26414"/>
          <a:ext cx="889000" cy="1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124764</xdr:rowOff>
    </xdr:from>
    <xdr:to>
      <xdr:col>45</xdr:col>
      <xdr:colOff>177800</xdr:colOff>
      <xdr:row>78</xdr:row>
      <xdr:rowOff>91542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26414"/>
          <a:ext cx="889000" cy="13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75158</xdr:rowOff>
    </xdr:from>
    <xdr:to>
      <xdr:col>41</xdr:col>
      <xdr:colOff>50800</xdr:colOff>
      <xdr:row>78</xdr:row>
      <xdr:rowOff>91542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48258"/>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36779</xdr:rowOff>
    </xdr:from>
    <xdr:to>
      <xdr:col>55</xdr:col>
      <xdr:colOff>50800</xdr:colOff>
      <xdr:row>78</xdr:row>
      <xdr:rowOff>138379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0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123156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23406</xdr:rowOff>
    </xdr:from>
    <xdr:to>
      <xdr:col>50</xdr:col>
      <xdr:colOff>165100</xdr:colOff>
      <xdr:row>78</xdr:row>
      <xdr:rowOff>125006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116133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8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73964</xdr:rowOff>
    </xdr:from>
    <xdr:to>
      <xdr:col>46</xdr:col>
      <xdr:colOff>38100</xdr:colOff>
      <xdr:row>78</xdr:row>
      <xdr:rowOff>4114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166691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6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40742</xdr:rowOff>
    </xdr:from>
    <xdr:to>
      <xdr:col>41</xdr:col>
      <xdr:colOff>101600</xdr:colOff>
      <xdr:row>78</xdr:row>
      <xdr:rowOff>142342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133469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0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24358</xdr:rowOff>
    </xdr:from>
    <xdr:to>
      <xdr:col>36</xdr:col>
      <xdr:colOff>165100</xdr:colOff>
      <xdr:row>78</xdr:row>
      <xdr:rowOff>125958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9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117085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124840</xdr:rowOff>
    </xdr:from>
    <xdr:to>
      <xdr:col>55</xdr:col>
      <xdr:colOff>0</xdr:colOff>
      <xdr:row>98</xdr:row>
      <xdr:rowOff>69310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55490"/>
          <a:ext cx="838200" cy="1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124840</xdr:rowOff>
    </xdr:from>
    <xdr:to>
      <xdr:col>50</xdr:col>
      <xdr:colOff>114300</xdr:colOff>
      <xdr:row>98</xdr:row>
      <xdr:rowOff>53670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55490"/>
          <a:ext cx="889000" cy="10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143224</xdr:rowOff>
    </xdr:from>
    <xdr:to>
      <xdr:col>45</xdr:col>
      <xdr:colOff>177800</xdr:colOff>
      <xdr:row>98</xdr:row>
      <xdr:rowOff>53670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73874"/>
          <a:ext cx="889000" cy="8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143224</xdr:rowOff>
    </xdr:from>
    <xdr:to>
      <xdr:col>41</xdr:col>
      <xdr:colOff>50800</xdr:colOff>
      <xdr:row>98</xdr:row>
      <xdr:rowOff>55614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73874"/>
          <a:ext cx="889000" cy="8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18510</xdr:rowOff>
    </xdr:from>
    <xdr:to>
      <xdr:col>55</xdr:col>
      <xdr:colOff>50800</xdr:colOff>
      <xdr:row>98</xdr:row>
      <xdr:rowOff>120110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168387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9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74040</xdr:rowOff>
    </xdr:from>
    <xdr:to>
      <xdr:col>50</xdr:col>
      <xdr:colOff>165100</xdr:colOff>
      <xdr:row>98</xdr:row>
      <xdr:rowOff>4190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166767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2870</xdr:rowOff>
    </xdr:from>
    <xdr:to>
      <xdr:col>46</xdr:col>
      <xdr:colOff>38100</xdr:colOff>
      <xdr:row>98</xdr:row>
      <xdr:rowOff>104470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95597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9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92424</xdr:rowOff>
    </xdr:from>
    <xdr:to>
      <xdr:col>41</xdr:col>
      <xdr:colOff>101600</xdr:colOff>
      <xdr:row>98</xdr:row>
      <xdr:rowOff>22574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13701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1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4814</xdr:rowOff>
    </xdr:from>
    <xdr:to>
      <xdr:col>36</xdr:col>
      <xdr:colOff>165100</xdr:colOff>
      <xdr:row>98</xdr:row>
      <xdr:rowOff>106414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97541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9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124765</xdr:rowOff>
    </xdr:from>
    <xdr:to>
      <xdr:col>85</xdr:col>
      <xdr:colOff>127000</xdr:colOff>
      <xdr:row>37</xdr:row>
      <xdr:rowOff>14618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96965"/>
          <a:ext cx="8382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4731</xdr:rowOff>
    </xdr:from>
    <xdr:to>
      <xdr:col>81</xdr:col>
      <xdr:colOff>50800</xdr:colOff>
      <xdr:row>37</xdr:row>
      <xdr:rowOff>14618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48381"/>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4731</xdr:rowOff>
    </xdr:from>
    <xdr:to>
      <xdr:col>76</xdr:col>
      <xdr:colOff>114300</xdr:colOff>
      <xdr:row>37</xdr:row>
      <xdr:rowOff>15684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48381"/>
          <a:ext cx="889000" cy="1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167799</xdr:rowOff>
    </xdr:from>
    <xdr:to>
      <xdr:col>71</xdr:col>
      <xdr:colOff>177800</xdr:colOff>
      <xdr:row>37</xdr:row>
      <xdr:rowOff>15684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39999"/>
          <a:ext cx="8890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73965</xdr:rowOff>
    </xdr:from>
    <xdr:to>
      <xdr:col>85</xdr:col>
      <xdr:colOff>177800</xdr:colOff>
      <xdr:row>37</xdr:row>
      <xdr:rowOff>4115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96842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9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135268</xdr:rowOff>
    </xdr:from>
    <xdr:to>
      <xdr:col>81</xdr:col>
      <xdr:colOff>101600</xdr:colOff>
      <xdr:row>37</xdr:row>
      <xdr:rowOff>65418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81945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8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125381</xdr:rowOff>
    </xdr:from>
    <xdr:to>
      <xdr:col>76</xdr:col>
      <xdr:colOff>165100</xdr:colOff>
      <xdr:row>37</xdr:row>
      <xdr:rowOff>55531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72058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7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136334</xdr:rowOff>
    </xdr:from>
    <xdr:to>
      <xdr:col>72</xdr:col>
      <xdr:colOff>38100</xdr:colOff>
      <xdr:row>37</xdr:row>
      <xdr:rowOff>66484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83011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8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116999</xdr:rowOff>
    </xdr:from>
    <xdr:to>
      <xdr:col>67</xdr:col>
      <xdr:colOff>101600</xdr:colOff>
      <xdr:row>37</xdr:row>
      <xdr:rowOff>47149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8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63676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6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85801</xdr:rowOff>
    </xdr:from>
    <xdr:to>
      <xdr:col>85</xdr:col>
      <xdr:colOff>127000</xdr:colOff>
      <xdr:row>57</xdr:row>
      <xdr:rowOff>124155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87001"/>
          <a:ext cx="838200" cy="2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170104</xdr:rowOff>
    </xdr:from>
    <xdr:to>
      <xdr:col>81</xdr:col>
      <xdr:colOff>50800</xdr:colOff>
      <xdr:row>57</xdr:row>
      <xdr:rowOff>124155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71304"/>
          <a:ext cx="889000" cy="1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170104</xdr:rowOff>
    </xdr:from>
    <xdr:to>
      <xdr:col>76</xdr:col>
      <xdr:colOff>114300</xdr:colOff>
      <xdr:row>57</xdr:row>
      <xdr:rowOff>117272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71304"/>
          <a:ext cx="889000" cy="1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117272</xdr:rowOff>
    </xdr:from>
    <xdr:to>
      <xdr:col>71</xdr:col>
      <xdr:colOff>177800</xdr:colOff>
      <xdr:row>57</xdr:row>
      <xdr:rowOff>126619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89922"/>
          <a:ext cx="889000" cy="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35001</xdr:rowOff>
    </xdr:from>
    <xdr:to>
      <xdr:col>85</xdr:col>
      <xdr:colOff>177800</xdr:colOff>
      <xdr:row>56</xdr:row>
      <xdr:rowOff>136601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3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57878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8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73355</xdr:rowOff>
    </xdr:from>
    <xdr:to>
      <xdr:col>81</xdr:col>
      <xdr:colOff>101600</xdr:colOff>
      <xdr:row>58</xdr:row>
      <xdr:rowOff>3505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166082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119304</xdr:rowOff>
    </xdr:from>
    <xdr:to>
      <xdr:col>76</xdr:col>
      <xdr:colOff>165100</xdr:colOff>
      <xdr:row>57</xdr:row>
      <xdr:rowOff>49454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66472</xdr:rowOff>
    </xdr:from>
    <xdr:to>
      <xdr:col>72</xdr:col>
      <xdr:colOff>38100</xdr:colOff>
      <xdr:row>57</xdr:row>
      <xdr:rowOff>168072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13149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61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75819</xdr:rowOff>
    </xdr:from>
    <xdr:to>
      <xdr:col>67</xdr:col>
      <xdr:colOff>101600</xdr:colOff>
      <xdr:row>58</xdr:row>
      <xdr:rowOff>5969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168546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4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13906</xdr:rowOff>
    </xdr:from>
    <xdr:to>
      <xdr:col>85</xdr:col>
      <xdr:colOff>127000</xdr:colOff>
      <xdr:row>97</xdr:row>
      <xdr:rowOff>15900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44556"/>
          <a:ext cx="8382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5931</xdr:rowOff>
    </xdr:from>
    <xdr:to>
      <xdr:col>81</xdr:col>
      <xdr:colOff>50800</xdr:colOff>
      <xdr:row>97</xdr:row>
      <xdr:rowOff>13906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36581"/>
          <a:ext cx="889000" cy="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5931</xdr:rowOff>
    </xdr:from>
    <xdr:to>
      <xdr:col>76</xdr:col>
      <xdr:colOff>114300</xdr:colOff>
      <xdr:row>97</xdr:row>
      <xdr:rowOff>24257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36581"/>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24257</xdr:rowOff>
    </xdr:from>
    <xdr:to>
      <xdr:col>71</xdr:col>
      <xdr:colOff>177800</xdr:colOff>
      <xdr:row>97</xdr:row>
      <xdr:rowOff>34100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54907"/>
          <a:ext cx="8890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136550</xdr:rowOff>
    </xdr:from>
    <xdr:to>
      <xdr:col>85</xdr:col>
      <xdr:colOff>177800</xdr:colOff>
      <xdr:row>97</xdr:row>
      <xdr:rowOff>66700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114977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7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134556</xdr:rowOff>
    </xdr:from>
    <xdr:to>
      <xdr:col>81</xdr:col>
      <xdr:colOff>101600</xdr:colOff>
      <xdr:row>97</xdr:row>
      <xdr:rowOff>64706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55833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126581</xdr:rowOff>
    </xdr:from>
    <xdr:to>
      <xdr:col>76</xdr:col>
      <xdr:colOff>165100</xdr:colOff>
      <xdr:row>97</xdr:row>
      <xdr:rowOff>56731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47858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144907</xdr:rowOff>
    </xdr:from>
    <xdr:to>
      <xdr:col>72</xdr:col>
      <xdr:colOff>38100</xdr:colOff>
      <xdr:row>97</xdr:row>
      <xdr:rowOff>75057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66184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154750</xdr:rowOff>
    </xdr:from>
    <xdr:to>
      <xdr:col>67</xdr:col>
      <xdr:colOff>101600</xdr:colOff>
      <xdr:row>97</xdr:row>
      <xdr:rowOff>84900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76027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について、住民一人当たりのコストは大半の経費で類似団体平均を下回っているが、消防費はここ５年間常に類似団体平均を上回り続けている。これは、一部事務組合への負担金が大きいことが主な要因となっており、今後、一部組合の緊急車両の更新や消防救急無線の再整備によりさらなる負担金の増加が見込まれることから市のみならず、一部事務組合においても効率的な運営に努める必要がある。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年度の特徴については、教育費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大幅に増加して</a:t>
          </a:r>
          <a:r>
            <a:rPr kumimoji="1" lang="ja-JP" altLang="en-US" sz="1100">
              <a:solidFill>
                <a:schemeClr val="dk1"/>
              </a:solidFill>
              <a:effectLst/>
              <a:latin typeface="+mn-lt"/>
              <a:ea typeface="+mn-ea"/>
              <a:cs typeface="+mn-cs"/>
            </a:rPr>
            <a:t>類似団体平均を上回って</a:t>
          </a:r>
          <a:r>
            <a:rPr kumimoji="1" lang="ja-JP" altLang="ja-JP" sz="1100">
              <a:solidFill>
                <a:schemeClr val="dk1"/>
              </a:solidFill>
              <a:effectLst/>
              <a:latin typeface="+mn-lt"/>
              <a:ea typeface="+mn-ea"/>
              <a:cs typeface="+mn-cs"/>
            </a:rPr>
            <a:t>いるが、これは小学校の校舎改修工事の実施に加えて、今後文化センターの大規模改修が控えていることから、新たに基金を設置し、積立を行ったことなどによるものである。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民生費は住民一人当たり</a:t>
          </a:r>
          <a:r>
            <a:rPr kumimoji="1" lang="ja-JP" altLang="en-US" sz="1100">
              <a:solidFill>
                <a:schemeClr val="dk1"/>
              </a:solidFill>
              <a:effectLst/>
              <a:latin typeface="+mn-lt"/>
              <a:ea typeface="+mn-ea"/>
              <a:cs typeface="+mn-cs"/>
            </a:rPr>
            <a:t>１５４，４４７</a:t>
          </a:r>
          <a:r>
            <a:rPr kumimoji="1" lang="ja-JP" altLang="ja-JP" sz="1100">
              <a:solidFill>
                <a:schemeClr val="dk1"/>
              </a:solidFill>
              <a:effectLst/>
              <a:latin typeface="+mn-lt"/>
              <a:ea typeface="+mn-ea"/>
              <a:cs typeface="+mn-cs"/>
            </a:rPr>
            <a:t>円となっており、前年度</a:t>
          </a:r>
          <a:r>
            <a:rPr kumimoji="1" lang="ja-JP" altLang="en-US" sz="1100">
              <a:solidFill>
                <a:schemeClr val="dk1"/>
              </a:solidFill>
              <a:effectLst/>
              <a:latin typeface="+mn-lt"/>
              <a:ea typeface="+mn-ea"/>
              <a:cs typeface="+mn-cs"/>
            </a:rPr>
            <a:t>に引き続き</a:t>
          </a:r>
          <a:r>
            <a:rPr kumimoji="1" lang="ja-JP" altLang="ja-JP" sz="1100">
              <a:solidFill>
                <a:schemeClr val="dk1"/>
              </a:solidFill>
              <a:effectLst/>
              <a:latin typeface="+mn-lt"/>
              <a:ea typeface="+mn-ea"/>
              <a:cs typeface="+mn-cs"/>
            </a:rPr>
            <a:t>増加している。増加の主な要因は令和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年度事業である</a:t>
          </a:r>
          <a:r>
            <a:rPr kumimoji="1" lang="ja-JP" altLang="en-US" sz="1100">
              <a:solidFill>
                <a:schemeClr val="dk1"/>
              </a:solidFill>
              <a:effectLst/>
              <a:latin typeface="+mn-lt"/>
              <a:ea typeface="+mn-ea"/>
              <a:cs typeface="+mn-cs"/>
            </a:rPr>
            <a:t>調整給付金給付事業の実施</a:t>
          </a:r>
          <a:r>
            <a:rPr kumimoji="1" lang="ja-JP" altLang="ja-JP" sz="1100">
              <a:solidFill>
                <a:schemeClr val="dk1"/>
              </a:solidFill>
              <a:effectLst/>
              <a:latin typeface="+mn-lt"/>
              <a:ea typeface="+mn-ea"/>
              <a:cs typeface="+mn-cs"/>
            </a:rPr>
            <a:t>や繰出対象事業費の増に伴う特別会計への繰出金の増によるものなどである。民生費については、今後、少子高齢化などの影響から経費が増加する見込みであることを踏まえ、市税徴収強化や受益者負担の見直しを図るなど、自主財源確保に向けた取り組みが必要となることに加え、特別会計への繰出金についても、今後の更なる高齢化に伴う増加が見込まれることから、給付費や医療費の抑制に繋がる効果的な事業を実施するよう努め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財政調整基金については、中期的な見通しのもとに、決算剰余金を中心に積立てを行うとともに、最低限の取り崩しとなるよう努めているが基金残高は減少傾向にある。令和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年度は市税については</a:t>
          </a:r>
          <a:r>
            <a:rPr kumimoji="1" lang="ja-JP" altLang="en-US" sz="1050">
              <a:solidFill>
                <a:schemeClr val="dk1"/>
              </a:solidFill>
              <a:effectLst/>
              <a:latin typeface="+mn-lt"/>
              <a:ea typeface="+mn-ea"/>
              <a:cs typeface="+mn-cs"/>
            </a:rPr>
            <a:t>、定額減税による減収分を考慮しなければ</a:t>
          </a:r>
          <a:r>
            <a:rPr kumimoji="1" lang="ja-JP" altLang="ja-JP" sz="1050">
              <a:solidFill>
                <a:schemeClr val="dk1"/>
              </a:solidFill>
              <a:effectLst/>
              <a:latin typeface="+mn-lt"/>
              <a:ea typeface="+mn-ea"/>
              <a:cs typeface="+mn-cs"/>
            </a:rPr>
            <a:t>増収となったものの、</a:t>
          </a:r>
          <a:r>
            <a:rPr kumimoji="1" lang="ja-JP" altLang="en-US" sz="1050">
              <a:solidFill>
                <a:schemeClr val="dk1"/>
              </a:solidFill>
              <a:effectLst/>
              <a:latin typeface="+mn-lt"/>
              <a:ea typeface="+mn-ea"/>
              <a:cs typeface="+mn-cs"/>
            </a:rPr>
            <a:t>人事院勧告に伴う給与改定による人件費の増加や新設した都市計画事業基金へ積立てを行なったことなどから年度末時点の基金残高</a:t>
          </a:r>
          <a:r>
            <a:rPr kumimoji="1" lang="ja-JP" altLang="ja-JP" sz="1050">
              <a:solidFill>
                <a:schemeClr val="dk1"/>
              </a:solidFill>
              <a:effectLst/>
              <a:latin typeface="+mn-lt"/>
              <a:ea typeface="+mn-ea"/>
              <a:cs typeface="+mn-cs"/>
            </a:rPr>
            <a:t>が減少した。</a:t>
          </a:r>
          <a:endParaRPr lang="ja-JP" altLang="ja-JP" sz="1050">
            <a:effectLst/>
          </a:endParaRPr>
        </a:p>
        <a:p>
          <a:r>
            <a:rPr kumimoji="1" lang="ja-JP" altLang="ja-JP" sz="1050">
              <a:solidFill>
                <a:schemeClr val="dk1"/>
              </a:solidFill>
              <a:effectLst/>
              <a:latin typeface="+mn-lt"/>
              <a:ea typeface="+mn-ea"/>
              <a:cs typeface="+mn-cs"/>
            </a:rPr>
            <a:t>　実質収支額・実質単年度収支については歳出の増が歳入の増を上回ったことにより、前年度から大幅に減少した。歳出経費の削減及び市税の徴収強化等を中心とした歳入確保を図ることで財政基盤の強化に努め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年度及び経年において、全ての会計が黒字となってる。</a:t>
          </a:r>
          <a:endParaRPr lang="ja-JP" altLang="ja-JP" sz="1400">
            <a:effectLst/>
          </a:endParaRPr>
        </a:p>
        <a:p>
          <a:r>
            <a:rPr kumimoji="1" lang="ja-JP" altLang="ja-JP" sz="1100">
              <a:solidFill>
                <a:schemeClr val="dk1"/>
              </a:solidFill>
              <a:effectLst/>
              <a:latin typeface="+mn-lt"/>
              <a:ea typeface="+mn-ea"/>
              <a:cs typeface="+mn-cs"/>
            </a:rPr>
            <a:t>　それぞれの会計の令和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年度標準財政規模比は、一般会計、国民健康保険特別会計、</a:t>
          </a:r>
          <a:r>
            <a:rPr kumimoji="1" lang="ja-JP" altLang="en-US" sz="1100">
              <a:solidFill>
                <a:schemeClr val="dk1"/>
              </a:solidFill>
              <a:effectLst/>
              <a:latin typeface="+mn-lt"/>
              <a:ea typeface="+mn-ea"/>
              <a:cs typeface="+mn-cs"/>
            </a:rPr>
            <a:t>水道事業</a:t>
          </a:r>
          <a:r>
            <a:rPr kumimoji="1" lang="ja-JP" altLang="ja-JP" sz="1100">
              <a:solidFill>
                <a:schemeClr val="dk1"/>
              </a:solidFill>
              <a:effectLst/>
              <a:latin typeface="+mn-lt"/>
              <a:ea typeface="+mn-ea"/>
              <a:cs typeface="+mn-cs"/>
            </a:rPr>
            <a:t>会計については減少し、その他の会計は増加</a:t>
          </a:r>
          <a:r>
            <a:rPr kumimoji="1" lang="ja-JP" altLang="en-US" sz="1100">
              <a:solidFill>
                <a:schemeClr val="dk1"/>
              </a:solidFill>
              <a:effectLst/>
              <a:latin typeface="+mn-lt"/>
              <a:ea typeface="+mn-ea"/>
              <a:cs typeface="+mn-cs"/>
            </a:rPr>
            <a:t>または横ばいとなった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水道事業会計では料金回収率が５年連続１００％を下回り、県や市の補助金等に依存しているが、経営改善を図るため、令和２年４月１日から水道料金改定（平均改定率１５％）を実施したことから、料金回収率は改善傾向にある。令和５年度にアセットマネジメント計画を策定したことから、今後の更新需要を経営戦略に反映させるため、令和６年度から</a:t>
          </a:r>
          <a:r>
            <a:rPr kumimoji="1" lang="ja-JP" altLang="en-US" sz="1100">
              <a:solidFill>
                <a:schemeClr val="dk1"/>
              </a:solidFill>
              <a:effectLst/>
              <a:latin typeface="+mn-lt"/>
              <a:ea typeface="+mn-ea"/>
              <a:cs typeface="+mn-cs"/>
            </a:rPr>
            <a:t>実施し、</a:t>
          </a:r>
          <a:r>
            <a:rPr kumimoji="1" lang="ja-JP" altLang="ja-JP" sz="1100">
              <a:solidFill>
                <a:schemeClr val="dk1"/>
              </a:solidFill>
              <a:effectLst/>
              <a:latin typeface="+mn-lt"/>
              <a:ea typeface="+mn-ea"/>
              <a:cs typeface="+mn-cs"/>
            </a:rPr>
            <a:t>令和７年度まで経営戦略の改定に取り組む。</a:t>
          </a:r>
          <a:endParaRPr lang="ja-JP" altLang="ja-JP" sz="1400">
            <a:effectLst/>
          </a:endParaRPr>
        </a:p>
        <a:p>
          <a:r>
            <a:rPr kumimoji="1" lang="ja-JP" altLang="ja-JP" sz="1100">
              <a:solidFill>
                <a:schemeClr val="dk1"/>
              </a:solidFill>
              <a:effectLst/>
              <a:latin typeface="+mn-lt"/>
              <a:ea typeface="+mn-ea"/>
              <a:cs typeface="+mn-cs"/>
            </a:rPr>
            <a:t>　下水道事業会計では、経費回収率は１００％を上回り、企業債現在高も類似団体平均と比較して少ないことから健全性は高いものとなっているが、主に千葉ニュータウン区域を中心とした人口の減少などにより使用料が減収となっている。また、</a:t>
          </a:r>
          <a:r>
            <a:rPr kumimoji="1" lang="ja-JP" altLang="en-US" sz="1100">
              <a:solidFill>
                <a:schemeClr val="dk1"/>
              </a:solidFill>
              <a:effectLst/>
              <a:latin typeface="+mn-lt"/>
              <a:ea typeface="+mn-ea"/>
              <a:cs typeface="+mn-cs"/>
            </a:rPr>
            <a:t>管渠の老朽化が進んでいる状況を踏まえ、</a:t>
          </a:r>
          <a:r>
            <a:rPr kumimoji="1" lang="ja-JP" altLang="ja-JP" sz="1100">
              <a:solidFill>
                <a:schemeClr val="dk1"/>
              </a:solidFill>
              <a:effectLst/>
              <a:latin typeface="+mn-lt"/>
              <a:ea typeface="+mn-ea"/>
              <a:cs typeface="+mn-cs"/>
            </a:rPr>
            <a:t>下水道施設の更新事業を実施していく必要があり、更なる経営基盤の安定化や効率化を進める必要がある。</a:t>
          </a:r>
          <a:endParaRPr lang="ja-JP" altLang="ja-JP" sz="1400">
            <a:effectLst/>
          </a:endParaRPr>
        </a:p>
        <a:p>
          <a:r>
            <a:rPr kumimoji="1" lang="ja-JP" altLang="ja-JP" sz="1100">
              <a:solidFill>
                <a:schemeClr val="dk1"/>
              </a:solidFill>
              <a:effectLst/>
              <a:latin typeface="+mn-lt"/>
              <a:ea typeface="+mn-ea"/>
              <a:cs typeface="+mn-cs"/>
            </a:rPr>
            <a:t>　国民健康保険特別会計、後期高齢者医療特別会計及び介護保険特別会計については、高齢化などの社会情勢の変化に伴う各種サービスに係る需要増による一般会計からの繰出金の増加が見込まれるため、給付費や医療費の抑制に繋がる効果的な事業を実施す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25188849</v>
      </c>
      <c r="BO4" s="358"/>
      <c r="BP4" s="358"/>
      <c r="BQ4" s="358"/>
      <c r="BR4" s="358"/>
      <c r="BS4" s="358"/>
      <c r="BT4" s="358"/>
      <c r="BU4" s="359"/>
      <c r="BV4" s="357">
        <v>24311824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4.5999999999999996</v>
      </c>
      <c r="CU4" s="364"/>
      <c r="CV4" s="364"/>
      <c r="CW4" s="364"/>
      <c r="CX4" s="364"/>
      <c r="CY4" s="364"/>
      <c r="CZ4" s="364"/>
      <c r="DA4" s="365"/>
      <c r="DB4" s="363">
        <v>6.3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24527098</v>
      </c>
      <c r="BO5" s="395"/>
      <c r="BP5" s="395"/>
      <c r="BQ5" s="395"/>
      <c r="BR5" s="395"/>
      <c r="BS5" s="395"/>
      <c r="BT5" s="395"/>
      <c r="BU5" s="396"/>
      <c r="BV5" s="394">
        <v>23289859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89.7</v>
      </c>
      <c r="CU5" s="392"/>
      <c r="CV5" s="392"/>
      <c r="CW5" s="392"/>
      <c r="CX5" s="392"/>
      <c r="CY5" s="392"/>
      <c r="CZ5" s="392"/>
      <c r="DA5" s="393"/>
      <c r="DB5" s="391">
        <v>89.5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661751</v>
      </c>
      <c r="BO6" s="395"/>
      <c r="BP6" s="395"/>
      <c r="BQ6" s="395"/>
      <c r="BR6" s="395"/>
      <c r="BS6" s="395"/>
      <c r="BT6" s="395"/>
      <c r="BU6" s="396"/>
      <c r="BV6" s="394">
        <v>1021965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90.1</v>
      </c>
      <c r="CU6" s="432"/>
      <c r="CV6" s="432"/>
      <c r="CW6" s="432"/>
      <c r="CX6" s="432"/>
      <c r="CY6" s="432"/>
      <c r="CZ6" s="432"/>
      <c r="DA6" s="433"/>
      <c r="DB6" s="431">
        <v>90.4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39438</v>
      </c>
      <c r="BO7" s="395"/>
      <c r="BP7" s="395"/>
      <c r="BQ7" s="395"/>
      <c r="BR7" s="395"/>
      <c r="BS7" s="395"/>
      <c r="BT7" s="395"/>
      <c r="BU7" s="396"/>
      <c r="BV7" s="394">
        <v>202087</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13479170</v>
      </c>
      <c r="CU7" s="395"/>
      <c r="CV7" s="395"/>
      <c r="CW7" s="395"/>
      <c r="CX7" s="395"/>
      <c r="CY7" s="395"/>
      <c r="CZ7" s="395"/>
      <c r="DA7" s="396"/>
      <c r="DB7" s="394">
        <v>12984426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622313</v>
      </c>
      <c r="BO8" s="395"/>
      <c r="BP8" s="395"/>
      <c r="BQ8" s="395"/>
      <c r="BR8" s="395"/>
      <c r="BS8" s="395"/>
      <c r="BT8" s="395"/>
      <c r="BU8" s="396"/>
      <c r="BV8" s="394">
        <v>819878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0.83</v>
      </c>
      <c r="CU8" s="435"/>
      <c r="CV8" s="435"/>
      <c r="CW8" s="435"/>
      <c r="CX8" s="435"/>
      <c r="CY8" s="435"/>
      <c r="CZ8" s="435"/>
      <c r="DA8" s="436"/>
      <c r="DB8" s="434">
        <v>0.84</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62441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-197565</v>
      </c>
      <c r="BO9" s="395"/>
      <c r="BP9" s="395"/>
      <c r="BQ9" s="395"/>
      <c r="BR9" s="395"/>
      <c r="BS9" s="395"/>
      <c r="BT9" s="395"/>
      <c r="BU9" s="396"/>
      <c r="BV9" s="394">
        <v>-383244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10.199999999999999</v>
      </c>
      <c r="CU9" s="392"/>
      <c r="CV9" s="392"/>
      <c r="CW9" s="392"/>
      <c r="CX9" s="392"/>
      <c r="CY9" s="392"/>
      <c r="CZ9" s="392"/>
      <c r="DA9" s="393"/>
      <c r="DB9" s="391">
        <v>10.6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61674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977570</v>
      </c>
      <c r="BO10" s="395"/>
      <c r="BP10" s="395"/>
      <c r="BQ10" s="395"/>
      <c r="BR10" s="395"/>
      <c r="BS10" s="395"/>
      <c r="BT10" s="395"/>
      <c r="BU10" s="396"/>
      <c r="BV10" s="394">
        <v>1174873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62218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1421474</v>
      </c>
      <c r="BO12" s="395"/>
      <c r="BP12" s="395"/>
      <c r="BQ12" s="395"/>
      <c r="BR12" s="395"/>
      <c r="BS12" s="395"/>
      <c r="BT12" s="395"/>
      <c r="BU12" s="396"/>
      <c r="BV12" s="394">
        <v>1200134</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60328</v>
      </c>
      <c r="S13" s="479"/>
      <c r="T13" s="479"/>
      <c r="U13" s="479"/>
      <c r="V13" s="480"/>
      <c r="W13" s="410" t="s">
        <v>131</v>
      </c>
      <c r="X13" s="411"/>
      <c r="Y13" s="411"/>
      <c r="Z13" s="411"/>
      <c r="AA13" s="411"/>
      <c r="AB13" s="401"/>
      <c r="AC13" s="445">
        <v>965</v>
      </c>
      <c r="AD13" s="446"/>
      <c r="AE13" s="446"/>
      <c r="AF13" s="446"/>
      <c r="AG13" s="488"/>
      <c r="AH13" s="445">
        <v>1083</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-641469</v>
      </c>
      <c r="BO13" s="395"/>
      <c r="BP13" s="395"/>
      <c r="BQ13" s="395"/>
      <c r="BR13" s="395"/>
      <c r="BS13" s="395"/>
      <c r="BT13" s="395"/>
      <c r="BU13" s="396"/>
      <c r="BV13" s="394">
        <v>-408505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4.9000000000000004</v>
      </c>
      <c r="CU13" s="392"/>
      <c r="CV13" s="392"/>
      <c r="CW13" s="392"/>
      <c r="CX13" s="392"/>
      <c r="CY13" s="392"/>
      <c r="CZ13" s="392"/>
      <c r="DA13" s="393"/>
      <c r="DB13" s="391">
        <v>4.8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62603</v>
      </c>
      <c r="S14" s="479"/>
      <c r="T14" s="479"/>
      <c r="U14" s="479"/>
      <c r="V14" s="480"/>
      <c r="W14" s="384"/>
      <c r="X14" s="385"/>
      <c r="Y14" s="385"/>
      <c r="Z14" s="385"/>
      <c r="AA14" s="385"/>
      <c r="AB14" s="374"/>
      <c r="AC14" s="481">
        <v>3.5</v>
      </c>
      <c r="AD14" s="482"/>
      <c r="AE14" s="482"/>
      <c r="AF14" s="482"/>
      <c r="AG14" s="483"/>
      <c r="AH14" s="481">
        <v>3.8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41.6</v>
      </c>
      <c r="CU14" s="493"/>
      <c r="CV14" s="493"/>
      <c r="CW14" s="493"/>
      <c r="CX14" s="493"/>
      <c r="CY14" s="493"/>
      <c r="CZ14" s="493"/>
      <c r="DA14" s="494"/>
      <c r="DB14" s="492">
        <v>44.2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60910</v>
      </c>
      <c r="S15" s="479"/>
      <c r="T15" s="479"/>
      <c r="U15" s="479"/>
      <c r="V15" s="480"/>
      <c r="W15" s="410" t="s">
        <v>137</v>
      </c>
      <c r="X15" s="411"/>
      <c r="Y15" s="411"/>
      <c r="Z15" s="411"/>
      <c r="AA15" s="411"/>
      <c r="AB15" s="401"/>
      <c r="AC15" s="445">
        <v>5294</v>
      </c>
      <c r="AD15" s="446"/>
      <c r="AE15" s="446"/>
      <c r="AF15" s="446"/>
      <c r="AG15" s="488"/>
      <c r="AH15" s="445">
        <v>5684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8896667</v>
      </c>
      <c r="BO15" s="358"/>
      <c r="BP15" s="358"/>
      <c r="BQ15" s="358"/>
      <c r="BR15" s="358"/>
      <c r="BS15" s="358"/>
      <c r="BT15" s="358"/>
      <c r="BU15" s="359"/>
      <c r="BV15" s="357">
        <v>8764349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v>
      </c>
      <c r="AD16" s="482"/>
      <c r="AE16" s="482"/>
      <c r="AF16" s="482"/>
      <c r="AG16" s="483"/>
      <c r="AH16" s="481">
        <v>20.2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10976987</v>
      </c>
      <c r="BO16" s="395"/>
      <c r="BP16" s="395"/>
      <c r="BQ16" s="395"/>
      <c r="BR16" s="395"/>
      <c r="BS16" s="395"/>
      <c r="BT16" s="395"/>
      <c r="BU16" s="396"/>
      <c r="BV16" s="394">
        <v>10445671</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21540</v>
      </c>
      <c r="AD17" s="446"/>
      <c r="AE17" s="446"/>
      <c r="AF17" s="446"/>
      <c r="AG17" s="488"/>
      <c r="AH17" s="445">
        <v>21377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11361258</v>
      </c>
      <c r="BO17" s="395"/>
      <c r="BP17" s="395"/>
      <c r="BQ17" s="395"/>
      <c r="BR17" s="395"/>
      <c r="BS17" s="395"/>
      <c r="BT17" s="395"/>
      <c r="BU17" s="396"/>
      <c r="BV17" s="394">
        <v>11181277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35.479999999999997</v>
      </c>
      <c r="M18" s="518"/>
      <c r="N18" s="518"/>
      <c r="O18" s="518"/>
      <c r="P18" s="518"/>
      <c r="Q18" s="518"/>
      <c r="R18" s="519"/>
      <c r="S18" s="519"/>
      <c r="T18" s="519"/>
      <c r="U18" s="519"/>
      <c r="V18" s="520"/>
      <c r="W18" s="412"/>
      <c r="X18" s="413"/>
      <c r="Y18" s="413"/>
      <c r="Z18" s="413"/>
      <c r="AA18" s="413"/>
      <c r="AB18" s="404"/>
      <c r="AC18" s="521">
        <v>77.5</v>
      </c>
      <c r="AD18" s="522"/>
      <c r="AE18" s="522"/>
      <c r="AF18" s="522"/>
      <c r="AG18" s="523"/>
      <c r="AH18" s="521">
        <v>76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12441275</v>
      </c>
      <c r="BO18" s="395"/>
      <c r="BP18" s="395"/>
      <c r="BQ18" s="395"/>
      <c r="BR18" s="395"/>
      <c r="BS18" s="395"/>
      <c r="BT18" s="395"/>
      <c r="BU18" s="396"/>
      <c r="BV18" s="394">
        <v>11821863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1760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17844041</v>
      </c>
      <c r="BO19" s="395"/>
      <c r="BP19" s="395"/>
      <c r="BQ19" s="395"/>
      <c r="BR19" s="395"/>
      <c r="BS19" s="395"/>
      <c r="BT19" s="395"/>
      <c r="BU19" s="396"/>
      <c r="BV19" s="394">
        <v>17388948</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24141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19689204</v>
      </c>
      <c r="BO22" s="358"/>
      <c r="BP22" s="358"/>
      <c r="BQ22" s="358"/>
      <c r="BR22" s="358"/>
      <c r="BS22" s="358"/>
      <c r="BT22" s="358"/>
      <c r="BU22" s="359"/>
      <c r="BV22" s="357">
        <v>20319669</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13270803</v>
      </c>
      <c r="BO23" s="395"/>
      <c r="BP23" s="395"/>
      <c r="BQ23" s="395"/>
      <c r="BR23" s="395"/>
      <c r="BS23" s="395"/>
      <c r="BT23" s="395"/>
      <c r="BU23" s="396"/>
      <c r="BV23" s="394">
        <v>13516195</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8510</v>
      </c>
      <c r="R24" s="446"/>
      <c r="S24" s="446"/>
      <c r="T24" s="446"/>
      <c r="U24" s="446"/>
      <c r="V24" s="488"/>
      <c r="W24" s="540"/>
      <c r="X24" s="541"/>
      <c r="Y24" s="542"/>
      <c r="Z24" s="444" t="s">
        <v>162</v>
      </c>
      <c r="AA24" s="424"/>
      <c r="AB24" s="424"/>
      <c r="AC24" s="424"/>
      <c r="AD24" s="424"/>
      <c r="AE24" s="424"/>
      <c r="AF24" s="424"/>
      <c r="AG24" s="425"/>
      <c r="AH24" s="445">
        <v>362</v>
      </c>
      <c r="AI24" s="446"/>
      <c r="AJ24" s="446"/>
      <c r="AK24" s="446"/>
      <c r="AL24" s="488"/>
      <c r="AM24" s="445">
        <v>1115684</v>
      </c>
      <c r="AN24" s="446"/>
      <c r="AO24" s="446"/>
      <c r="AP24" s="446"/>
      <c r="AQ24" s="446"/>
      <c r="AR24" s="488"/>
      <c r="AS24" s="445">
        <v>3082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12046057</v>
      </c>
      <c r="BO24" s="395"/>
      <c r="BP24" s="395"/>
      <c r="BQ24" s="395"/>
      <c r="BR24" s="395"/>
      <c r="BS24" s="395"/>
      <c r="BT24" s="395"/>
      <c r="BU24" s="396"/>
      <c r="BV24" s="394">
        <v>12039661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7070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10827535</v>
      </c>
      <c r="BO25" s="358"/>
      <c r="BP25" s="358"/>
      <c r="BQ25" s="358"/>
      <c r="BR25" s="358"/>
      <c r="BS25" s="358"/>
      <c r="BT25" s="358"/>
      <c r="BU25" s="359"/>
      <c r="BV25" s="357">
        <v>11376427</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6660</v>
      </c>
      <c r="R26" s="446"/>
      <c r="S26" s="446"/>
      <c r="T26" s="446"/>
      <c r="U26" s="446"/>
      <c r="V26" s="488"/>
      <c r="W26" s="540"/>
      <c r="X26" s="541"/>
      <c r="Y26" s="542"/>
      <c r="Z26" s="444" t="s">
        <v>168</v>
      </c>
      <c r="AA26" s="546"/>
      <c r="AB26" s="546"/>
      <c r="AC26" s="546"/>
      <c r="AD26" s="546"/>
      <c r="AE26" s="546"/>
      <c r="AF26" s="546"/>
      <c r="AG26" s="547"/>
      <c r="AH26" s="445">
        <v>8</v>
      </c>
      <c r="AI26" s="446"/>
      <c r="AJ26" s="446"/>
      <c r="AK26" s="446"/>
      <c r="AL26" s="488"/>
      <c r="AM26" s="445">
        <v>18232</v>
      </c>
      <c r="AN26" s="446"/>
      <c r="AO26" s="446"/>
      <c r="AP26" s="446"/>
      <c r="AQ26" s="446"/>
      <c r="AR26" s="488"/>
      <c r="AS26" s="445">
        <v>2279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4400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22398</v>
      </c>
      <c r="AN27" s="446"/>
      <c r="AO27" s="446"/>
      <c r="AP27" s="446"/>
      <c r="AQ27" s="446"/>
      <c r="AR27" s="488"/>
      <c r="AS27" s="445">
        <v>3733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1281125</v>
      </c>
      <c r="BO27" s="514"/>
      <c r="BP27" s="514"/>
      <c r="BQ27" s="514"/>
      <c r="BR27" s="514"/>
      <c r="BS27" s="514"/>
      <c r="BT27" s="514"/>
      <c r="BU27" s="515"/>
      <c r="BV27" s="513">
        <v>1281121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3700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1602570</v>
      </c>
      <c r="BO28" s="358"/>
      <c r="BP28" s="358"/>
      <c r="BQ28" s="358"/>
      <c r="BR28" s="358"/>
      <c r="BS28" s="358"/>
      <c r="BT28" s="358"/>
      <c r="BU28" s="359"/>
      <c r="BV28" s="357">
        <v>2046474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16</v>
      </c>
      <c r="M29" s="446"/>
      <c r="N29" s="446"/>
      <c r="O29" s="446"/>
      <c r="P29" s="488"/>
      <c r="Q29" s="445">
        <v>3500</v>
      </c>
      <c r="R29" s="446"/>
      <c r="S29" s="446"/>
      <c r="T29" s="446"/>
      <c r="U29" s="446"/>
      <c r="V29" s="488"/>
      <c r="W29" s="543"/>
      <c r="X29" s="544"/>
      <c r="Y29" s="545"/>
      <c r="Z29" s="444" t="s">
        <v>177</v>
      </c>
      <c r="AA29" s="424"/>
      <c r="AB29" s="424"/>
      <c r="AC29" s="424"/>
      <c r="AD29" s="424"/>
      <c r="AE29" s="424"/>
      <c r="AF29" s="424"/>
      <c r="AG29" s="425"/>
      <c r="AH29" s="445">
        <v>368</v>
      </c>
      <c r="AI29" s="446"/>
      <c r="AJ29" s="446"/>
      <c r="AK29" s="446"/>
      <c r="AL29" s="488"/>
      <c r="AM29" s="445">
        <v>1138082</v>
      </c>
      <c r="AN29" s="446"/>
      <c r="AO29" s="446"/>
      <c r="AP29" s="446"/>
      <c r="AQ29" s="446"/>
      <c r="AR29" s="488"/>
      <c r="AS29" s="445">
        <v>3093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365712</v>
      </c>
      <c r="BO29" s="395"/>
      <c r="BP29" s="395"/>
      <c r="BQ29" s="395"/>
      <c r="BR29" s="395"/>
      <c r="BS29" s="395"/>
      <c r="BT29" s="395"/>
      <c r="BU29" s="396"/>
      <c r="BV29" s="394">
        <v>331042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1582314</v>
      </c>
      <c r="BO30" s="514"/>
      <c r="BP30" s="514"/>
      <c r="BQ30" s="514"/>
      <c r="BR30" s="514"/>
      <c r="BS30" s="514"/>
      <c r="BT30" s="514"/>
      <c r="BU30" s="515"/>
      <c r="BV30" s="513">
        <v>1486061</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白井市国民健康保険特別会計事業勘定</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白井市水道事業会計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千葉県市町村総合事務組合　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白井市介護保険特別会計保険事業勘定</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白井市下水道事業会計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千葉県市町村総合事務組合　千葉県自治会館管理運営特別会計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白井市後期高齢者医療特別会計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千葉県市町村総合事務組合　千葉県自治研修センター特別会計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千葉県市町村総合事務組合　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印旛郡市広域市町村圏事務組合　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印旛郡市広域市町村圏事務組合　水道用水供給事業</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印西地区消防組合　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印西地区環境整備事業組合(平岡自然公園分)</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印西地区環境整備事業組合　一般会計(ごみ処理)次期分除く</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印西地区環境整備事業組合　一般会計(ごみ処理)次期分</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RNqDBeHTtzseTdDBscHG7tqRLIDPYwOCT4nze7w5fUCp/Mo/YIR2mvJfMisTurriD4xqdEo6R1p+QdnncRfZAg==" saltValue="X+2FzkV2z8QknE/A+Zzi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6.98</v>
      </c>
      <c r="G34" s="33">
        <v>7.45</v>
      </c>
      <c r="H34" s="33">
        <v>8.3800000000000008</v>
      </c>
      <c r="I34" s="33">
        <v>8.59</v>
      </c>
      <c r="J34" s="34">
        <v>8.42</v>
      </c>
      <c r="K34" s="22"/>
      <c r="L34" s="22"/>
      <c r="M34" s="22"/>
      <c r="N34" s="22"/>
      <c r="O34" s="22"/>
      <c r="P34" s="22"/>
    </row>
    <row r="35" spans="1:16" ht="39" customHeight="1" x14ac:dyDescent="0.15">
      <c r="A35" s="22"/>
      <c r="B35" s="35"/>
      <c r="C35" s="1132" t="s">
        <v>535</v>
      </c>
      <c r="D35" s="1132"/>
      <c r="E35" s="1133"/>
      <c r="F35" s="36">
        <v>3.15</v>
      </c>
      <c r="G35" s="37">
        <v>3.37</v>
      </c>
      <c r="H35" s="37">
        <v>4.5199999999999996</v>
      </c>
      <c r="I35" s="37">
        <v>5.04</v>
      </c>
      <c r="J35" s="38">
        <v>5.62</v>
      </c>
      <c r="K35" s="22"/>
      <c r="L35" s="22"/>
      <c r="M35" s="22"/>
      <c r="N35" s="22"/>
      <c r="O35" s="22"/>
      <c r="P35" s="22"/>
    </row>
    <row r="36" spans="1:16" ht="39" customHeight="1" x14ac:dyDescent="0.15">
      <c r="A36" s="22"/>
      <c r="B36" s="35"/>
      <c r="C36" s="1132" t="s">
        <v>536</v>
      </c>
      <c r="D36" s="1132"/>
      <c r="E36" s="1133"/>
      <c r="F36" s="36">
        <v>6.79</v>
      </c>
      <c r="G36" s="37">
        <v>8.77</v>
      </c>
      <c r="H36" s="37">
        <v>9.4700000000000006</v>
      </c>
      <c r="I36" s="37">
        <v>6.31</v>
      </c>
      <c r="J36" s="38">
        <v>4.6100000000000003</v>
      </c>
      <c r="K36" s="22"/>
      <c r="L36" s="22"/>
      <c r="M36" s="22"/>
      <c r="N36" s="22"/>
      <c r="O36" s="22"/>
      <c r="P36" s="22"/>
    </row>
    <row r="37" spans="1:16" ht="39" customHeight="1" x14ac:dyDescent="0.15">
      <c r="A37" s="22"/>
      <c r="B37" s="35"/>
      <c r="C37" s="1132" t="s">
        <v>537</v>
      </c>
      <c r="D37" s="1132"/>
      <c r="E37" s="1133"/>
      <c r="F37" s="36">
        <v>1.5</v>
      </c>
      <c r="G37" s="37">
        <v>1.48</v>
      </c>
      <c r="H37" s="37">
        <v>1.73</v>
      </c>
      <c r="I37" s="37">
        <v>1.65</v>
      </c>
      <c r="J37" s="38">
        <v>1.71</v>
      </c>
      <c r="K37" s="22"/>
      <c r="L37" s="22"/>
      <c r="M37" s="22"/>
      <c r="N37" s="22"/>
      <c r="O37" s="22"/>
      <c r="P37" s="22"/>
    </row>
    <row r="38" spans="1:16" ht="39" customHeight="1" x14ac:dyDescent="0.15">
      <c r="A38" s="22"/>
      <c r="B38" s="35"/>
      <c r="C38" s="1132" t="s">
        <v>538</v>
      </c>
      <c r="D38" s="1132"/>
      <c r="E38" s="1133"/>
      <c r="F38" s="36">
        <v>0.99</v>
      </c>
      <c r="G38" s="37">
        <v>1.22</v>
      </c>
      <c r="H38" s="37">
        <v>1.72</v>
      </c>
      <c r="I38" s="37">
        <v>1.3</v>
      </c>
      <c r="J38" s="38">
        <v>0.75</v>
      </c>
      <c r="K38" s="22"/>
      <c r="L38" s="22"/>
      <c r="M38" s="22"/>
      <c r="N38" s="22"/>
      <c r="O38" s="22"/>
      <c r="P38" s="22"/>
    </row>
    <row r="39" spans="1:16" ht="39" customHeight="1" x14ac:dyDescent="0.15">
      <c r="A39" s="22"/>
      <c r="B39" s="35"/>
      <c r="C39" s="1132" t="s">
        <v>539</v>
      </c>
      <c r="D39" s="1132"/>
      <c r="E39" s="1133"/>
      <c r="F39" s="36">
        <v>0.03</v>
      </c>
      <c r="G39" s="37">
        <v>0.02</v>
      </c>
      <c r="H39" s="37">
        <v>0.02</v>
      </c>
      <c r="I39" s="37">
        <v>0.03</v>
      </c>
      <c r="J39" s="38">
        <v>0.03</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501</v>
      </c>
      <c r="G42" s="37" t="s">
        <v>501</v>
      </c>
      <c r="H42" s="37" t="s">
        <v>501</v>
      </c>
      <c r="I42" s="37" t="s">
        <v>501</v>
      </c>
      <c r="J42" s="38" t="s">
        <v>501</v>
      </c>
      <c r="K42" s="22"/>
      <c r="L42" s="22"/>
      <c r="M42" s="22"/>
      <c r="N42" s="22"/>
      <c r="O42" s="22"/>
      <c r="P42" s="22"/>
    </row>
    <row r="43" spans="1:16" ht="39" customHeight="1" thickBot="1" x14ac:dyDescent="0.2">
      <c r="A43" s="22"/>
      <c r="B43" s="40"/>
      <c r="C43" s="1134" t="s">
        <v>541</v>
      </c>
      <c r="D43" s="1134"/>
      <c r="E43" s="1135"/>
      <c r="F43" s="41" t="s">
        <v>501</v>
      </c>
      <c r="G43" s="42" t="s">
        <v>501</v>
      </c>
      <c r="H43" s="42" t="s">
        <v>501</v>
      </c>
      <c r="I43" s="42" t="s">
        <v>501</v>
      </c>
      <c r="J43" s="43" t="s">
        <v>501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MKHjmon6Xs9AniN8yi2IUpWne1f4Ed24vPlA2QBsuMNybzOdm/kFcK0iC7YIMEKu1vp09TR99A7jN+5bJA4lg==" saltValue="459ry8JdVXQKAXFIuvXF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1757</v>
      </c>
      <c r="L45" s="58">
        <v>1793</v>
      </c>
      <c r="M45" s="58">
        <v>1887</v>
      </c>
      <c r="N45" s="58">
        <v>1841</v>
      </c>
      <c r="O45" s="59">
        <v>1820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501</v>
      </c>
      <c r="L46" s="62" t="s">
        <v>501</v>
      </c>
      <c r="M46" s="62" t="s">
        <v>501</v>
      </c>
      <c r="N46" s="62" t="s">
        <v>501</v>
      </c>
      <c r="O46" s="63" t="s">
        <v>501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501</v>
      </c>
      <c r="L47" s="62" t="s">
        <v>501</v>
      </c>
      <c r="M47" s="62" t="s">
        <v>501</v>
      </c>
      <c r="N47" s="62" t="s">
        <v>501</v>
      </c>
      <c r="O47" s="63" t="s">
        <v>501</v>
      </c>
      <c r="P47" s="46"/>
      <c r="Q47" s="46"/>
      <c r="R47" s="46"/>
      <c r="S47" s="46"/>
      <c r="T47" s="46"/>
      <c r="U47" s="46"/>
    </row>
    <row r="48" spans="1:21" ht="30.75" customHeight="1" x14ac:dyDescent="0.15">
      <c r="A48" s="46"/>
      <c r="B48" s="1140"/>
      <c r="C48" s="1141"/>
      <c r="D48" s="60"/>
      <c r="E48" s="1146" t="s">
        <v>13</v>
      </c>
      <c r="F48" s="1146"/>
      <c r="G48" s="1146"/>
      <c r="H48" s="1146"/>
      <c r="I48" s="1146"/>
      <c r="J48" s="1147"/>
      <c r="K48" s="61">
        <v>124</v>
      </c>
      <c r="L48" s="62">
        <v>74</v>
      </c>
      <c r="M48" s="62">
        <v>126</v>
      </c>
      <c r="N48" s="62">
        <v>113</v>
      </c>
      <c r="O48" s="63">
        <v>113</v>
      </c>
      <c r="P48" s="46"/>
      <c r="Q48" s="46"/>
      <c r="R48" s="46"/>
      <c r="S48" s="46"/>
      <c r="T48" s="46"/>
      <c r="U48" s="46"/>
    </row>
    <row r="49" spans="1:21" ht="30.75" customHeight="1" x14ac:dyDescent="0.15">
      <c r="A49" s="46"/>
      <c r="B49" s="1140"/>
      <c r="C49" s="1141"/>
      <c r="D49" s="60"/>
      <c r="E49" s="1146" t="s">
        <v>14</v>
      </c>
      <c r="F49" s="1146"/>
      <c r="G49" s="1146"/>
      <c r="H49" s="1146"/>
      <c r="I49" s="1146"/>
      <c r="J49" s="1147"/>
      <c r="K49" s="61">
        <v>141</v>
      </c>
      <c r="L49" s="62">
        <v>160</v>
      </c>
      <c r="M49" s="62">
        <v>160</v>
      </c>
      <c r="N49" s="62">
        <v>172</v>
      </c>
      <c r="O49" s="63">
        <v>170</v>
      </c>
      <c r="P49" s="46"/>
      <c r="Q49" s="46"/>
      <c r="R49" s="46"/>
      <c r="S49" s="46"/>
      <c r="T49" s="46"/>
      <c r="U49" s="46"/>
    </row>
    <row r="50" spans="1:21" ht="30.75" customHeight="1" x14ac:dyDescent="0.15">
      <c r="A50" s="46"/>
      <c r="B50" s="1140"/>
      <c r="C50" s="1141"/>
      <c r="D50" s="60"/>
      <c r="E50" s="1146" t="s">
        <v>15</v>
      </c>
      <c r="F50" s="1146"/>
      <c r="G50" s="1146"/>
      <c r="H50" s="1146"/>
      <c r="I50" s="1146"/>
      <c r="J50" s="1147"/>
      <c r="K50" s="61">
        <v>108</v>
      </c>
      <c r="L50" s="62">
        <v>108</v>
      </c>
      <c r="M50" s="62">
        <v>108</v>
      </c>
      <c r="N50" s="62">
        <v>94</v>
      </c>
      <c r="O50" s="63">
        <v>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501</v>
      </c>
      <c r="L51" s="62" t="s">
        <v>501</v>
      </c>
      <c r="M51" s="62" t="s">
        <v>501</v>
      </c>
      <c r="N51" s="62" t="s">
        <v>501</v>
      </c>
      <c r="O51" s="63" t="s">
        <v>501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1592</v>
      </c>
      <c r="L52" s="62">
        <v>1618</v>
      </c>
      <c r="M52" s="62">
        <v>1729</v>
      </c>
      <c r="N52" s="62">
        <v>1567</v>
      </c>
      <c r="O52" s="63">
        <v>1544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538</v>
      </c>
      <c r="L53" s="67">
        <v>517</v>
      </c>
      <c r="M53" s="67">
        <v>552</v>
      </c>
      <c r="N53" s="67">
        <v>653</v>
      </c>
      <c r="O53" s="68">
        <v>560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568</v>
      </c>
      <c r="L58" s="82" t="s">
        <v>568</v>
      </c>
      <c r="M58" s="82" t="s">
        <v>568</v>
      </c>
      <c r="N58" s="82" t="s">
        <v>568</v>
      </c>
      <c r="O58" s="83" t="s">
        <v>568</v>
      </c>
    </row>
    <row r="59" spans="1:21" ht="31.5" customHeight="1" x14ac:dyDescent="0.15">
      <c r="B59" s="1156"/>
      <c r="C59" s="1157"/>
      <c r="D59" s="1163" t="s">
        <v>26</v>
      </c>
      <c r="E59" s="1164"/>
      <c r="F59" s="1164"/>
      <c r="G59" s="1164"/>
      <c r="H59" s="1164"/>
      <c r="I59" s="1164"/>
      <c r="J59" s="1165"/>
      <c r="K59" s="84" t="s">
        <v>568</v>
      </c>
      <c r="L59" s="85" t="s">
        <v>568</v>
      </c>
      <c r="M59" s="85" t="s">
        <v>568</v>
      </c>
      <c r="N59" s="85" t="s">
        <v>568</v>
      </c>
      <c r="O59" s="86" t="s">
        <v>568</v>
      </c>
    </row>
    <row r="60" spans="1:21" ht="31.5" customHeight="1" thickBot="1" x14ac:dyDescent="0.2">
      <c r="B60" s="1158"/>
      <c r="C60" s="1159"/>
      <c r="D60" s="1166" t="s">
        <v>27</v>
      </c>
      <c r="E60" s="1167"/>
      <c r="F60" s="1167"/>
      <c r="G60" s="1167"/>
      <c r="H60" s="1167"/>
      <c r="I60" s="1167"/>
      <c r="J60" s="1168"/>
      <c r="K60" s="87" t="s">
        <v>568</v>
      </c>
      <c r="L60" s="88" t="s">
        <v>568</v>
      </c>
      <c r="M60" s="88" t="s">
        <v>568</v>
      </c>
      <c r="N60" s="88" t="s">
        <v>568</v>
      </c>
      <c r="O60" s="89" t="s">
        <v>568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xkX/fdCYaC5h3RVTb4Tt/tQh0SJ6WD3VtouIRz6XgViApudFkqtkOpKn0av2GvKOlHarU6toKr3xkgG1h8iDA==" saltValue="Bcveq0OdiYVWyeT4LI0l4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3"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21356</v>
      </c>
      <c r="J41" s="331">
        <v>21487</v>
      </c>
      <c r="K41" s="331">
        <v>20906</v>
      </c>
      <c r="L41" s="331">
        <v>20320</v>
      </c>
      <c r="M41" s="332">
        <v>19689</v>
      </c>
    </row>
    <row r="42" spans="2:13" ht="27.75" customHeight="1" x14ac:dyDescent="0.15">
      <c r="B42" s="1171"/>
      <c r="C42" s="1172"/>
      <c r="D42" s="104"/>
      <c r="E42" s="1177" t="s">
        <v>32</v>
      </c>
      <c r="F42" s="1177"/>
      <c r="G42" s="1177"/>
      <c r="H42" s="1178"/>
      <c r="I42" s="333">
        <v>3047</v>
      </c>
      <c r="J42" s="334">
        <v>2348</v>
      </c>
      <c r="K42" s="334">
        <v>2850</v>
      </c>
      <c r="L42" s="334">
        <v>2571</v>
      </c>
      <c r="M42" s="335">
        <v>2395</v>
      </c>
    </row>
    <row r="43" spans="2:13" ht="27.75" customHeight="1" x14ac:dyDescent="0.15">
      <c r="B43" s="1171"/>
      <c r="C43" s="1172"/>
      <c r="D43" s="104"/>
      <c r="E43" s="1177" t="s">
        <v>33</v>
      </c>
      <c r="F43" s="1177"/>
      <c r="G43" s="1177"/>
      <c r="H43" s="1178"/>
      <c r="I43" s="333">
        <v>869</v>
      </c>
      <c r="J43" s="334">
        <v>857</v>
      </c>
      <c r="K43" s="334">
        <v>1051</v>
      </c>
      <c r="L43" s="334">
        <v>1072</v>
      </c>
      <c r="M43" s="335">
        <v>1180</v>
      </c>
    </row>
    <row r="44" spans="2:13" ht="27.75" customHeight="1" x14ac:dyDescent="0.15">
      <c r="B44" s="1171"/>
      <c r="C44" s="1172"/>
      <c r="D44" s="104"/>
      <c r="E44" s="1177" t="s">
        <v>34</v>
      </c>
      <c r="F44" s="1177"/>
      <c r="G44" s="1177"/>
      <c r="H44" s="1178"/>
      <c r="I44" s="333">
        <v>1308</v>
      </c>
      <c r="J44" s="334">
        <v>1256</v>
      </c>
      <c r="K44" s="334">
        <v>1264</v>
      </c>
      <c r="L44" s="334">
        <v>1292</v>
      </c>
      <c r="M44" s="335">
        <v>1490</v>
      </c>
    </row>
    <row r="45" spans="2:13" ht="27.75" customHeight="1" x14ac:dyDescent="0.15">
      <c r="B45" s="1171"/>
      <c r="C45" s="1172"/>
      <c r="D45" s="104"/>
      <c r="E45" s="1177" t="s">
        <v>35</v>
      </c>
      <c r="F45" s="1177"/>
      <c r="G45" s="1177"/>
      <c r="H45" s="1178"/>
      <c r="I45" s="333">
        <v>884</v>
      </c>
      <c r="J45" s="334">
        <v>1013</v>
      </c>
      <c r="K45" s="334">
        <v>1259</v>
      </c>
      <c r="L45" s="334">
        <v>1517</v>
      </c>
      <c r="M45" s="335">
        <v>1512</v>
      </c>
    </row>
    <row r="46" spans="2:13" ht="27.75" customHeight="1" x14ac:dyDescent="0.15">
      <c r="B46" s="1171"/>
      <c r="C46" s="1172"/>
      <c r="D46" s="105"/>
      <c r="E46" s="1177" t="s">
        <v>36</v>
      </c>
      <c r="F46" s="1177"/>
      <c r="G46" s="1177"/>
      <c r="H46" s="1178"/>
      <c r="I46" s="333">
        <v>269</v>
      </c>
      <c r="J46" s="334" t="s">
        <v>501</v>
      </c>
      <c r="K46" s="334" t="s">
        <v>501</v>
      </c>
      <c r="L46" s="334" t="s">
        <v>501</v>
      </c>
      <c r="M46" s="335" t="s">
        <v>501</v>
      </c>
    </row>
    <row r="47" spans="2:13" ht="27.75" customHeight="1" x14ac:dyDescent="0.15">
      <c r="B47" s="1171"/>
      <c r="C47" s="1172"/>
      <c r="D47" s="106"/>
      <c r="E47" s="1179" t="s">
        <v>37</v>
      </c>
      <c r="F47" s="1180"/>
      <c r="G47" s="1180"/>
      <c r="H47" s="1181"/>
      <c r="I47" s="333" t="s">
        <v>501</v>
      </c>
      <c r="J47" s="334" t="s">
        <v>501</v>
      </c>
      <c r="K47" s="334" t="s">
        <v>501</v>
      </c>
      <c r="L47" s="334" t="s">
        <v>501</v>
      </c>
      <c r="M47" s="335" t="s">
        <v>501</v>
      </c>
    </row>
    <row r="48" spans="2:13" ht="27.75" customHeight="1" x14ac:dyDescent="0.15">
      <c r="B48" s="1171"/>
      <c r="C48" s="1172"/>
      <c r="D48" s="104"/>
      <c r="E48" s="1177" t="s">
        <v>38</v>
      </c>
      <c r="F48" s="1177"/>
      <c r="G48" s="1177"/>
      <c r="H48" s="1178"/>
      <c r="I48" s="333" t="s">
        <v>501</v>
      </c>
      <c r="J48" s="334" t="s">
        <v>501</v>
      </c>
      <c r="K48" s="334" t="s">
        <v>501</v>
      </c>
      <c r="L48" s="334" t="s">
        <v>501</v>
      </c>
      <c r="M48" s="335" t="s">
        <v>501</v>
      </c>
    </row>
    <row r="49" spans="2:13" ht="27.75" customHeight="1" x14ac:dyDescent="0.15">
      <c r="B49" s="1173"/>
      <c r="C49" s="1174"/>
      <c r="D49" s="104"/>
      <c r="E49" s="1177" t="s">
        <v>39</v>
      </c>
      <c r="F49" s="1177"/>
      <c r="G49" s="1177"/>
      <c r="H49" s="1178"/>
      <c r="I49" s="333" t="s">
        <v>501</v>
      </c>
      <c r="J49" s="334" t="s">
        <v>501</v>
      </c>
      <c r="K49" s="334" t="s">
        <v>501</v>
      </c>
      <c r="L49" s="334" t="s">
        <v>501</v>
      </c>
      <c r="M49" s="335" t="s">
        <v>501</v>
      </c>
    </row>
    <row r="50" spans="2:13" ht="27.75" customHeight="1" x14ac:dyDescent="0.15">
      <c r="B50" s="1182" t="s">
        <v>40</v>
      </c>
      <c r="C50" s="1183"/>
      <c r="D50" s="107"/>
      <c r="E50" s="1177" t="s">
        <v>41</v>
      </c>
      <c r="F50" s="1177"/>
      <c r="G50" s="1177"/>
      <c r="H50" s="1178"/>
      <c r="I50" s="333">
        <v>4864</v>
      </c>
      <c r="J50" s="334">
        <v>5281</v>
      </c>
      <c r="K50" s="334">
        <v>5297</v>
      </c>
      <c r="L50" s="334">
        <v>5232</v>
      </c>
      <c r="M50" s="335">
        <v>4857</v>
      </c>
    </row>
    <row r="51" spans="2:13" ht="27.75" customHeight="1" x14ac:dyDescent="0.15">
      <c r="B51" s="1171"/>
      <c r="C51" s="1172"/>
      <c r="D51" s="104"/>
      <c r="E51" s="1177" t="s">
        <v>42</v>
      </c>
      <c r="F51" s="1177"/>
      <c r="G51" s="1177"/>
      <c r="H51" s="1178"/>
      <c r="I51" s="333">
        <v>2949</v>
      </c>
      <c r="J51" s="334">
        <v>4031</v>
      </c>
      <c r="K51" s="334">
        <v>4043</v>
      </c>
      <c r="L51" s="334">
        <v>3821</v>
      </c>
      <c r="M51" s="335">
        <v>4659</v>
      </c>
    </row>
    <row r="52" spans="2:13" ht="27.75" customHeight="1" x14ac:dyDescent="0.15">
      <c r="B52" s="1173"/>
      <c r="C52" s="1174"/>
      <c r="D52" s="104"/>
      <c r="E52" s="1177" t="s">
        <v>43</v>
      </c>
      <c r="F52" s="1177"/>
      <c r="G52" s="1177"/>
      <c r="H52" s="1178"/>
      <c r="I52" s="333">
        <v>13605</v>
      </c>
      <c r="J52" s="334">
        <v>13752</v>
      </c>
      <c r="K52" s="334">
        <v>13065</v>
      </c>
      <c r="L52" s="334">
        <v>12468</v>
      </c>
      <c r="M52" s="335">
        <v>11582</v>
      </c>
    </row>
    <row r="53" spans="2:13" ht="27.75" customHeight="1" thickBot="1" x14ac:dyDescent="0.2">
      <c r="B53" s="1184" t="s">
        <v>19</v>
      </c>
      <c r="C53" s="1185"/>
      <c r="D53" s="108"/>
      <c r="E53" s="1186" t="s">
        <v>44</v>
      </c>
      <c r="F53" s="1186"/>
      <c r="G53" s="1186"/>
      <c r="H53" s="1187"/>
      <c r="I53" s="336">
        <v>6314</v>
      </c>
      <c r="J53" s="337">
        <v>3898</v>
      </c>
      <c r="K53" s="337">
        <v>4926</v>
      </c>
      <c r="L53" s="337">
        <v>5250</v>
      </c>
      <c r="M53" s="338">
        <v>5168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H/Y5Msj7rLAzruU/g9wVX4ZApOzUPJth4ubDMSwEkqIX+x19/cCwHxS+hIcv+8I0AlOGzygF1F2Hc6h6uH8+w==" saltValue="YosAZQY447v95BbU+lf9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2072</v>
      </c>
      <c r="G55" s="339">
        <v>2046</v>
      </c>
      <c r="H55" s="340">
        <v>1603</v>
      </c>
    </row>
    <row r="56" spans="2:8" ht="52.5" customHeight="1" x14ac:dyDescent="0.15">
      <c r="B56" s="120"/>
      <c r="C56" s="1198" t="s">
        <v>47</v>
      </c>
      <c r="D56" s="1198"/>
      <c r="E56" s="1199"/>
      <c r="F56" s="341">
        <v>286</v>
      </c>
      <c r="G56" s="341">
        <v>331</v>
      </c>
      <c r="H56" s="342">
        <v>366</v>
      </c>
    </row>
    <row r="57" spans="2:8" ht="53.25" customHeight="1" x14ac:dyDescent="0.15">
      <c r="B57" s="120"/>
      <c r="C57" s="1200" t="s">
        <v>48</v>
      </c>
      <c r="D57" s="1200"/>
      <c r="E57" s="1201"/>
      <c r="F57" s="343">
        <v>1543</v>
      </c>
      <c r="G57" s="343">
        <v>1486</v>
      </c>
      <c r="H57" s="344">
        <v>1582</v>
      </c>
    </row>
    <row r="58" spans="2:8" ht="45.75" customHeight="1" x14ac:dyDescent="0.15">
      <c r="B58" s="121"/>
      <c r="C58" s="1188" t="s">
        <v>564</v>
      </c>
      <c r="D58" s="1189"/>
      <c r="E58" s="1190"/>
      <c r="F58" s="345">
        <v>671</v>
      </c>
      <c r="G58" s="345">
        <v>636</v>
      </c>
      <c r="H58" s="346">
        <v>635</v>
      </c>
    </row>
    <row r="59" spans="2:8" ht="45.75" customHeight="1" x14ac:dyDescent="0.15">
      <c r="B59" s="121"/>
      <c r="C59" s="1188" t="s">
        <v>563</v>
      </c>
      <c r="D59" s="1189"/>
      <c r="E59" s="1190"/>
      <c r="F59" s="345">
        <v>707</v>
      </c>
      <c r="G59" s="345">
        <v>687</v>
      </c>
      <c r="H59" s="346">
        <v>510</v>
      </c>
    </row>
    <row r="60" spans="2:8" ht="45.75" customHeight="1" x14ac:dyDescent="0.15">
      <c r="B60" s="121"/>
      <c r="C60" s="1188" t="s">
        <v>565</v>
      </c>
      <c r="D60" s="1189"/>
      <c r="E60" s="1190"/>
      <c r="F60" s="345">
        <v>0</v>
      </c>
      <c r="G60" s="345">
        <v>0</v>
      </c>
      <c r="H60" s="346">
        <v>150</v>
      </c>
    </row>
    <row r="61" spans="2:8" ht="45.75" customHeight="1" x14ac:dyDescent="0.15">
      <c r="B61" s="121"/>
      <c r="C61" s="1188" t="s">
        <v>566</v>
      </c>
      <c r="D61" s="1189"/>
      <c r="E61" s="1190"/>
      <c r="F61" s="345">
        <v>0</v>
      </c>
      <c r="G61" s="345">
        <v>0</v>
      </c>
      <c r="H61" s="346">
        <v>145</v>
      </c>
    </row>
    <row r="62" spans="2:8" ht="45.75" customHeight="1" thickBot="1" x14ac:dyDescent="0.2">
      <c r="B62" s="122"/>
      <c r="C62" s="1191" t="s">
        <v>567</v>
      </c>
      <c r="D62" s="1192"/>
      <c r="E62" s="1193"/>
      <c r="F62" s="347">
        <v>156</v>
      </c>
      <c r="G62" s="347">
        <v>148</v>
      </c>
      <c r="H62" s="348">
        <v>121</v>
      </c>
    </row>
    <row r="63" spans="2:8" ht="52.5" customHeight="1" thickBot="1" x14ac:dyDescent="0.2">
      <c r="B63" s="123"/>
      <c r="C63" s="1194" t="s">
        <v>49</v>
      </c>
      <c r="D63" s="1194"/>
      <c r="E63" s="1195"/>
      <c r="F63" s="349">
        <v>3901</v>
      </c>
      <c r="G63" s="349">
        <v>3864</v>
      </c>
      <c r="H63" s="350">
        <v>3551</v>
      </c>
    </row>
    <row r="64" spans="2:8" x14ac:dyDescent="0.15"/>
  </sheetData>
  <sheetProtection algorithmName="SHA-512" hashValue="KRZiJtH0RY4rGYozUiEDD76tSaJ9Ec/V/6CsH7cC4Kf82l0rpefZcPxIuIH56Itjvopv1GDVFnrOjEAhbjiBFQ==" saltValue="H/HX5WbcmD+oggj1EXuh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30103</v>
      </c>
      <c r="E3" s="142"/>
      <c r="F3" s="143">
        <v>45483</v>
      </c>
      <c r="G3" s="144"/>
      <c r="H3" s="145"/>
    </row>
    <row r="4" spans="1:8" x14ac:dyDescent="0.15">
      <c r="A4" s="146"/>
      <c r="B4" s="147"/>
      <c r="C4" s="148"/>
      <c r="D4" s="149">
        <v>17259</v>
      </c>
      <c r="E4" s="150"/>
      <c r="F4" s="151">
        <v>24241</v>
      </c>
      <c r="G4" s="152"/>
      <c r="H4" s="153"/>
    </row>
    <row r="5" spans="1:8" x14ac:dyDescent="0.15">
      <c r="A5" s="134" t="s">
        <v>519</v>
      </c>
      <c r="B5" s="139"/>
      <c r="C5" s="140"/>
      <c r="D5" s="141">
        <v>29540</v>
      </c>
      <c r="E5" s="142"/>
      <c r="F5" s="143">
        <v>45945</v>
      </c>
      <c r="G5" s="144"/>
      <c r="H5" s="145"/>
    </row>
    <row r="6" spans="1:8" x14ac:dyDescent="0.15">
      <c r="A6" s="146"/>
      <c r="B6" s="147"/>
      <c r="C6" s="148"/>
      <c r="D6" s="149">
        <v>13378</v>
      </c>
      <c r="E6" s="150"/>
      <c r="F6" s="151">
        <v>25180</v>
      </c>
      <c r="G6" s="152"/>
      <c r="H6" s="153"/>
    </row>
    <row r="7" spans="1:8" x14ac:dyDescent="0.15">
      <c r="A7" s="134" t="s">
        <v>520</v>
      </c>
      <c r="B7" s="139"/>
      <c r="C7" s="140"/>
      <c r="D7" s="141">
        <v>33471</v>
      </c>
      <c r="E7" s="142"/>
      <c r="F7" s="143">
        <v>44475</v>
      </c>
      <c r="G7" s="144"/>
      <c r="H7" s="145"/>
    </row>
    <row r="8" spans="1:8" x14ac:dyDescent="0.15">
      <c r="A8" s="146"/>
      <c r="B8" s="147"/>
      <c r="C8" s="148"/>
      <c r="D8" s="149">
        <v>16788</v>
      </c>
      <c r="E8" s="150"/>
      <c r="F8" s="151">
        <v>24780</v>
      </c>
      <c r="G8" s="152"/>
      <c r="H8" s="153"/>
    </row>
    <row r="9" spans="1:8" x14ac:dyDescent="0.15">
      <c r="A9" s="134" t="s">
        <v>521</v>
      </c>
      <c r="B9" s="139"/>
      <c r="C9" s="140"/>
      <c r="D9" s="141">
        <v>31721</v>
      </c>
      <c r="E9" s="142"/>
      <c r="F9" s="143">
        <v>45982</v>
      </c>
      <c r="G9" s="144"/>
      <c r="H9" s="145"/>
    </row>
    <row r="10" spans="1:8" x14ac:dyDescent="0.15">
      <c r="A10" s="146"/>
      <c r="B10" s="147"/>
      <c r="C10" s="148"/>
      <c r="D10" s="149">
        <v>22061</v>
      </c>
      <c r="E10" s="150"/>
      <c r="F10" s="151">
        <v>25583</v>
      </c>
      <c r="G10" s="152"/>
      <c r="H10" s="153"/>
    </row>
    <row r="11" spans="1:8" x14ac:dyDescent="0.15">
      <c r="A11" s="134" t="s">
        <v>522</v>
      </c>
      <c r="B11" s="139"/>
      <c r="C11" s="140"/>
      <c r="D11" s="141">
        <v>33175</v>
      </c>
      <c r="E11" s="142"/>
      <c r="F11" s="143">
        <v>50538</v>
      </c>
      <c r="G11" s="144"/>
      <c r="H11" s="145"/>
    </row>
    <row r="12" spans="1:8" x14ac:dyDescent="0.15">
      <c r="A12" s="146"/>
      <c r="B12" s="147"/>
      <c r="C12" s="154"/>
      <c r="D12" s="149">
        <v>21443</v>
      </c>
      <c r="E12" s="150"/>
      <c r="F12" s="151">
        <v>29053</v>
      </c>
      <c r="G12" s="152"/>
      <c r="H12" s="153"/>
    </row>
    <row r="13" spans="1:8" x14ac:dyDescent="0.15">
      <c r="A13" s="134"/>
      <c r="B13" s="139"/>
      <c r="C13" s="140"/>
      <c r="D13" s="141">
        <v>31602</v>
      </c>
      <c r="E13" s="142"/>
      <c r="F13" s="143">
        <v>46485</v>
      </c>
      <c r="G13" s="155"/>
      <c r="H13" s="145"/>
    </row>
    <row r="14" spans="1:8" x14ac:dyDescent="0.15">
      <c r="A14" s="146"/>
      <c r="B14" s="147"/>
      <c r="C14" s="148"/>
      <c r="D14" s="149">
        <v>18186</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6.8</v>
      </c>
      <c r="C19" s="156">
        <f>ROUND(VALUE(SUBSTITUTE(実質収支比率等に係る経年分析!G$48,"▲","-")),2)</f>
        <v>8.7799999999999994</v>
      </c>
      <c r="D19" s="156">
        <f>ROUND(VALUE(SUBSTITUTE(実質収支比率等に係る経年分析!H$48,"▲","-")),2)</f>
        <v>9.4700000000000006</v>
      </c>
      <c r="E19" s="156">
        <f>ROUND(VALUE(SUBSTITUTE(実質収支比率等に係る経年分析!I$48,"▲","-")),2)</f>
        <v>6.31</v>
      </c>
      <c r="F19" s="156">
        <f>ROUND(VALUE(SUBSTITUTE(実質収支比率等に係る経年分析!J$48,"▲","-")),2)</f>
        <v>4.62</v>
      </c>
    </row>
    <row r="20" spans="1:11" x14ac:dyDescent="0.15">
      <c r="A20" s="156" t="s">
        <v>53</v>
      </c>
      <c r="B20" s="156">
        <f>ROUND(VALUE(SUBSTITUTE(実質収支比率等に係る経年分析!F$47,"▲","-")),2)</f>
        <v>17.989999999999998</v>
      </c>
      <c r="C20" s="156">
        <f>ROUND(VALUE(SUBSTITUTE(実質収支比率等に係る経年分析!G$47,"▲","-")),2)</f>
        <v>16.350000000000001</v>
      </c>
      <c r="D20" s="156">
        <f>ROUND(VALUE(SUBSTITUTE(実質収支比率等に係る経年分析!H$47,"▲","-")),2)</f>
        <v>16.309999999999999</v>
      </c>
      <c r="E20" s="156">
        <f>ROUND(VALUE(SUBSTITUTE(実質収支比率等に係る経年分析!I$47,"▲","-")),2)</f>
        <v>15.76</v>
      </c>
      <c r="F20" s="156">
        <f>ROUND(VALUE(SUBSTITUTE(実質収支比率等に係る経年分析!J$47,"▲","-")),2)</f>
        <v>11.89</v>
      </c>
    </row>
    <row r="21" spans="1:11" x14ac:dyDescent="0.15">
      <c r="A21" s="156" t="s">
        <v>54</v>
      </c>
      <c r="B21" s="156">
        <f>IF(ISNUMBER(VALUE(SUBSTITUTE(実質収支比率等に係る経年分析!F$49,"▲","-"))),ROUND(VALUE(SUBSTITUTE(実質収支比率等に係る経年分析!F$49,"▲","-")),2),NA())</f>
        <v>-1.6</v>
      </c>
      <c r="C21" s="156">
        <f>IF(ISNUMBER(VALUE(SUBSTITUTE(実質収支比率等に係る経年分析!G$49,"▲","-"))),ROUND(VALUE(SUBSTITUTE(実質収支比率等に係る経年分析!G$49,"▲","-")),2),NA())</f>
        <v>2.0099999999999998</v>
      </c>
      <c r="D21" s="156">
        <f>IF(ISNUMBER(VALUE(SUBSTITUTE(実質収支比率等に係る経年分析!H$49,"▲","-"))),ROUND(VALUE(SUBSTITUTE(実質収支比率等に係る経年分析!H$49,"▲","-")),2),NA())</f>
        <v>-0.08</v>
      </c>
      <c r="E21" s="156">
        <f>IF(ISNUMBER(VALUE(SUBSTITUTE(実質収支比率等に係る経年分析!I$49,"▲","-"))),ROUND(VALUE(SUBSTITUTE(実質収支比率等に係る経年分析!I$49,"▲","-")),2),NA())</f>
        <v>-3.15</v>
      </c>
      <c r="F21" s="156">
        <f>IF(ISNUMBER(VALUE(SUBSTITUTE(実質収支比率等に係る経年分析!J$49,"▲","-"))),ROUND(VALUE(SUBSTITUTE(実質収支比率等に係る経年分析!J$49,"▲","-")),2),NA())</f>
        <v>-4.76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白井市後期高齢者医療特別会計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白井市国民健康保険特別会計事業勘定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0.75</v>
      </c>
    </row>
    <row r="33" spans="1:16" x14ac:dyDescent="0.15">
      <c r="A33" s="157" t="str">
        <f>IF(連結実質赤字比率に係る赤字・黒字の構成分析!C$37="",NA(),連結実質赤字比率に係る赤字・黒字の構成分析!C$37)</f>
        <v>白井市介護保険特別会計保険事業勘定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1.73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1.71</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6.79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8.77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9.4700000000000006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6.31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4.6100000000000003</v>
      </c>
    </row>
    <row r="35" spans="1:16" x14ac:dyDescent="0.15">
      <c r="A35" s="157" t="str">
        <f>IF(連結実質赤字比率に係る赤字・黒字の構成分析!C$35="",NA(),連結実質赤字比率に係る赤字・黒字の構成分析!C$35)</f>
        <v>白井市下水道事業会計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3.15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3.37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4.5199999999999996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5.62</v>
      </c>
    </row>
    <row r="36" spans="1:16" x14ac:dyDescent="0.15">
      <c r="A36" s="157" t="str">
        <f>IF(連結実質赤字比率に係る赤字・黒字の構成分析!C$34="",NA(),連結実質赤字比率に係る赤字・黒字の構成分析!C$34)</f>
        <v>白井市水道事業会計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7.45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8.3800000000000008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8.42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1592</v>
      </c>
      <c r="E42" s="158"/>
      <c r="F42" s="158"/>
      <c r="G42" s="158">
        <f>'実質公債費比率（分子）の構造'!L$52</f>
        <v>1618</v>
      </c>
      <c r="H42" s="158"/>
      <c r="I42" s="158"/>
      <c r="J42" s="158">
        <f>'実質公債費比率（分子）の構造'!M$52</f>
        <v>1729</v>
      </c>
      <c r="K42" s="158"/>
      <c r="L42" s="158"/>
      <c r="M42" s="158">
        <f>'実質公債費比率（分子）の構造'!N$52</f>
        <v>1567</v>
      </c>
      <c r="N42" s="158"/>
      <c r="O42" s="158"/>
      <c r="P42" s="158">
        <f>'実質公債費比率（分子）の構造'!O$52</f>
        <v>1544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108</v>
      </c>
      <c r="C44" s="158"/>
      <c r="D44" s="158"/>
      <c r="E44" s="158">
        <f>'実質公債費比率（分子）の構造'!L$50</f>
        <v>108</v>
      </c>
      <c r="F44" s="158"/>
      <c r="G44" s="158"/>
      <c r="H44" s="158">
        <f>'実質公債費比率（分子）の構造'!M$50</f>
        <v>108</v>
      </c>
      <c r="I44" s="158"/>
      <c r="J44" s="158"/>
      <c r="K44" s="158">
        <f>'実質公債費比率（分子）の構造'!N$50</f>
        <v>94</v>
      </c>
      <c r="L44" s="158"/>
      <c r="M44" s="158"/>
      <c r="N44" s="158">
        <f>'実質公債費比率（分子）の構造'!O$50</f>
        <v>1</v>
      </c>
      <c r="O44" s="158"/>
      <c r="P44" s="158"/>
    </row>
    <row r="45" spans="1:16" x14ac:dyDescent="0.15">
      <c r="A45" s="158" t="s">
        <v>63</v>
      </c>
      <c r="B45" s="158">
        <f>'実質公債費比率（分子）の構造'!K$49</f>
        <v>141</v>
      </c>
      <c r="C45" s="158"/>
      <c r="D45" s="158"/>
      <c r="E45" s="158">
        <f>'実質公債費比率（分子）の構造'!L$49</f>
        <v>160</v>
      </c>
      <c r="F45" s="158"/>
      <c r="G45" s="158"/>
      <c r="H45" s="158">
        <f>'実質公債費比率（分子）の構造'!M$49</f>
        <v>160</v>
      </c>
      <c r="I45" s="158"/>
      <c r="J45" s="158"/>
      <c r="K45" s="158">
        <f>'実質公債費比率（分子）の構造'!N$49</f>
        <v>172</v>
      </c>
      <c r="L45" s="158"/>
      <c r="M45" s="158"/>
      <c r="N45" s="158">
        <f>'実質公債費比率（分子）の構造'!O$49</f>
        <v>170</v>
      </c>
      <c r="O45" s="158"/>
      <c r="P45" s="158"/>
    </row>
    <row r="46" spans="1:16" x14ac:dyDescent="0.15">
      <c r="A46" s="158" t="s">
        <v>64</v>
      </c>
      <c r="B46" s="158">
        <f>'実質公債費比率（分子）の構造'!K$48</f>
        <v>124</v>
      </c>
      <c r="C46" s="158"/>
      <c r="D46" s="158"/>
      <c r="E46" s="158">
        <f>'実質公債費比率（分子）の構造'!L$48</f>
        <v>74</v>
      </c>
      <c r="F46" s="158"/>
      <c r="G46" s="158"/>
      <c r="H46" s="158">
        <f>'実質公債費比率（分子）の構造'!M$48</f>
        <v>126</v>
      </c>
      <c r="I46" s="158"/>
      <c r="J46" s="158"/>
      <c r="K46" s="158">
        <f>'実質公債費比率（分子）の構造'!N$48</f>
        <v>113</v>
      </c>
      <c r="L46" s="158"/>
      <c r="M46" s="158"/>
      <c r="N46" s="158">
        <f>'実質公債費比率（分子）の構造'!O$48</f>
        <v>113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1757</v>
      </c>
      <c r="C49" s="158"/>
      <c r="D49" s="158"/>
      <c r="E49" s="158">
        <f>'実質公債費比率（分子）の構造'!L$45</f>
        <v>1793</v>
      </c>
      <c r="F49" s="158"/>
      <c r="G49" s="158"/>
      <c r="H49" s="158">
        <f>'実質公債費比率（分子）の構造'!M$45</f>
        <v>1887</v>
      </c>
      <c r="I49" s="158"/>
      <c r="J49" s="158"/>
      <c r="K49" s="158">
        <f>'実質公債費比率（分子）の構造'!N$45</f>
        <v>1841</v>
      </c>
      <c r="L49" s="158"/>
      <c r="M49" s="158"/>
      <c r="N49" s="158">
        <f>'実質公債費比率（分子）の構造'!O$45</f>
        <v>1820</v>
      </c>
      <c r="O49" s="158"/>
      <c r="P49" s="158"/>
    </row>
    <row r="50" spans="1:16" x14ac:dyDescent="0.15">
      <c r="A50" s="158" t="s">
        <v>67</v>
      </c>
      <c r="B50" s="158" t="e">
        <f>NA()</f>
        <v>#N/A</v>
      </c>
      <c r="C50" s="158">
        <f>IF(ISNUMBER('実質公債費比率（分子）の構造'!K$53),'実質公債費比率（分子）の構造'!K$53,NA())</f>
        <v>538</v>
      </c>
      <c r="D50" s="158" t="e">
        <f>NA()</f>
        <v>#N/A</v>
      </c>
      <c r="E50" s="158" t="e">
        <f>NA()</f>
        <v>#N/A</v>
      </c>
      <c r="F50" s="158">
        <f>IF(ISNUMBER('実質公債費比率（分子）の構造'!L$53),'実質公債費比率（分子）の構造'!L$53,NA())</f>
        <v>517</v>
      </c>
      <c r="G50" s="158" t="e">
        <f>NA()</f>
        <v>#N/A</v>
      </c>
      <c r="H50" s="158" t="e">
        <f>NA()</f>
        <v>#N/A</v>
      </c>
      <c r="I50" s="158">
        <f>IF(ISNUMBER('実質公債費比率（分子）の構造'!M$53),'実質公債費比率（分子）の構造'!M$53,NA())</f>
        <v>552</v>
      </c>
      <c r="J50" s="158" t="e">
        <f>NA()</f>
        <v>#N/A</v>
      </c>
      <c r="K50" s="158" t="e">
        <f>NA()</f>
        <v>#N/A</v>
      </c>
      <c r="L50" s="158">
        <f>IF(ISNUMBER('実質公債費比率（分子）の構造'!N$53),'実質公債費比率（分子）の構造'!N$53,NA())</f>
        <v>653</v>
      </c>
      <c r="M50" s="158" t="e">
        <f>NA()</f>
        <v>#N/A</v>
      </c>
      <c r="N50" s="158" t="e">
        <f>NA()</f>
        <v>#N/A</v>
      </c>
      <c r="O50" s="158">
        <f>IF(ISNUMBER('実質公債費比率（分子）の構造'!O$53),'実質公債費比率（分子）の構造'!O$53,NA())</f>
        <v>560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13605</v>
      </c>
      <c r="E56" s="157"/>
      <c r="F56" s="157"/>
      <c r="G56" s="157">
        <f>'将来負担比率（分子）の構造'!J$52</f>
        <v>13752</v>
      </c>
      <c r="H56" s="157"/>
      <c r="I56" s="157"/>
      <c r="J56" s="157">
        <f>'将来負担比率（分子）の構造'!K$52</f>
        <v>13065</v>
      </c>
      <c r="K56" s="157"/>
      <c r="L56" s="157"/>
      <c r="M56" s="157">
        <f>'将来負担比率（分子）の構造'!L$52</f>
        <v>12468</v>
      </c>
      <c r="N56" s="157"/>
      <c r="O56" s="157"/>
      <c r="P56" s="157">
        <f>'将来負担比率（分子）の構造'!M$52</f>
        <v>11582</v>
      </c>
    </row>
    <row r="57" spans="1:16" x14ac:dyDescent="0.15">
      <c r="A57" s="157" t="s">
        <v>42</v>
      </c>
      <c r="B57" s="157"/>
      <c r="C57" s="157"/>
      <c r="D57" s="157">
        <f>'将来負担比率（分子）の構造'!I$51</f>
        <v>2949</v>
      </c>
      <c r="E57" s="157"/>
      <c r="F57" s="157"/>
      <c r="G57" s="157">
        <f>'将来負担比率（分子）の構造'!J$51</f>
        <v>4031</v>
      </c>
      <c r="H57" s="157"/>
      <c r="I57" s="157"/>
      <c r="J57" s="157">
        <f>'将来負担比率（分子）の構造'!K$51</f>
        <v>4043</v>
      </c>
      <c r="K57" s="157"/>
      <c r="L57" s="157"/>
      <c r="M57" s="157">
        <f>'将来負担比率（分子）の構造'!L$51</f>
        <v>3821</v>
      </c>
      <c r="N57" s="157"/>
      <c r="O57" s="157"/>
      <c r="P57" s="157">
        <f>'将来負担比率（分子）の構造'!M$51</f>
        <v>4659</v>
      </c>
    </row>
    <row r="58" spans="1:16" x14ac:dyDescent="0.15">
      <c r="A58" s="157" t="s">
        <v>41</v>
      </c>
      <c r="B58" s="157"/>
      <c r="C58" s="157"/>
      <c r="D58" s="157">
        <f>'将来負担比率（分子）の構造'!I$50</f>
        <v>4864</v>
      </c>
      <c r="E58" s="157"/>
      <c r="F58" s="157"/>
      <c r="G58" s="157">
        <f>'将来負担比率（分子）の構造'!J$50</f>
        <v>5281</v>
      </c>
      <c r="H58" s="157"/>
      <c r="I58" s="157"/>
      <c r="J58" s="157">
        <f>'将来負担比率（分子）の構造'!K$50</f>
        <v>5297</v>
      </c>
      <c r="K58" s="157"/>
      <c r="L58" s="157"/>
      <c r="M58" s="157">
        <f>'将来負担比率（分子）の構造'!L$50</f>
        <v>5232</v>
      </c>
      <c r="N58" s="157"/>
      <c r="O58" s="157"/>
      <c r="P58" s="157">
        <f>'将来負担比率（分子）の構造'!M$50</f>
        <v>4857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269</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884</v>
      </c>
      <c r="C62" s="157"/>
      <c r="D62" s="157"/>
      <c r="E62" s="157">
        <f>'将来負担比率（分子）の構造'!J$45</f>
        <v>1013</v>
      </c>
      <c r="F62" s="157"/>
      <c r="G62" s="157"/>
      <c r="H62" s="157">
        <f>'将来負担比率（分子）の構造'!K$45</f>
        <v>1259</v>
      </c>
      <c r="I62" s="157"/>
      <c r="J62" s="157"/>
      <c r="K62" s="157">
        <f>'将来負担比率（分子）の構造'!L$45</f>
        <v>1517</v>
      </c>
      <c r="L62" s="157"/>
      <c r="M62" s="157"/>
      <c r="N62" s="157">
        <f>'将来負担比率（分子）の構造'!M$45</f>
        <v>1512</v>
      </c>
      <c r="O62" s="157"/>
      <c r="P62" s="157"/>
    </row>
    <row r="63" spans="1:16" x14ac:dyDescent="0.15">
      <c r="A63" s="157" t="s">
        <v>34</v>
      </c>
      <c r="B63" s="157">
        <f>'将来負担比率（分子）の構造'!I$44</f>
        <v>1308</v>
      </c>
      <c r="C63" s="157"/>
      <c r="D63" s="157"/>
      <c r="E63" s="157">
        <f>'将来負担比率（分子）の構造'!J$44</f>
        <v>1256</v>
      </c>
      <c r="F63" s="157"/>
      <c r="G63" s="157"/>
      <c r="H63" s="157">
        <f>'将来負担比率（分子）の構造'!K$44</f>
        <v>1264</v>
      </c>
      <c r="I63" s="157"/>
      <c r="J63" s="157"/>
      <c r="K63" s="157">
        <f>'将来負担比率（分子）の構造'!L$44</f>
        <v>1292</v>
      </c>
      <c r="L63" s="157"/>
      <c r="M63" s="157"/>
      <c r="N63" s="157">
        <f>'将来負担比率（分子）の構造'!M$44</f>
        <v>1490</v>
      </c>
      <c r="O63" s="157"/>
      <c r="P63" s="157"/>
    </row>
    <row r="64" spans="1:16" x14ac:dyDescent="0.15">
      <c r="A64" s="157" t="s">
        <v>33</v>
      </c>
      <c r="B64" s="157">
        <f>'将来負担比率（分子）の構造'!I$43</f>
        <v>869</v>
      </c>
      <c r="C64" s="157"/>
      <c r="D64" s="157"/>
      <c r="E64" s="157">
        <f>'将来負担比率（分子）の構造'!J$43</f>
        <v>857</v>
      </c>
      <c r="F64" s="157"/>
      <c r="G64" s="157"/>
      <c r="H64" s="157">
        <f>'将来負担比率（分子）の構造'!K$43</f>
        <v>1051</v>
      </c>
      <c r="I64" s="157"/>
      <c r="J64" s="157"/>
      <c r="K64" s="157">
        <f>'将来負担比率（分子）の構造'!L$43</f>
        <v>1072</v>
      </c>
      <c r="L64" s="157"/>
      <c r="M64" s="157"/>
      <c r="N64" s="157">
        <f>'将来負担比率（分子）の構造'!M$43</f>
        <v>1180</v>
      </c>
      <c r="O64" s="157"/>
      <c r="P64" s="157"/>
    </row>
    <row r="65" spans="1:16" x14ac:dyDescent="0.15">
      <c r="A65" s="157" t="s">
        <v>32</v>
      </c>
      <c r="B65" s="157">
        <f>'将来負担比率（分子）の構造'!I$42</f>
        <v>3047</v>
      </c>
      <c r="C65" s="157"/>
      <c r="D65" s="157"/>
      <c r="E65" s="157">
        <f>'将来負担比率（分子）の構造'!J$42</f>
        <v>2348</v>
      </c>
      <c r="F65" s="157"/>
      <c r="G65" s="157"/>
      <c r="H65" s="157">
        <f>'将来負担比率（分子）の構造'!K$42</f>
        <v>2850</v>
      </c>
      <c r="I65" s="157"/>
      <c r="J65" s="157"/>
      <c r="K65" s="157">
        <f>'将来負担比率（分子）の構造'!L$42</f>
        <v>2571</v>
      </c>
      <c r="L65" s="157"/>
      <c r="M65" s="157"/>
      <c r="N65" s="157">
        <f>'将来負担比率（分子）の構造'!M$42</f>
        <v>2395</v>
      </c>
      <c r="O65" s="157"/>
      <c r="P65" s="157"/>
    </row>
    <row r="66" spans="1:16" x14ac:dyDescent="0.15">
      <c r="A66" s="157" t="s">
        <v>31</v>
      </c>
      <c r="B66" s="157">
        <f>'将来負担比率（分子）の構造'!I$41</f>
        <v>21356</v>
      </c>
      <c r="C66" s="157"/>
      <c r="D66" s="157"/>
      <c r="E66" s="157">
        <f>'将来負担比率（分子）の構造'!J$41</f>
        <v>21487</v>
      </c>
      <c r="F66" s="157"/>
      <c r="G66" s="157"/>
      <c r="H66" s="157">
        <f>'将来負担比率（分子）の構造'!K$41</f>
        <v>20906</v>
      </c>
      <c r="I66" s="157"/>
      <c r="J66" s="157"/>
      <c r="K66" s="157">
        <f>'将来負担比率（分子）の構造'!L$41</f>
        <v>20320</v>
      </c>
      <c r="L66" s="157"/>
      <c r="M66" s="157"/>
      <c r="N66" s="157">
        <f>'将来負担比率（分子）の構造'!M$41</f>
        <v>19689</v>
      </c>
      <c r="O66" s="157"/>
      <c r="P66" s="157"/>
    </row>
    <row r="67" spans="1:16" x14ac:dyDescent="0.15">
      <c r="A67" s="157" t="s">
        <v>71</v>
      </c>
      <c r="B67" s="157" t="e">
        <f>NA()</f>
        <v>#N/A</v>
      </c>
      <c r="C67" s="157">
        <f>IF(ISNUMBER('将来負担比率（分子）の構造'!I$53), IF('将来負担比率（分子）の構造'!I$53 &lt; 0, 0, '将来負担比率（分子）の構造'!I$53), NA())</f>
        <v>6314</v>
      </c>
      <c r="D67" s="157" t="e">
        <f>NA()</f>
        <v>#N/A</v>
      </c>
      <c r="E67" s="157" t="e">
        <f>NA()</f>
        <v>#N/A</v>
      </c>
      <c r="F67" s="157">
        <f>IF(ISNUMBER('将来負担比率（分子）の構造'!J$53), IF('将来負担比率（分子）の構造'!J$53 &lt; 0, 0, '将来負担比率（分子）の構造'!J$53), NA())</f>
        <v>3898</v>
      </c>
      <c r="G67" s="157" t="e">
        <f>NA()</f>
        <v>#N/A</v>
      </c>
      <c r="H67" s="157" t="e">
        <f>NA()</f>
        <v>#N/A</v>
      </c>
      <c r="I67" s="157">
        <f>IF(ISNUMBER('将来負担比率（分子）の構造'!K$53), IF('将来負担比率（分子）の構造'!K$53 &lt; 0, 0, '将来負担比率（分子）の構造'!K$53), NA())</f>
        <v>4926</v>
      </c>
      <c r="J67" s="157" t="e">
        <f>NA()</f>
        <v>#N/A</v>
      </c>
      <c r="K67" s="157" t="e">
        <f>NA()</f>
        <v>#N/A</v>
      </c>
      <c r="L67" s="157">
        <f>IF(ISNUMBER('将来負担比率（分子）の構造'!L$53), IF('将来負担比率（分子）の構造'!L$53 &lt; 0, 0, '将来負担比率（分子）の構造'!L$53), NA())</f>
        <v>5250</v>
      </c>
      <c r="M67" s="157" t="e">
        <f>NA()</f>
        <v>#N/A</v>
      </c>
      <c r="N67" s="157" t="e">
        <f>NA()</f>
        <v>#N/A</v>
      </c>
      <c r="O67" s="157">
        <f>IF(ISNUMBER('将来負担比率（分子）の構造'!M$53), IF('将来負担比率（分子）の構造'!M$53 &lt; 0, 0, '将来負担比率（分子）の構造'!M$53), NA())</f>
        <v>5168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2072</v>
      </c>
      <c r="C72" s="161">
        <f>基金残高に係る経年分析!G55</f>
        <v>2046</v>
      </c>
      <c r="D72" s="161">
        <f>基金残高に係る経年分析!H55</f>
        <v>1603</v>
      </c>
    </row>
    <row r="73" spans="1:16" x14ac:dyDescent="0.15">
      <c r="A73" s="160" t="s">
        <v>74</v>
      </c>
      <c r="B73" s="161">
        <f>基金残高に係る経年分析!F56</f>
        <v>286</v>
      </c>
      <c r="C73" s="161">
        <f>基金残高に係る経年分析!G56</f>
        <v>331</v>
      </c>
      <c r="D73" s="161">
        <f>基金残高に係る経年分析!H56</f>
        <v>366</v>
      </c>
    </row>
    <row r="74" spans="1:16" x14ac:dyDescent="0.15">
      <c r="A74" s="160" t="s">
        <v>75</v>
      </c>
      <c r="B74" s="161">
        <f>基金残高に係る経年分析!F57</f>
        <v>1543</v>
      </c>
      <c r="C74" s="161">
        <f>基金残高に係る経年分析!G57</f>
        <v>1486</v>
      </c>
      <c r="D74" s="161">
        <f>基金残高に係る経年分析!H57</f>
        <v>1582</v>
      </c>
    </row>
  </sheetData>
  <sheetProtection algorithmName="SHA-512" hashValue="LgsNSlvjpvvXJ7gqYRsNb3HMzibSl2epVkn0hxm0VyQMnPRl2HWImL4G1lxCS50C305+dPRUv5uUwyCC/6cjag==" saltValue="vVTsRvz8AIFvG9UEhIIg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9818521</v>
      </c>
      <c r="S5" s="600"/>
      <c r="T5" s="600"/>
      <c r="U5" s="600"/>
      <c r="V5" s="600"/>
      <c r="W5" s="600"/>
      <c r="X5" s="600"/>
      <c r="Y5" s="601"/>
      <c r="Z5" s="602">
        <v>39</v>
      </c>
      <c r="AA5" s="602"/>
      <c r="AB5" s="602"/>
      <c r="AC5" s="602"/>
      <c r="AD5" s="603">
        <v>9200771</v>
      </c>
      <c r="AE5" s="603"/>
      <c r="AF5" s="603"/>
      <c r="AG5" s="603"/>
      <c r="AH5" s="603"/>
      <c r="AI5" s="603"/>
      <c r="AJ5" s="603"/>
      <c r="AK5" s="603"/>
      <c r="AL5" s="604">
        <v>66.7</v>
      </c>
      <c r="AM5" s="605"/>
      <c r="AN5" s="605"/>
      <c r="AO5" s="606"/>
      <c r="AP5" s="596" t="s">
        <v>216</v>
      </c>
      <c r="AQ5" s="597"/>
      <c r="AR5" s="597"/>
      <c r="AS5" s="597"/>
      <c r="AT5" s="597"/>
      <c r="AU5" s="597"/>
      <c r="AV5" s="597"/>
      <c r="AW5" s="597"/>
      <c r="AX5" s="597"/>
      <c r="AY5" s="597"/>
      <c r="AZ5" s="597"/>
      <c r="BA5" s="597"/>
      <c r="BB5" s="597"/>
      <c r="BC5" s="597"/>
      <c r="BD5" s="597"/>
      <c r="BE5" s="597"/>
      <c r="BF5" s="598"/>
      <c r="BG5" s="610">
        <v>9200771</v>
      </c>
      <c r="BH5" s="611"/>
      <c r="BI5" s="611"/>
      <c r="BJ5" s="611"/>
      <c r="BK5" s="611"/>
      <c r="BL5" s="611"/>
      <c r="BM5" s="611"/>
      <c r="BN5" s="612"/>
      <c r="BO5" s="613">
        <v>93.7</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161670</v>
      </c>
      <c r="S6" s="611"/>
      <c r="T6" s="611"/>
      <c r="U6" s="611"/>
      <c r="V6" s="611"/>
      <c r="W6" s="611"/>
      <c r="X6" s="611"/>
      <c r="Y6" s="612"/>
      <c r="Z6" s="613">
        <v>0.6</v>
      </c>
      <c r="AA6" s="613"/>
      <c r="AB6" s="613"/>
      <c r="AC6" s="613"/>
      <c r="AD6" s="614">
        <v>161670</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9200771</v>
      </c>
      <c r="BH6" s="611"/>
      <c r="BI6" s="611"/>
      <c r="BJ6" s="611"/>
      <c r="BK6" s="611"/>
      <c r="BL6" s="611"/>
      <c r="BM6" s="611"/>
      <c r="BN6" s="612"/>
      <c r="BO6" s="613">
        <v>93.7</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187868</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187745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5649</v>
      </c>
      <c r="S7" s="611"/>
      <c r="T7" s="611"/>
      <c r="U7" s="611"/>
      <c r="V7" s="611"/>
      <c r="W7" s="611"/>
      <c r="X7" s="611"/>
      <c r="Y7" s="612"/>
      <c r="Z7" s="613">
        <v>0</v>
      </c>
      <c r="AA7" s="613"/>
      <c r="AB7" s="613"/>
      <c r="AC7" s="613"/>
      <c r="AD7" s="614">
        <v>5649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4350146</v>
      </c>
      <c r="BH7" s="611"/>
      <c r="BI7" s="611"/>
      <c r="BJ7" s="611"/>
      <c r="BK7" s="611"/>
      <c r="BL7" s="611"/>
      <c r="BM7" s="611"/>
      <c r="BN7" s="612"/>
      <c r="BO7" s="613">
        <v>44.3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3252770</v>
      </c>
      <c r="CS7" s="611"/>
      <c r="CT7" s="611"/>
      <c r="CU7" s="611"/>
      <c r="CV7" s="611"/>
      <c r="CW7" s="611"/>
      <c r="CX7" s="611"/>
      <c r="CY7" s="612"/>
      <c r="CZ7" s="613">
        <v>13.3</v>
      </c>
      <c r="DA7" s="613"/>
      <c r="DB7" s="613"/>
      <c r="DC7" s="613"/>
      <c r="DD7" s="619">
        <v>56655</v>
      </c>
      <c r="DE7" s="611"/>
      <c r="DF7" s="611"/>
      <c r="DG7" s="611"/>
      <c r="DH7" s="611"/>
      <c r="DI7" s="611"/>
      <c r="DJ7" s="611"/>
      <c r="DK7" s="611"/>
      <c r="DL7" s="611"/>
      <c r="DM7" s="611"/>
      <c r="DN7" s="611"/>
      <c r="DO7" s="611"/>
      <c r="DP7" s="612"/>
      <c r="DQ7" s="619">
        <v>2800380</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95395</v>
      </c>
      <c r="S8" s="611"/>
      <c r="T8" s="611"/>
      <c r="U8" s="611"/>
      <c r="V8" s="611"/>
      <c r="W8" s="611"/>
      <c r="X8" s="611"/>
      <c r="Y8" s="612"/>
      <c r="Z8" s="613">
        <v>0.4</v>
      </c>
      <c r="AA8" s="613"/>
      <c r="AB8" s="613"/>
      <c r="AC8" s="613"/>
      <c r="AD8" s="614">
        <v>95395</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100472</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9609381</v>
      </c>
      <c r="CS8" s="611"/>
      <c r="CT8" s="611"/>
      <c r="CU8" s="611"/>
      <c r="CV8" s="611"/>
      <c r="CW8" s="611"/>
      <c r="CX8" s="611"/>
      <c r="CY8" s="612"/>
      <c r="CZ8" s="613">
        <v>39.200000000000003</v>
      </c>
      <c r="DA8" s="613"/>
      <c r="DB8" s="613"/>
      <c r="DC8" s="613"/>
      <c r="DD8" s="619">
        <v>48779</v>
      </c>
      <c r="DE8" s="611"/>
      <c r="DF8" s="611"/>
      <c r="DG8" s="611"/>
      <c r="DH8" s="611"/>
      <c r="DI8" s="611"/>
      <c r="DJ8" s="611"/>
      <c r="DK8" s="611"/>
      <c r="DL8" s="611"/>
      <c r="DM8" s="611"/>
      <c r="DN8" s="611"/>
      <c r="DO8" s="611"/>
      <c r="DP8" s="612"/>
      <c r="DQ8" s="619">
        <v>5250600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143258</v>
      </c>
      <c r="S9" s="611"/>
      <c r="T9" s="611"/>
      <c r="U9" s="611"/>
      <c r="V9" s="611"/>
      <c r="W9" s="611"/>
      <c r="X9" s="611"/>
      <c r="Y9" s="612"/>
      <c r="Z9" s="613">
        <v>0.6</v>
      </c>
      <c r="AA9" s="613"/>
      <c r="AB9" s="613"/>
      <c r="AC9" s="613"/>
      <c r="AD9" s="614">
        <v>143258</v>
      </c>
      <c r="AE9" s="614"/>
      <c r="AF9" s="614"/>
      <c r="AG9" s="614"/>
      <c r="AH9" s="614"/>
      <c r="AI9" s="614"/>
      <c r="AJ9" s="614"/>
      <c r="AK9" s="614"/>
      <c r="AL9" s="615">
        <v>1</v>
      </c>
      <c r="AM9" s="616"/>
      <c r="AN9" s="616"/>
      <c r="AO9" s="617"/>
      <c r="AP9" s="607" t="s">
        <v>230</v>
      </c>
      <c r="AQ9" s="608"/>
      <c r="AR9" s="608"/>
      <c r="AS9" s="608"/>
      <c r="AT9" s="608"/>
      <c r="AU9" s="608"/>
      <c r="AV9" s="608"/>
      <c r="AW9" s="608"/>
      <c r="AX9" s="608"/>
      <c r="AY9" s="608"/>
      <c r="AZ9" s="608"/>
      <c r="BA9" s="608"/>
      <c r="BB9" s="608"/>
      <c r="BC9" s="608"/>
      <c r="BD9" s="608"/>
      <c r="BE9" s="608"/>
      <c r="BF9" s="609"/>
      <c r="BG9" s="610">
        <v>3779616</v>
      </c>
      <c r="BH9" s="611"/>
      <c r="BI9" s="611"/>
      <c r="BJ9" s="611"/>
      <c r="BK9" s="611"/>
      <c r="BL9" s="611"/>
      <c r="BM9" s="611"/>
      <c r="BN9" s="612"/>
      <c r="BO9" s="613">
        <v>38.5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1997488</v>
      </c>
      <c r="CS9" s="611"/>
      <c r="CT9" s="611"/>
      <c r="CU9" s="611"/>
      <c r="CV9" s="611"/>
      <c r="CW9" s="611"/>
      <c r="CX9" s="611"/>
      <c r="CY9" s="612"/>
      <c r="CZ9" s="613">
        <v>8.1</v>
      </c>
      <c r="DA9" s="613"/>
      <c r="DB9" s="613"/>
      <c r="DC9" s="613"/>
      <c r="DD9" s="619">
        <v>12037</v>
      </c>
      <c r="DE9" s="611"/>
      <c r="DF9" s="611"/>
      <c r="DG9" s="611"/>
      <c r="DH9" s="611"/>
      <c r="DI9" s="611"/>
      <c r="DJ9" s="611"/>
      <c r="DK9" s="611"/>
      <c r="DL9" s="611"/>
      <c r="DM9" s="611"/>
      <c r="DN9" s="611"/>
      <c r="DO9" s="611"/>
      <c r="DP9" s="612"/>
      <c r="DQ9" s="619">
        <v>1864388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172570</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1529698</v>
      </c>
      <c r="S11" s="611"/>
      <c r="T11" s="611"/>
      <c r="U11" s="611"/>
      <c r="V11" s="611"/>
      <c r="W11" s="611"/>
      <c r="X11" s="611"/>
      <c r="Y11" s="612"/>
      <c r="Z11" s="615">
        <v>6.1</v>
      </c>
      <c r="AA11" s="616"/>
      <c r="AB11" s="616"/>
      <c r="AC11" s="622"/>
      <c r="AD11" s="619">
        <v>1529698</v>
      </c>
      <c r="AE11" s="611"/>
      <c r="AF11" s="611"/>
      <c r="AG11" s="611"/>
      <c r="AH11" s="611"/>
      <c r="AI11" s="611"/>
      <c r="AJ11" s="611"/>
      <c r="AK11" s="612"/>
      <c r="AL11" s="615">
        <v>11.1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297488</v>
      </c>
      <c r="BH11" s="611"/>
      <c r="BI11" s="611"/>
      <c r="BJ11" s="611"/>
      <c r="BK11" s="611"/>
      <c r="BL11" s="611"/>
      <c r="BM11" s="611"/>
      <c r="BN11" s="612"/>
      <c r="BO11" s="613">
        <v>3</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125871</v>
      </c>
      <c r="CS11" s="611"/>
      <c r="CT11" s="611"/>
      <c r="CU11" s="611"/>
      <c r="CV11" s="611"/>
      <c r="CW11" s="611"/>
      <c r="CX11" s="611"/>
      <c r="CY11" s="612"/>
      <c r="CZ11" s="613">
        <v>0.5</v>
      </c>
      <c r="DA11" s="613"/>
      <c r="DB11" s="613"/>
      <c r="DC11" s="613"/>
      <c r="DD11" s="619">
        <v>1455</v>
      </c>
      <c r="DE11" s="611"/>
      <c r="DF11" s="611"/>
      <c r="DG11" s="611"/>
      <c r="DH11" s="611"/>
      <c r="DI11" s="611"/>
      <c r="DJ11" s="611"/>
      <c r="DK11" s="611"/>
      <c r="DL11" s="611"/>
      <c r="DM11" s="611"/>
      <c r="DN11" s="611"/>
      <c r="DO11" s="611"/>
      <c r="DP11" s="612"/>
      <c r="DQ11" s="619">
        <v>98134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21364</v>
      </c>
      <c r="S12" s="611"/>
      <c r="T12" s="611"/>
      <c r="U12" s="611"/>
      <c r="V12" s="611"/>
      <c r="W12" s="611"/>
      <c r="X12" s="611"/>
      <c r="Y12" s="612"/>
      <c r="Z12" s="613">
        <v>0.1</v>
      </c>
      <c r="AA12" s="613"/>
      <c r="AB12" s="613"/>
      <c r="AC12" s="613"/>
      <c r="AD12" s="614">
        <v>21364</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4272565</v>
      </c>
      <c r="BH12" s="611"/>
      <c r="BI12" s="611"/>
      <c r="BJ12" s="611"/>
      <c r="BK12" s="611"/>
      <c r="BL12" s="611"/>
      <c r="BM12" s="611"/>
      <c r="BN12" s="612"/>
      <c r="BO12" s="613">
        <v>43.5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209523</v>
      </c>
      <c r="CS12" s="611"/>
      <c r="CT12" s="611"/>
      <c r="CU12" s="611"/>
      <c r="CV12" s="611"/>
      <c r="CW12" s="611"/>
      <c r="CX12" s="611"/>
      <c r="CY12" s="612"/>
      <c r="CZ12" s="613">
        <v>0.9</v>
      </c>
      <c r="DA12" s="613"/>
      <c r="DB12" s="613"/>
      <c r="DC12" s="613"/>
      <c r="DD12" s="619" t="s">
        <v>122</v>
      </c>
      <c r="DE12" s="611"/>
      <c r="DF12" s="611"/>
      <c r="DG12" s="611"/>
      <c r="DH12" s="611"/>
      <c r="DI12" s="611"/>
      <c r="DJ12" s="611"/>
      <c r="DK12" s="611"/>
      <c r="DL12" s="611"/>
      <c r="DM12" s="611"/>
      <c r="DN12" s="611"/>
      <c r="DO12" s="611"/>
      <c r="DP12" s="612"/>
      <c r="DQ12" s="619">
        <v>167583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4253781</v>
      </c>
      <c r="BH13" s="611"/>
      <c r="BI13" s="611"/>
      <c r="BJ13" s="611"/>
      <c r="BK13" s="611"/>
      <c r="BL13" s="611"/>
      <c r="BM13" s="611"/>
      <c r="BN13" s="612"/>
      <c r="BO13" s="613">
        <v>43.3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1723106</v>
      </c>
      <c r="CS13" s="611"/>
      <c r="CT13" s="611"/>
      <c r="CU13" s="611"/>
      <c r="CV13" s="611"/>
      <c r="CW13" s="611"/>
      <c r="CX13" s="611"/>
      <c r="CY13" s="612"/>
      <c r="CZ13" s="613">
        <v>7</v>
      </c>
      <c r="DA13" s="613"/>
      <c r="DB13" s="613"/>
      <c r="DC13" s="613"/>
      <c r="DD13" s="619">
        <v>593125</v>
      </c>
      <c r="DE13" s="611"/>
      <c r="DF13" s="611"/>
      <c r="DG13" s="611"/>
      <c r="DH13" s="611"/>
      <c r="DI13" s="611"/>
      <c r="DJ13" s="611"/>
      <c r="DK13" s="611"/>
      <c r="DL13" s="611"/>
      <c r="DM13" s="611"/>
      <c r="DN13" s="611"/>
      <c r="DO13" s="611"/>
      <c r="DP13" s="612"/>
      <c r="DQ13" s="619">
        <v>1254998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142910</v>
      </c>
      <c r="BH14" s="611"/>
      <c r="BI14" s="611"/>
      <c r="BJ14" s="611"/>
      <c r="BK14" s="611"/>
      <c r="BL14" s="611"/>
      <c r="BM14" s="611"/>
      <c r="BN14" s="612"/>
      <c r="BO14" s="613">
        <v>1.5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1417586</v>
      </c>
      <c r="CS14" s="611"/>
      <c r="CT14" s="611"/>
      <c r="CU14" s="611"/>
      <c r="CV14" s="611"/>
      <c r="CW14" s="611"/>
      <c r="CX14" s="611"/>
      <c r="CY14" s="612"/>
      <c r="CZ14" s="613">
        <v>5.8</v>
      </c>
      <c r="DA14" s="613"/>
      <c r="DB14" s="613"/>
      <c r="DC14" s="613"/>
      <c r="DD14" s="619">
        <v>154662</v>
      </c>
      <c r="DE14" s="611"/>
      <c r="DF14" s="611"/>
      <c r="DG14" s="611"/>
      <c r="DH14" s="611"/>
      <c r="DI14" s="611"/>
      <c r="DJ14" s="611"/>
      <c r="DK14" s="611"/>
      <c r="DL14" s="611"/>
      <c r="DM14" s="611"/>
      <c r="DN14" s="611"/>
      <c r="DO14" s="611"/>
      <c r="DP14" s="612"/>
      <c r="DQ14" s="619">
        <v>1277086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31877</v>
      </c>
      <c r="S15" s="611"/>
      <c r="T15" s="611"/>
      <c r="U15" s="611"/>
      <c r="V15" s="611"/>
      <c r="W15" s="611"/>
      <c r="X15" s="611"/>
      <c r="Y15" s="612"/>
      <c r="Z15" s="613">
        <v>0.1</v>
      </c>
      <c r="AA15" s="613"/>
      <c r="AB15" s="613"/>
      <c r="AC15" s="613"/>
      <c r="AD15" s="614">
        <v>31877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435150</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4183762</v>
      </c>
      <c r="CS15" s="611"/>
      <c r="CT15" s="611"/>
      <c r="CU15" s="611"/>
      <c r="CV15" s="611"/>
      <c r="CW15" s="611"/>
      <c r="CX15" s="611"/>
      <c r="CY15" s="612"/>
      <c r="CZ15" s="613">
        <v>17.100000000000001</v>
      </c>
      <c r="DA15" s="613"/>
      <c r="DB15" s="613"/>
      <c r="DC15" s="613"/>
      <c r="DD15" s="619">
        <v>1197376</v>
      </c>
      <c r="DE15" s="611"/>
      <c r="DF15" s="611"/>
      <c r="DG15" s="611"/>
      <c r="DH15" s="611"/>
      <c r="DI15" s="611"/>
      <c r="DJ15" s="611"/>
      <c r="DK15" s="611"/>
      <c r="DL15" s="611"/>
      <c r="DM15" s="611"/>
      <c r="DN15" s="611"/>
      <c r="DO15" s="611"/>
      <c r="DP15" s="612"/>
      <c r="DQ15" s="619">
        <v>2461633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124970</v>
      </c>
      <c r="S16" s="611"/>
      <c r="T16" s="611"/>
      <c r="U16" s="611"/>
      <c r="V16" s="611"/>
      <c r="W16" s="611"/>
      <c r="X16" s="611"/>
      <c r="Y16" s="612"/>
      <c r="Z16" s="613">
        <v>0.5</v>
      </c>
      <c r="AA16" s="613"/>
      <c r="AB16" s="613"/>
      <c r="AC16" s="613"/>
      <c r="AD16" s="614">
        <v>124970</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366760</v>
      </c>
      <c r="S17" s="611"/>
      <c r="T17" s="611"/>
      <c r="U17" s="611"/>
      <c r="V17" s="611"/>
      <c r="W17" s="611"/>
      <c r="X17" s="611"/>
      <c r="Y17" s="612"/>
      <c r="Z17" s="613">
        <v>1.5</v>
      </c>
      <c r="AA17" s="613"/>
      <c r="AB17" s="613"/>
      <c r="AC17" s="613"/>
      <c r="AD17" s="614">
        <v>366760</v>
      </c>
      <c r="AE17" s="614"/>
      <c r="AF17" s="614"/>
      <c r="AG17" s="614"/>
      <c r="AH17" s="614"/>
      <c r="AI17" s="614"/>
      <c r="AJ17" s="614"/>
      <c r="AK17" s="614"/>
      <c r="AL17" s="615">
        <v>2.7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1819743</v>
      </c>
      <c r="CS17" s="611"/>
      <c r="CT17" s="611"/>
      <c r="CU17" s="611"/>
      <c r="CV17" s="611"/>
      <c r="CW17" s="611"/>
      <c r="CX17" s="611"/>
      <c r="CY17" s="612"/>
      <c r="CZ17" s="613">
        <v>7.4</v>
      </c>
      <c r="DA17" s="613"/>
      <c r="DB17" s="613"/>
      <c r="DC17" s="613"/>
      <c r="DD17" s="619" t="s">
        <v>122</v>
      </c>
      <c r="DE17" s="611"/>
      <c r="DF17" s="611"/>
      <c r="DG17" s="611"/>
      <c r="DH17" s="611"/>
      <c r="DI17" s="611"/>
      <c r="DJ17" s="611"/>
      <c r="DK17" s="611"/>
      <c r="DL17" s="611"/>
      <c r="DM17" s="611"/>
      <c r="DN17" s="611"/>
      <c r="DO17" s="611"/>
      <c r="DP17" s="612"/>
      <c r="DQ17" s="619">
        <v>1819743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60490</v>
      </c>
      <c r="S18" s="611"/>
      <c r="T18" s="611"/>
      <c r="U18" s="611"/>
      <c r="V18" s="611"/>
      <c r="W18" s="611"/>
      <c r="X18" s="611"/>
      <c r="Y18" s="612"/>
      <c r="Z18" s="613">
        <v>0.2</v>
      </c>
      <c r="AA18" s="613"/>
      <c r="AB18" s="613"/>
      <c r="AC18" s="613"/>
      <c r="AD18" s="614">
        <v>60490</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297871</v>
      </c>
      <c r="S19" s="611"/>
      <c r="T19" s="611"/>
      <c r="U19" s="611"/>
      <c r="V19" s="611"/>
      <c r="W19" s="611"/>
      <c r="X19" s="611"/>
      <c r="Y19" s="612"/>
      <c r="Z19" s="613">
        <v>1.2</v>
      </c>
      <c r="AA19" s="613"/>
      <c r="AB19" s="613"/>
      <c r="AC19" s="613"/>
      <c r="AD19" s="614">
        <v>297871</v>
      </c>
      <c r="AE19" s="614"/>
      <c r="AF19" s="614"/>
      <c r="AG19" s="614"/>
      <c r="AH19" s="614"/>
      <c r="AI19" s="614"/>
      <c r="AJ19" s="614"/>
      <c r="AK19" s="614"/>
      <c r="AL19" s="615">
        <v>2.2000000000000002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617750</v>
      </c>
      <c r="BH19" s="611"/>
      <c r="BI19" s="611"/>
      <c r="BJ19" s="611"/>
      <c r="BK19" s="611"/>
      <c r="BL19" s="611"/>
      <c r="BM19" s="611"/>
      <c r="BN19" s="612"/>
      <c r="BO19" s="613">
        <v>6.3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8399</v>
      </c>
      <c r="S20" s="611"/>
      <c r="T20" s="611"/>
      <c r="U20" s="611"/>
      <c r="V20" s="611"/>
      <c r="W20" s="611"/>
      <c r="X20" s="611"/>
      <c r="Y20" s="612"/>
      <c r="Z20" s="613">
        <v>0</v>
      </c>
      <c r="AA20" s="613"/>
      <c r="AB20" s="613"/>
      <c r="AC20" s="613"/>
      <c r="AD20" s="614">
        <v>8399</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617750</v>
      </c>
      <c r="BH20" s="611"/>
      <c r="BI20" s="611"/>
      <c r="BJ20" s="611"/>
      <c r="BK20" s="611"/>
      <c r="BL20" s="611"/>
      <c r="BM20" s="611"/>
      <c r="BN20" s="612"/>
      <c r="BO20" s="613">
        <v>6.3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24527098</v>
      </c>
      <c r="CS20" s="611"/>
      <c r="CT20" s="611"/>
      <c r="CU20" s="611"/>
      <c r="CV20" s="611"/>
      <c r="CW20" s="611"/>
      <c r="CX20" s="611"/>
      <c r="CY20" s="612"/>
      <c r="CZ20" s="613">
        <v>100</v>
      </c>
      <c r="DA20" s="613"/>
      <c r="DB20" s="613"/>
      <c r="DC20" s="613"/>
      <c r="DD20" s="619">
        <v>2064089</v>
      </c>
      <c r="DE20" s="611"/>
      <c r="DF20" s="611"/>
      <c r="DG20" s="611"/>
      <c r="DH20" s="611"/>
      <c r="DI20" s="611"/>
      <c r="DJ20" s="611"/>
      <c r="DK20" s="611"/>
      <c r="DL20" s="611"/>
      <c r="DM20" s="611"/>
      <c r="DN20" s="611"/>
      <c r="DO20" s="611"/>
      <c r="DP20" s="612"/>
      <c r="DQ20" s="619">
        <v>17182290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2184062</v>
      </c>
      <c r="S21" s="611"/>
      <c r="T21" s="611"/>
      <c r="U21" s="611"/>
      <c r="V21" s="611"/>
      <c r="W21" s="611"/>
      <c r="X21" s="611"/>
      <c r="Y21" s="612"/>
      <c r="Z21" s="613">
        <v>8.6999999999999993</v>
      </c>
      <c r="AA21" s="613"/>
      <c r="AB21" s="613"/>
      <c r="AC21" s="613"/>
      <c r="AD21" s="614">
        <v>2053510</v>
      </c>
      <c r="AE21" s="614"/>
      <c r="AF21" s="614"/>
      <c r="AG21" s="614"/>
      <c r="AH21" s="614"/>
      <c r="AI21" s="614"/>
      <c r="AJ21" s="614"/>
      <c r="AK21" s="614"/>
      <c r="AL21" s="615">
        <v>14.9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2053510</v>
      </c>
      <c r="S22" s="611"/>
      <c r="T22" s="611"/>
      <c r="U22" s="611"/>
      <c r="V22" s="611"/>
      <c r="W22" s="611"/>
      <c r="X22" s="611"/>
      <c r="Y22" s="612"/>
      <c r="Z22" s="613">
        <v>8.1999999999999993</v>
      </c>
      <c r="AA22" s="613"/>
      <c r="AB22" s="613"/>
      <c r="AC22" s="613"/>
      <c r="AD22" s="614">
        <v>2053510</v>
      </c>
      <c r="AE22" s="614"/>
      <c r="AF22" s="614"/>
      <c r="AG22" s="614"/>
      <c r="AH22" s="614"/>
      <c r="AI22" s="614"/>
      <c r="AJ22" s="614"/>
      <c r="AK22" s="614"/>
      <c r="AL22" s="615">
        <v>14.9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130515</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617750</v>
      </c>
      <c r="BH23" s="611"/>
      <c r="BI23" s="611"/>
      <c r="BJ23" s="611"/>
      <c r="BK23" s="611"/>
      <c r="BL23" s="611"/>
      <c r="BM23" s="611"/>
      <c r="BN23" s="612"/>
      <c r="BO23" s="613">
        <v>6.3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37</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11478562</v>
      </c>
      <c r="CS24" s="600"/>
      <c r="CT24" s="600"/>
      <c r="CU24" s="600"/>
      <c r="CV24" s="600"/>
      <c r="CW24" s="600"/>
      <c r="CX24" s="600"/>
      <c r="CY24" s="601"/>
      <c r="CZ24" s="604">
        <v>46.8</v>
      </c>
      <c r="DA24" s="605"/>
      <c r="DB24" s="605"/>
      <c r="DC24" s="621"/>
      <c r="DD24" s="642">
        <v>7208082</v>
      </c>
      <c r="DE24" s="600"/>
      <c r="DF24" s="600"/>
      <c r="DG24" s="600"/>
      <c r="DH24" s="600"/>
      <c r="DI24" s="600"/>
      <c r="DJ24" s="600"/>
      <c r="DK24" s="601"/>
      <c r="DL24" s="642">
        <v>5709089</v>
      </c>
      <c r="DM24" s="600"/>
      <c r="DN24" s="600"/>
      <c r="DO24" s="600"/>
      <c r="DP24" s="600"/>
      <c r="DQ24" s="600"/>
      <c r="DR24" s="600"/>
      <c r="DS24" s="600"/>
      <c r="DT24" s="600"/>
      <c r="DU24" s="600"/>
      <c r="DV24" s="601"/>
      <c r="DW24" s="604">
        <v>41.2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14483224</v>
      </c>
      <c r="S25" s="611"/>
      <c r="T25" s="611"/>
      <c r="U25" s="611"/>
      <c r="V25" s="611"/>
      <c r="W25" s="611"/>
      <c r="X25" s="611"/>
      <c r="Y25" s="612"/>
      <c r="Z25" s="613">
        <v>57.5</v>
      </c>
      <c r="AA25" s="613"/>
      <c r="AB25" s="613"/>
      <c r="AC25" s="613"/>
      <c r="AD25" s="614">
        <v>13734922</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3542618</v>
      </c>
      <c r="CS25" s="643"/>
      <c r="CT25" s="643"/>
      <c r="CU25" s="643"/>
      <c r="CV25" s="643"/>
      <c r="CW25" s="643"/>
      <c r="CX25" s="643"/>
      <c r="CY25" s="644"/>
      <c r="CZ25" s="615">
        <v>14.4</v>
      </c>
      <c r="DA25" s="640"/>
      <c r="DB25" s="640"/>
      <c r="DC25" s="645"/>
      <c r="DD25" s="619">
        <v>3206841</v>
      </c>
      <c r="DE25" s="643"/>
      <c r="DF25" s="643"/>
      <c r="DG25" s="643"/>
      <c r="DH25" s="643"/>
      <c r="DI25" s="643"/>
      <c r="DJ25" s="643"/>
      <c r="DK25" s="644"/>
      <c r="DL25" s="619">
        <v>2457065</v>
      </c>
      <c r="DM25" s="643"/>
      <c r="DN25" s="643"/>
      <c r="DO25" s="643"/>
      <c r="DP25" s="643"/>
      <c r="DQ25" s="643"/>
      <c r="DR25" s="643"/>
      <c r="DS25" s="643"/>
      <c r="DT25" s="643"/>
      <c r="DU25" s="643"/>
      <c r="DV25" s="644"/>
      <c r="DW25" s="615">
        <v>17.7</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5925</v>
      </c>
      <c r="S26" s="611"/>
      <c r="T26" s="611"/>
      <c r="U26" s="611"/>
      <c r="V26" s="611"/>
      <c r="W26" s="611"/>
      <c r="X26" s="611"/>
      <c r="Y26" s="612"/>
      <c r="Z26" s="613">
        <v>0</v>
      </c>
      <c r="AA26" s="613"/>
      <c r="AB26" s="613"/>
      <c r="AC26" s="613"/>
      <c r="AD26" s="614">
        <v>5925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2191142</v>
      </c>
      <c r="CS26" s="611"/>
      <c r="CT26" s="611"/>
      <c r="CU26" s="611"/>
      <c r="CV26" s="611"/>
      <c r="CW26" s="611"/>
      <c r="CX26" s="611"/>
      <c r="CY26" s="612"/>
      <c r="CZ26" s="615">
        <v>8.9</v>
      </c>
      <c r="DA26" s="640"/>
      <c r="DB26" s="640"/>
      <c r="DC26" s="645"/>
      <c r="DD26" s="619">
        <v>1954986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379678</v>
      </c>
      <c r="S27" s="611"/>
      <c r="T27" s="611"/>
      <c r="U27" s="611"/>
      <c r="V27" s="611"/>
      <c r="W27" s="611"/>
      <c r="X27" s="611"/>
      <c r="Y27" s="612"/>
      <c r="Z27" s="613">
        <v>1.5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9818521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6116201</v>
      </c>
      <c r="CS27" s="643"/>
      <c r="CT27" s="643"/>
      <c r="CU27" s="643"/>
      <c r="CV27" s="643"/>
      <c r="CW27" s="643"/>
      <c r="CX27" s="643"/>
      <c r="CY27" s="644"/>
      <c r="CZ27" s="615">
        <v>24.9</v>
      </c>
      <c r="DA27" s="640"/>
      <c r="DB27" s="640"/>
      <c r="DC27" s="645"/>
      <c r="DD27" s="619">
        <v>2181498</v>
      </c>
      <c r="DE27" s="643"/>
      <c r="DF27" s="643"/>
      <c r="DG27" s="643"/>
      <c r="DH27" s="643"/>
      <c r="DI27" s="643"/>
      <c r="DJ27" s="643"/>
      <c r="DK27" s="644"/>
      <c r="DL27" s="619">
        <v>1432281</v>
      </c>
      <c r="DM27" s="643"/>
      <c r="DN27" s="643"/>
      <c r="DO27" s="643"/>
      <c r="DP27" s="643"/>
      <c r="DQ27" s="643"/>
      <c r="DR27" s="643"/>
      <c r="DS27" s="643"/>
      <c r="DT27" s="643"/>
      <c r="DU27" s="643"/>
      <c r="DV27" s="644"/>
      <c r="DW27" s="615">
        <v>10.3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206280</v>
      </c>
      <c r="S28" s="611"/>
      <c r="T28" s="611"/>
      <c r="U28" s="611"/>
      <c r="V28" s="611"/>
      <c r="W28" s="611"/>
      <c r="X28" s="611"/>
      <c r="Y28" s="612"/>
      <c r="Z28" s="613">
        <v>0.8</v>
      </c>
      <c r="AA28" s="613"/>
      <c r="AB28" s="613"/>
      <c r="AC28" s="613"/>
      <c r="AD28" s="614">
        <v>29674</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1819743</v>
      </c>
      <c r="CS28" s="611"/>
      <c r="CT28" s="611"/>
      <c r="CU28" s="611"/>
      <c r="CV28" s="611"/>
      <c r="CW28" s="611"/>
      <c r="CX28" s="611"/>
      <c r="CY28" s="612"/>
      <c r="CZ28" s="615">
        <v>7.4</v>
      </c>
      <c r="DA28" s="640"/>
      <c r="DB28" s="640"/>
      <c r="DC28" s="645"/>
      <c r="DD28" s="619">
        <v>1819743</v>
      </c>
      <c r="DE28" s="611"/>
      <c r="DF28" s="611"/>
      <c r="DG28" s="611"/>
      <c r="DH28" s="611"/>
      <c r="DI28" s="611"/>
      <c r="DJ28" s="611"/>
      <c r="DK28" s="612"/>
      <c r="DL28" s="619">
        <v>1819743</v>
      </c>
      <c r="DM28" s="611"/>
      <c r="DN28" s="611"/>
      <c r="DO28" s="611"/>
      <c r="DP28" s="611"/>
      <c r="DQ28" s="611"/>
      <c r="DR28" s="611"/>
      <c r="DS28" s="611"/>
      <c r="DT28" s="611"/>
      <c r="DU28" s="611"/>
      <c r="DV28" s="612"/>
      <c r="DW28" s="615">
        <v>13.1</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39674</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1819743</v>
      </c>
      <c r="CS29" s="643"/>
      <c r="CT29" s="643"/>
      <c r="CU29" s="643"/>
      <c r="CV29" s="643"/>
      <c r="CW29" s="643"/>
      <c r="CX29" s="643"/>
      <c r="CY29" s="644"/>
      <c r="CZ29" s="615">
        <v>7.4</v>
      </c>
      <c r="DA29" s="640"/>
      <c r="DB29" s="640"/>
      <c r="DC29" s="645"/>
      <c r="DD29" s="619">
        <v>1819743</v>
      </c>
      <c r="DE29" s="643"/>
      <c r="DF29" s="643"/>
      <c r="DG29" s="643"/>
      <c r="DH29" s="643"/>
      <c r="DI29" s="643"/>
      <c r="DJ29" s="643"/>
      <c r="DK29" s="644"/>
      <c r="DL29" s="619">
        <v>1819743</v>
      </c>
      <c r="DM29" s="643"/>
      <c r="DN29" s="643"/>
      <c r="DO29" s="643"/>
      <c r="DP29" s="643"/>
      <c r="DQ29" s="643"/>
      <c r="DR29" s="643"/>
      <c r="DS29" s="643"/>
      <c r="DT29" s="643"/>
      <c r="DU29" s="643"/>
      <c r="DV29" s="644"/>
      <c r="DW29" s="615">
        <v>13.1</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4139874</v>
      </c>
      <c r="S30" s="611"/>
      <c r="T30" s="611"/>
      <c r="U30" s="611"/>
      <c r="V30" s="611"/>
      <c r="W30" s="611"/>
      <c r="X30" s="611"/>
      <c r="Y30" s="612"/>
      <c r="Z30" s="613">
        <v>16.399999999999999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1756167</v>
      </c>
      <c r="CS30" s="611"/>
      <c r="CT30" s="611"/>
      <c r="CU30" s="611"/>
      <c r="CV30" s="611"/>
      <c r="CW30" s="611"/>
      <c r="CX30" s="611"/>
      <c r="CY30" s="612"/>
      <c r="CZ30" s="615">
        <v>7.2</v>
      </c>
      <c r="DA30" s="640"/>
      <c r="DB30" s="640"/>
      <c r="DC30" s="645"/>
      <c r="DD30" s="619">
        <v>1756167</v>
      </c>
      <c r="DE30" s="611"/>
      <c r="DF30" s="611"/>
      <c r="DG30" s="611"/>
      <c r="DH30" s="611"/>
      <c r="DI30" s="611"/>
      <c r="DJ30" s="611"/>
      <c r="DK30" s="612"/>
      <c r="DL30" s="619">
        <v>1756167</v>
      </c>
      <c r="DM30" s="611"/>
      <c r="DN30" s="611"/>
      <c r="DO30" s="611"/>
      <c r="DP30" s="611"/>
      <c r="DQ30" s="611"/>
      <c r="DR30" s="611"/>
      <c r="DS30" s="611"/>
      <c r="DT30" s="611"/>
      <c r="DU30" s="611"/>
      <c r="DV30" s="612"/>
      <c r="DW30" s="615">
        <v>12.7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99.2</v>
      </c>
      <c r="BH31" s="654"/>
      <c r="BI31" s="654"/>
      <c r="BJ31" s="654"/>
      <c r="BK31" s="654"/>
      <c r="BL31" s="654"/>
      <c r="BM31" s="605">
        <v>95.5</v>
      </c>
      <c r="BN31" s="654"/>
      <c r="BO31" s="654"/>
      <c r="BP31" s="654"/>
      <c r="BQ31" s="655"/>
      <c r="BR31" s="657">
        <v>99</v>
      </c>
      <c r="BS31" s="654"/>
      <c r="BT31" s="654"/>
      <c r="BU31" s="654"/>
      <c r="BV31" s="654"/>
      <c r="BW31" s="654"/>
      <c r="BX31" s="605">
        <v>94.9</v>
      </c>
      <c r="BY31" s="654"/>
      <c r="BZ31" s="654"/>
      <c r="CA31" s="654"/>
      <c r="CB31" s="655"/>
      <c r="CD31" s="650"/>
      <c r="CE31" s="651"/>
      <c r="CF31" s="607" t="s">
        <v>300</v>
      </c>
      <c r="CG31" s="608"/>
      <c r="CH31" s="608"/>
      <c r="CI31" s="608"/>
      <c r="CJ31" s="608"/>
      <c r="CK31" s="608"/>
      <c r="CL31" s="608"/>
      <c r="CM31" s="608"/>
      <c r="CN31" s="608"/>
      <c r="CO31" s="608"/>
      <c r="CP31" s="608"/>
      <c r="CQ31" s="609"/>
      <c r="CR31" s="610">
        <v>63576</v>
      </c>
      <c r="CS31" s="643"/>
      <c r="CT31" s="643"/>
      <c r="CU31" s="643"/>
      <c r="CV31" s="643"/>
      <c r="CW31" s="643"/>
      <c r="CX31" s="643"/>
      <c r="CY31" s="644"/>
      <c r="CZ31" s="615">
        <v>0.3</v>
      </c>
      <c r="DA31" s="640"/>
      <c r="DB31" s="640"/>
      <c r="DC31" s="645"/>
      <c r="DD31" s="619">
        <v>63576</v>
      </c>
      <c r="DE31" s="643"/>
      <c r="DF31" s="643"/>
      <c r="DG31" s="643"/>
      <c r="DH31" s="643"/>
      <c r="DI31" s="643"/>
      <c r="DJ31" s="643"/>
      <c r="DK31" s="644"/>
      <c r="DL31" s="619">
        <v>63576</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1552053</v>
      </c>
      <c r="S32" s="611"/>
      <c r="T32" s="611"/>
      <c r="U32" s="611"/>
      <c r="V32" s="611"/>
      <c r="W32" s="611"/>
      <c r="X32" s="611"/>
      <c r="Y32" s="612"/>
      <c r="Z32" s="613">
        <v>6.2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v>
      </c>
      <c r="BH32" s="643"/>
      <c r="BI32" s="643"/>
      <c r="BJ32" s="643"/>
      <c r="BK32" s="643"/>
      <c r="BL32" s="643"/>
      <c r="BM32" s="616">
        <v>96.2</v>
      </c>
      <c r="BN32" s="643"/>
      <c r="BO32" s="643"/>
      <c r="BP32" s="643"/>
      <c r="BQ32" s="656"/>
      <c r="BR32" s="667">
        <v>99</v>
      </c>
      <c r="BS32" s="643"/>
      <c r="BT32" s="643"/>
      <c r="BU32" s="643"/>
      <c r="BV32" s="643"/>
      <c r="BW32" s="643"/>
      <c r="BX32" s="616">
        <v>95.9</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21239</v>
      </c>
      <c r="S33" s="611"/>
      <c r="T33" s="611"/>
      <c r="U33" s="611"/>
      <c r="V33" s="611"/>
      <c r="W33" s="611"/>
      <c r="X33" s="611"/>
      <c r="Y33" s="612"/>
      <c r="Z33" s="613">
        <v>0.1</v>
      </c>
      <c r="AA33" s="613"/>
      <c r="AB33" s="613"/>
      <c r="AC33" s="613"/>
      <c r="AD33" s="614">
        <v>3508</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99.4</v>
      </c>
      <c r="BH33" s="669"/>
      <c r="BI33" s="669"/>
      <c r="BJ33" s="669"/>
      <c r="BK33" s="669"/>
      <c r="BL33" s="669"/>
      <c r="BM33" s="670">
        <v>94.8</v>
      </c>
      <c r="BN33" s="669"/>
      <c r="BO33" s="669"/>
      <c r="BP33" s="669"/>
      <c r="BQ33" s="671"/>
      <c r="BR33" s="668">
        <v>99.1</v>
      </c>
      <c r="BS33" s="669"/>
      <c r="BT33" s="669"/>
      <c r="BU33" s="669"/>
      <c r="BV33" s="669"/>
      <c r="BW33" s="669"/>
      <c r="BX33" s="670">
        <v>93.7</v>
      </c>
      <c r="BY33" s="669"/>
      <c r="BZ33" s="669"/>
      <c r="CA33" s="669"/>
      <c r="CB33" s="671"/>
      <c r="CD33" s="607" t="s">
        <v>307</v>
      </c>
      <c r="CE33" s="608"/>
      <c r="CF33" s="608"/>
      <c r="CG33" s="608"/>
      <c r="CH33" s="608"/>
      <c r="CI33" s="608"/>
      <c r="CJ33" s="608"/>
      <c r="CK33" s="608"/>
      <c r="CL33" s="608"/>
      <c r="CM33" s="608"/>
      <c r="CN33" s="608"/>
      <c r="CO33" s="608"/>
      <c r="CP33" s="608"/>
      <c r="CQ33" s="609"/>
      <c r="CR33" s="610">
        <v>10984447</v>
      </c>
      <c r="CS33" s="643"/>
      <c r="CT33" s="643"/>
      <c r="CU33" s="643"/>
      <c r="CV33" s="643"/>
      <c r="CW33" s="643"/>
      <c r="CX33" s="643"/>
      <c r="CY33" s="644"/>
      <c r="CZ33" s="615">
        <v>44.8</v>
      </c>
      <c r="DA33" s="640"/>
      <c r="DB33" s="640"/>
      <c r="DC33" s="645"/>
      <c r="DD33" s="619">
        <v>9538573</v>
      </c>
      <c r="DE33" s="643"/>
      <c r="DF33" s="643"/>
      <c r="DG33" s="643"/>
      <c r="DH33" s="643"/>
      <c r="DI33" s="643"/>
      <c r="DJ33" s="643"/>
      <c r="DK33" s="644"/>
      <c r="DL33" s="619">
        <v>6732186</v>
      </c>
      <c r="DM33" s="643"/>
      <c r="DN33" s="643"/>
      <c r="DO33" s="643"/>
      <c r="DP33" s="643"/>
      <c r="DQ33" s="643"/>
      <c r="DR33" s="643"/>
      <c r="DS33" s="643"/>
      <c r="DT33" s="643"/>
      <c r="DU33" s="643"/>
      <c r="DV33" s="644"/>
      <c r="DW33" s="615">
        <v>48.6</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92871</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4049260</v>
      </c>
      <c r="CS34" s="611"/>
      <c r="CT34" s="611"/>
      <c r="CU34" s="611"/>
      <c r="CV34" s="611"/>
      <c r="CW34" s="611"/>
      <c r="CX34" s="611"/>
      <c r="CY34" s="612"/>
      <c r="CZ34" s="615">
        <v>16.5</v>
      </c>
      <c r="DA34" s="640"/>
      <c r="DB34" s="640"/>
      <c r="DC34" s="645"/>
      <c r="DD34" s="619">
        <v>3346747</v>
      </c>
      <c r="DE34" s="611"/>
      <c r="DF34" s="611"/>
      <c r="DG34" s="611"/>
      <c r="DH34" s="611"/>
      <c r="DI34" s="611"/>
      <c r="DJ34" s="611"/>
      <c r="DK34" s="612"/>
      <c r="DL34" s="619">
        <v>2714916</v>
      </c>
      <c r="DM34" s="611"/>
      <c r="DN34" s="611"/>
      <c r="DO34" s="611"/>
      <c r="DP34" s="611"/>
      <c r="DQ34" s="611"/>
      <c r="DR34" s="611"/>
      <c r="DS34" s="611"/>
      <c r="DT34" s="611"/>
      <c r="DU34" s="611"/>
      <c r="DV34" s="612"/>
      <c r="DW34" s="615">
        <v>19.600000000000001</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1824293</v>
      </c>
      <c r="S35" s="611"/>
      <c r="T35" s="611"/>
      <c r="U35" s="611"/>
      <c r="V35" s="611"/>
      <c r="W35" s="611"/>
      <c r="X35" s="611"/>
      <c r="Y35" s="612"/>
      <c r="Z35" s="613">
        <v>7.2</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276224</v>
      </c>
      <c r="CS35" s="643"/>
      <c r="CT35" s="643"/>
      <c r="CU35" s="643"/>
      <c r="CV35" s="643"/>
      <c r="CW35" s="643"/>
      <c r="CX35" s="643"/>
      <c r="CY35" s="644"/>
      <c r="CZ35" s="615">
        <v>1.1000000000000001</v>
      </c>
      <c r="DA35" s="640"/>
      <c r="DB35" s="640"/>
      <c r="DC35" s="645"/>
      <c r="DD35" s="619">
        <v>258105</v>
      </c>
      <c r="DE35" s="643"/>
      <c r="DF35" s="643"/>
      <c r="DG35" s="643"/>
      <c r="DH35" s="643"/>
      <c r="DI35" s="643"/>
      <c r="DJ35" s="643"/>
      <c r="DK35" s="644"/>
      <c r="DL35" s="619">
        <v>105779</v>
      </c>
      <c r="DM35" s="643"/>
      <c r="DN35" s="643"/>
      <c r="DO35" s="643"/>
      <c r="DP35" s="643"/>
      <c r="DQ35" s="643"/>
      <c r="DR35" s="643"/>
      <c r="DS35" s="643"/>
      <c r="DT35" s="643"/>
      <c r="DU35" s="643"/>
      <c r="DV35" s="644"/>
      <c r="DW35" s="615">
        <v>0.8</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1021965</v>
      </c>
      <c r="S36" s="611"/>
      <c r="T36" s="611"/>
      <c r="U36" s="611"/>
      <c r="V36" s="611"/>
      <c r="W36" s="611"/>
      <c r="X36" s="611"/>
      <c r="Y36" s="612"/>
      <c r="Z36" s="613">
        <v>4.0999999999999996</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2244984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102214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3071499</v>
      </c>
      <c r="CS36" s="611"/>
      <c r="CT36" s="611"/>
      <c r="CU36" s="611"/>
      <c r="CV36" s="611"/>
      <c r="CW36" s="611"/>
      <c r="CX36" s="611"/>
      <c r="CY36" s="612"/>
      <c r="CZ36" s="615">
        <v>12.5</v>
      </c>
      <c r="DA36" s="640"/>
      <c r="DB36" s="640"/>
      <c r="DC36" s="645"/>
      <c r="DD36" s="619">
        <v>2941416</v>
      </c>
      <c r="DE36" s="611"/>
      <c r="DF36" s="611"/>
      <c r="DG36" s="611"/>
      <c r="DH36" s="611"/>
      <c r="DI36" s="611"/>
      <c r="DJ36" s="611"/>
      <c r="DK36" s="612"/>
      <c r="DL36" s="619">
        <v>2301412</v>
      </c>
      <c r="DM36" s="611"/>
      <c r="DN36" s="611"/>
      <c r="DO36" s="611"/>
      <c r="DP36" s="611"/>
      <c r="DQ36" s="611"/>
      <c r="DR36" s="611"/>
      <c r="DS36" s="611"/>
      <c r="DT36" s="611"/>
      <c r="DU36" s="611"/>
      <c r="DV36" s="612"/>
      <c r="DW36" s="615">
        <v>16.600000000000001</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296071</v>
      </c>
      <c r="S37" s="611"/>
      <c r="T37" s="611"/>
      <c r="U37" s="611"/>
      <c r="V37" s="611"/>
      <c r="W37" s="611"/>
      <c r="X37" s="611"/>
      <c r="Y37" s="612"/>
      <c r="Z37" s="613">
        <v>1.2</v>
      </c>
      <c r="AA37" s="613"/>
      <c r="AB37" s="613"/>
      <c r="AC37" s="613"/>
      <c r="AD37" s="614">
        <v>27490</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160763</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83651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2308941</v>
      </c>
      <c r="CS37" s="643"/>
      <c r="CT37" s="643"/>
      <c r="CU37" s="643"/>
      <c r="CV37" s="643"/>
      <c r="CW37" s="643"/>
      <c r="CX37" s="643"/>
      <c r="CY37" s="644"/>
      <c r="CZ37" s="615">
        <v>9.4</v>
      </c>
      <c r="DA37" s="640"/>
      <c r="DB37" s="640"/>
      <c r="DC37" s="645"/>
      <c r="DD37" s="619">
        <v>2294963</v>
      </c>
      <c r="DE37" s="643"/>
      <c r="DF37" s="643"/>
      <c r="DG37" s="643"/>
      <c r="DH37" s="643"/>
      <c r="DI37" s="643"/>
      <c r="DJ37" s="643"/>
      <c r="DK37" s="644"/>
      <c r="DL37" s="619">
        <v>2072077</v>
      </c>
      <c r="DM37" s="643"/>
      <c r="DN37" s="643"/>
      <c r="DO37" s="643"/>
      <c r="DP37" s="643"/>
      <c r="DQ37" s="643"/>
      <c r="DR37" s="643"/>
      <c r="DS37" s="643"/>
      <c r="DT37" s="643"/>
      <c r="DU37" s="643"/>
      <c r="DV37" s="644"/>
      <c r="DW37" s="615">
        <v>14.9</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1125702</v>
      </c>
      <c r="S38" s="611"/>
      <c r="T38" s="611"/>
      <c r="U38" s="611"/>
      <c r="V38" s="611"/>
      <c r="W38" s="611"/>
      <c r="X38" s="611"/>
      <c r="Y38" s="612"/>
      <c r="Z38" s="613">
        <v>4.5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107089</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7154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1977132</v>
      </c>
      <c r="CS38" s="611"/>
      <c r="CT38" s="611"/>
      <c r="CU38" s="611"/>
      <c r="CV38" s="611"/>
      <c r="CW38" s="611"/>
      <c r="CX38" s="611"/>
      <c r="CY38" s="612"/>
      <c r="CZ38" s="615">
        <v>8.1</v>
      </c>
      <c r="DA38" s="640"/>
      <c r="DB38" s="640"/>
      <c r="DC38" s="645"/>
      <c r="DD38" s="619">
        <v>1666290</v>
      </c>
      <c r="DE38" s="611"/>
      <c r="DF38" s="611"/>
      <c r="DG38" s="611"/>
      <c r="DH38" s="611"/>
      <c r="DI38" s="611"/>
      <c r="DJ38" s="611"/>
      <c r="DK38" s="612"/>
      <c r="DL38" s="619">
        <v>1610079</v>
      </c>
      <c r="DM38" s="611"/>
      <c r="DN38" s="611"/>
      <c r="DO38" s="611"/>
      <c r="DP38" s="611"/>
      <c r="DQ38" s="611"/>
      <c r="DR38" s="611"/>
      <c r="DS38" s="611"/>
      <c r="DT38" s="611"/>
      <c r="DU38" s="611"/>
      <c r="DV38" s="612"/>
      <c r="DW38" s="615">
        <v>11.6</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10710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1458622</v>
      </c>
      <c r="CS39" s="643"/>
      <c r="CT39" s="643"/>
      <c r="CU39" s="643"/>
      <c r="CV39" s="643"/>
      <c r="CW39" s="643"/>
      <c r="CX39" s="643"/>
      <c r="CY39" s="644"/>
      <c r="CZ39" s="615">
        <v>5.9</v>
      </c>
      <c r="DA39" s="640"/>
      <c r="DB39" s="640"/>
      <c r="DC39" s="645"/>
      <c r="DD39" s="619">
        <v>1218905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64402</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118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151710</v>
      </c>
      <c r="CS40" s="611"/>
      <c r="CT40" s="611"/>
      <c r="CU40" s="611"/>
      <c r="CV40" s="611"/>
      <c r="CW40" s="611"/>
      <c r="CX40" s="611"/>
      <c r="CY40" s="612"/>
      <c r="CZ40" s="615">
        <v>0.6</v>
      </c>
      <c r="DA40" s="640"/>
      <c r="DB40" s="640"/>
      <c r="DC40" s="645"/>
      <c r="DD40" s="619">
        <v>107110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25188849</v>
      </c>
      <c r="S41" s="683"/>
      <c r="T41" s="683"/>
      <c r="U41" s="683"/>
      <c r="V41" s="683"/>
      <c r="W41" s="683"/>
      <c r="X41" s="683"/>
      <c r="Y41" s="687"/>
      <c r="Z41" s="688">
        <v>100</v>
      </c>
      <c r="AA41" s="688"/>
      <c r="AB41" s="688"/>
      <c r="AC41" s="688"/>
      <c r="AD41" s="689">
        <v>13801519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446648</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1530484</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349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2064089</v>
      </c>
      <c r="CS42" s="643"/>
      <c r="CT42" s="643"/>
      <c r="CU42" s="643"/>
      <c r="CV42" s="643"/>
      <c r="CW42" s="643"/>
      <c r="CX42" s="643"/>
      <c r="CY42" s="644"/>
      <c r="CZ42" s="615">
        <v>8.4</v>
      </c>
      <c r="DA42" s="640"/>
      <c r="DB42" s="640"/>
      <c r="DC42" s="645"/>
      <c r="DD42" s="619">
        <v>435635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234557</v>
      </c>
      <c r="CS43" s="643"/>
      <c r="CT43" s="643"/>
      <c r="CU43" s="643"/>
      <c r="CV43" s="643"/>
      <c r="CW43" s="643"/>
      <c r="CX43" s="643"/>
      <c r="CY43" s="644"/>
      <c r="CZ43" s="615">
        <v>1</v>
      </c>
      <c r="DA43" s="640"/>
      <c r="DB43" s="640"/>
      <c r="DC43" s="645"/>
      <c r="DD43" s="619">
        <v>234557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2064089</v>
      </c>
      <c r="CS44" s="611"/>
      <c r="CT44" s="611"/>
      <c r="CU44" s="611"/>
      <c r="CV44" s="611"/>
      <c r="CW44" s="611"/>
      <c r="CX44" s="611"/>
      <c r="CY44" s="612"/>
      <c r="CZ44" s="615">
        <v>8.4</v>
      </c>
      <c r="DA44" s="616"/>
      <c r="DB44" s="616"/>
      <c r="DC44" s="622"/>
      <c r="DD44" s="619">
        <v>435635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728469</v>
      </c>
      <c r="CS45" s="643"/>
      <c r="CT45" s="643"/>
      <c r="CU45" s="643"/>
      <c r="CV45" s="643"/>
      <c r="CW45" s="643"/>
      <c r="CX45" s="643"/>
      <c r="CY45" s="644"/>
      <c r="CZ45" s="615">
        <v>3</v>
      </c>
      <c r="DA45" s="640"/>
      <c r="DB45" s="640"/>
      <c r="DC45" s="645"/>
      <c r="DD45" s="619">
        <v>26077</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1334165</v>
      </c>
      <c r="CS46" s="611"/>
      <c r="CT46" s="611"/>
      <c r="CU46" s="611"/>
      <c r="CV46" s="611"/>
      <c r="CW46" s="611"/>
      <c r="CX46" s="611"/>
      <c r="CY46" s="612"/>
      <c r="CZ46" s="615">
        <v>5.4</v>
      </c>
      <c r="DA46" s="616"/>
      <c r="DB46" s="616"/>
      <c r="DC46" s="622"/>
      <c r="DD46" s="619">
        <v>408103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24527098</v>
      </c>
      <c r="CS49" s="669"/>
      <c r="CT49" s="669"/>
      <c r="CU49" s="669"/>
      <c r="CV49" s="669"/>
      <c r="CW49" s="669"/>
      <c r="CX49" s="669"/>
      <c r="CY49" s="698"/>
      <c r="CZ49" s="690">
        <v>100</v>
      </c>
      <c r="DA49" s="699"/>
      <c r="DB49" s="699"/>
      <c r="DC49" s="700"/>
      <c r="DD49" s="701">
        <v>17182290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ZtEyDwojZYvS5NBMuLOdKpB6BgtZTiAkoDJ9soXY1/CzJvwePEpgtuFagzsVzTz+sC0XQzxe5lWh3vsAkK1bA==" saltValue="XZc5LyKMJ9rIHcE7Sj/m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25216</v>
      </c>
      <c r="R7" s="740"/>
      <c r="S7" s="740"/>
      <c r="T7" s="740"/>
      <c r="U7" s="740"/>
      <c r="V7" s="740">
        <v>24554</v>
      </c>
      <c r="W7" s="740"/>
      <c r="X7" s="740"/>
      <c r="Y7" s="740"/>
      <c r="Z7" s="740"/>
      <c r="AA7" s="740">
        <v>662</v>
      </c>
      <c r="AB7" s="740"/>
      <c r="AC7" s="740"/>
      <c r="AD7" s="740"/>
      <c r="AE7" s="741"/>
      <c r="AF7" s="742">
        <v>622</v>
      </c>
      <c r="AG7" s="743"/>
      <c r="AH7" s="743"/>
      <c r="AI7" s="743"/>
      <c r="AJ7" s="744"/>
      <c r="AK7" s="745">
        <v>52691</v>
      </c>
      <c r="AL7" s="746"/>
      <c r="AM7" s="746"/>
      <c r="AN7" s="746"/>
      <c r="AO7" s="746"/>
      <c r="AP7" s="746">
        <v>19689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25216</v>
      </c>
      <c r="R23" s="780"/>
      <c r="S23" s="780"/>
      <c r="T23" s="780"/>
      <c r="U23" s="780"/>
      <c r="V23" s="780">
        <v>24554</v>
      </c>
      <c r="W23" s="780"/>
      <c r="X23" s="780"/>
      <c r="Y23" s="780"/>
      <c r="Z23" s="780"/>
      <c r="AA23" s="780">
        <v>662</v>
      </c>
      <c r="AB23" s="780"/>
      <c r="AC23" s="780"/>
      <c r="AD23" s="780"/>
      <c r="AE23" s="781"/>
      <c r="AF23" s="782">
        <v>622</v>
      </c>
      <c r="AG23" s="780"/>
      <c r="AH23" s="780"/>
      <c r="AI23" s="780"/>
      <c r="AJ23" s="783"/>
      <c r="AK23" s="784"/>
      <c r="AL23" s="785"/>
      <c r="AM23" s="785"/>
      <c r="AN23" s="785"/>
      <c r="AO23" s="785"/>
      <c r="AP23" s="780">
        <v>19689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5702</v>
      </c>
      <c r="R28" s="810"/>
      <c r="S28" s="810"/>
      <c r="T28" s="810"/>
      <c r="U28" s="810"/>
      <c r="V28" s="810">
        <v>5600</v>
      </c>
      <c r="W28" s="810"/>
      <c r="X28" s="810"/>
      <c r="Y28" s="810"/>
      <c r="Z28" s="810"/>
      <c r="AA28" s="810">
        <v>102</v>
      </c>
      <c r="AB28" s="810"/>
      <c r="AC28" s="810"/>
      <c r="AD28" s="810"/>
      <c r="AE28" s="811"/>
      <c r="AF28" s="812">
        <v>102</v>
      </c>
      <c r="AG28" s="810"/>
      <c r="AH28" s="810"/>
      <c r="AI28" s="810"/>
      <c r="AJ28" s="813"/>
      <c r="AK28" s="814">
        <v>431</v>
      </c>
      <c r="AL28" s="815"/>
      <c r="AM28" s="815"/>
      <c r="AN28" s="815"/>
      <c r="AO28" s="815"/>
      <c r="AP28" s="815" t="s">
        <v>562</v>
      </c>
      <c r="AQ28" s="815"/>
      <c r="AR28" s="815"/>
      <c r="AS28" s="815"/>
      <c r="AT28" s="815"/>
      <c r="AU28" s="815" t="s">
        <v>562</v>
      </c>
      <c r="AV28" s="815"/>
      <c r="AW28" s="815"/>
      <c r="AX28" s="815"/>
      <c r="AY28" s="815"/>
      <c r="AZ28" s="816" t="s">
        <v>562</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4675</v>
      </c>
      <c r="R29" s="771"/>
      <c r="S29" s="771"/>
      <c r="T29" s="771"/>
      <c r="U29" s="771"/>
      <c r="V29" s="771">
        <v>4443</v>
      </c>
      <c r="W29" s="771"/>
      <c r="X29" s="771"/>
      <c r="Y29" s="771"/>
      <c r="Z29" s="771"/>
      <c r="AA29" s="771">
        <v>231</v>
      </c>
      <c r="AB29" s="771"/>
      <c r="AC29" s="771"/>
      <c r="AD29" s="771"/>
      <c r="AE29" s="772"/>
      <c r="AF29" s="773">
        <v>231</v>
      </c>
      <c r="AG29" s="774"/>
      <c r="AH29" s="774"/>
      <c r="AI29" s="774"/>
      <c r="AJ29" s="775"/>
      <c r="AK29" s="821">
        <v>745</v>
      </c>
      <c r="AL29" s="817"/>
      <c r="AM29" s="817"/>
      <c r="AN29" s="817"/>
      <c r="AO29" s="817"/>
      <c r="AP29" s="817" t="s">
        <v>562</v>
      </c>
      <c r="AQ29" s="817"/>
      <c r="AR29" s="817"/>
      <c r="AS29" s="817"/>
      <c r="AT29" s="817"/>
      <c r="AU29" s="817" t="s">
        <v>562</v>
      </c>
      <c r="AV29" s="817"/>
      <c r="AW29" s="817"/>
      <c r="AX29" s="817"/>
      <c r="AY29" s="817"/>
      <c r="AZ29" s="818" t="s">
        <v>562</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1079</v>
      </c>
      <c r="R30" s="771"/>
      <c r="S30" s="771"/>
      <c r="T30" s="771"/>
      <c r="U30" s="771"/>
      <c r="V30" s="771">
        <v>1074</v>
      </c>
      <c r="W30" s="771"/>
      <c r="X30" s="771"/>
      <c r="Y30" s="771"/>
      <c r="Z30" s="771"/>
      <c r="AA30" s="771">
        <v>5</v>
      </c>
      <c r="AB30" s="771"/>
      <c r="AC30" s="771"/>
      <c r="AD30" s="771"/>
      <c r="AE30" s="772"/>
      <c r="AF30" s="773">
        <v>5</v>
      </c>
      <c r="AG30" s="774"/>
      <c r="AH30" s="774"/>
      <c r="AI30" s="774"/>
      <c r="AJ30" s="775"/>
      <c r="AK30" s="821">
        <v>150</v>
      </c>
      <c r="AL30" s="817"/>
      <c r="AM30" s="817"/>
      <c r="AN30" s="817"/>
      <c r="AO30" s="817"/>
      <c r="AP30" s="817" t="s">
        <v>562</v>
      </c>
      <c r="AQ30" s="817"/>
      <c r="AR30" s="817"/>
      <c r="AS30" s="817"/>
      <c r="AT30" s="817"/>
      <c r="AU30" s="817" t="s">
        <v>562</v>
      </c>
      <c r="AV30" s="817"/>
      <c r="AW30" s="817"/>
      <c r="AX30" s="817"/>
      <c r="AY30" s="817"/>
      <c r="AZ30" s="818" t="s">
        <v>562</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585</v>
      </c>
      <c r="R31" s="771"/>
      <c r="S31" s="771"/>
      <c r="T31" s="771"/>
      <c r="U31" s="771"/>
      <c r="V31" s="771">
        <v>598</v>
      </c>
      <c r="W31" s="771"/>
      <c r="X31" s="771"/>
      <c r="Y31" s="771"/>
      <c r="Z31" s="771"/>
      <c r="AA31" s="771">
        <v>-13</v>
      </c>
      <c r="AB31" s="771"/>
      <c r="AC31" s="771"/>
      <c r="AD31" s="771"/>
      <c r="AE31" s="772"/>
      <c r="AF31" s="773">
        <v>1136</v>
      </c>
      <c r="AG31" s="774"/>
      <c r="AH31" s="774"/>
      <c r="AI31" s="774"/>
      <c r="AJ31" s="775"/>
      <c r="AK31" s="821">
        <v>100</v>
      </c>
      <c r="AL31" s="817"/>
      <c r="AM31" s="817"/>
      <c r="AN31" s="817"/>
      <c r="AO31" s="817"/>
      <c r="AP31" s="817">
        <v>1087</v>
      </c>
      <c r="AQ31" s="817"/>
      <c r="AR31" s="817"/>
      <c r="AS31" s="817"/>
      <c r="AT31" s="817"/>
      <c r="AU31" s="817">
        <v>276</v>
      </c>
      <c r="AV31" s="817"/>
      <c r="AW31" s="817"/>
      <c r="AX31" s="817"/>
      <c r="AY31" s="817"/>
      <c r="AZ31" s="818" t="s">
        <v>562</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1435</v>
      </c>
      <c r="R32" s="771"/>
      <c r="S32" s="771"/>
      <c r="T32" s="771"/>
      <c r="U32" s="771"/>
      <c r="V32" s="771">
        <v>1375</v>
      </c>
      <c r="W32" s="771"/>
      <c r="X32" s="771"/>
      <c r="Y32" s="771"/>
      <c r="Z32" s="771"/>
      <c r="AA32" s="771">
        <v>60</v>
      </c>
      <c r="AB32" s="771"/>
      <c r="AC32" s="771"/>
      <c r="AD32" s="771"/>
      <c r="AE32" s="772"/>
      <c r="AF32" s="773">
        <v>759</v>
      </c>
      <c r="AG32" s="774"/>
      <c r="AH32" s="774"/>
      <c r="AI32" s="774"/>
      <c r="AJ32" s="775"/>
      <c r="AK32" s="821">
        <v>161</v>
      </c>
      <c r="AL32" s="817"/>
      <c r="AM32" s="817"/>
      <c r="AN32" s="817"/>
      <c r="AO32" s="817"/>
      <c r="AP32" s="817">
        <v>1421</v>
      </c>
      <c r="AQ32" s="817"/>
      <c r="AR32" s="817"/>
      <c r="AS32" s="817"/>
      <c r="AT32" s="817"/>
      <c r="AU32" s="817">
        <v>904</v>
      </c>
      <c r="AV32" s="817"/>
      <c r="AW32" s="817"/>
      <c r="AX32" s="817"/>
      <c r="AY32" s="817"/>
      <c r="AZ32" s="818" t="s">
        <v>562</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2233</v>
      </c>
      <c r="AG63" s="831"/>
      <c r="AH63" s="831"/>
      <c r="AI63" s="831"/>
      <c r="AJ63" s="832"/>
      <c r="AK63" s="833"/>
      <c r="AL63" s="828"/>
      <c r="AM63" s="828"/>
      <c r="AN63" s="828"/>
      <c r="AO63" s="828"/>
      <c r="AP63" s="831">
        <v>2508</v>
      </c>
      <c r="AQ63" s="831"/>
      <c r="AR63" s="831"/>
      <c r="AS63" s="831"/>
      <c r="AT63" s="831"/>
      <c r="AU63" s="831">
        <v>1180</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547</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562</v>
      </c>
      <c r="AQ68" s="853"/>
      <c r="AR68" s="853"/>
      <c r="AS68" s="853"/>
      <c r="AT68" s="853"/>
      <c r="AU68" s="853" t="s">
        <v>562</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548</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562</v>
      </c>
      <c r="AL69" s="817"/>
      <c r="AM69" s="817"/>
      <c r="AN69" s="817"/>
      <c r="AO69" s="817"/>
      <c r="AP69" s="817" t="s">
        <v>562</v>
      </c>
      <c r="AQ69" s="817"/>
      <c r="AR69" s="817"/>
      <c r="AS69" s="817"/>
      <c r="AT69" s="817"/>
      <c r="AU69" s="817" t="s">
        <v>562</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549</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562</v>
      </c>
      <c r="AQ70" s="817"/>
      <c r="AR70" s="817"/>
      <c r="AS70" s="817"/>
      <c r="AT70" s="817"/>
      <c r="AU70" s="817" t="s">
        <v>562</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550</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562</v>
      </c>
      <c r="AL71" s="817"/>
      <c r="AM71" s="817"/>
      <c r="AN71" s="817"/>
      <c r="AO71" s="817"/>
      <c r="AP71" s="817" t="s">
        <v>562</v>
      </c>
      <c r="AQ71" s="817"/>
      <c r="AR71" s="817"/>
      <c r="AS71" s="817"/>
      <c r="AT71" s="817"/>
      <c r="AU71" s="817" t="s">
        <v>562</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551</v>
      </c>
      <c r="C72" s="861"/>
      <c r="D72" s="861"/>
      <c r="E72" s="861"/>
      <c r="F72" s="861"/>
      <c r="G72" s="861"/>
      <c r="H72" s="861"/>
      <c r="I72" s="861"/>
      <c r="J72" s="861"/>
      <c r="K72" s="861"/>
      <c r="L72" s="861"/>
      <c r="M72" s="861"/>
      <c r="N72" s="861"/>
      <c r="O72" s="861"/>
      <c r="P72" s="862"/>
      <c r="Q72" s="863">
        <v>189</v>
      </c>
      <c r="R72" s="817"/>
      <c r="S72" s="817"/>
      <c r="T72" s="817"/>
      <c r="U72" s="817"/>
      <c r="V72" s="817">
        <v>180</v>
      </c>
      <c r="W72" s="817"/>
      <c r="X72" s="817"/>
      <c r="Y72" s="817"/>
      <c r="Z72" s="817"/>
      <c r="AA72" s="817">
        <v>9</v>
      </c>
      <c r="AB72" s="817"/>
      <c r="AC72" s="817"/>
      <c r="AD72" s="817"/>
      <c r="AE72" s="817"/>
      <c r="AF72" s="817">
        <v>9</v>
      </c>
      <c r="AG72" s="817"/>
      <c r="AH72" s="817"/>
      <c r="AI72" s="817"/>
      <c r="AJ72" s="817"/>
      <c r="AK72" s="817" t="s">
        <v>562</v>
      </c>
      <c r="AL72" s="817"/>
      <c r="AM72" s="817"/>
      <c r="AN72" s="817"/>
      <c r="AO72" s="817"/>
      <c r="AP72" s="817" t="s">
        <v>562</v>
      </c>
      <c r="AQ72" s="817"/>
      <c r="AR72" s="817"/>
      <c r="AS72" s="817"/>
      <c r="AT72" s="817"/>
      <c r="AU72" s="817" t="s">
        <v>562</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552</v>
      </c>
      <c r="C73" s="861"/>
      <c r="D73" s="861"/>
      <c r="E73" s="861"/>
      <c r="F73" s="861"/>
      <c r="G73" s="861"/>
      <c r="H73" s="861"/>
      <c r="I73" s="861"/>
      <c r="J73" s="861"/>
      <c r="K73" s="861"/>
      <c r="L73" s="861"/>
      <c r="M73" s="861"/>
      <c r="N73" s="861"/>
      <c r="O73" s="861"/>
      <c r="P73" s="862"/>
      <c r="Q73" s="863">
        <v>3629</v>
      </c>
      <c r="R73" s="817"/>
      <c r="S73" s="817"/>
      <c r="T73" s="817"/>
      <c r="U73" s="817"/>
      <c r="V73" s="817">
        <v>3605</v>
      </c>
      <c r="W73" s="817"/>
      <c r="X73" s="817"/>
      <c r="Y73" s="817"/>
      <c r="Z73" s="817"/>
      <c r="AA73" s="817">
        <v>24</v>
      </c>
      <c r="AB73" s="817"/>
      <c r="AC73" s="817"/>
      <c r="AD73" s="817"/>
      <c r="AE73" s="817"/>
      <c r="AF73" s="817">
        <v>5050</v>
      </c>
      <c r="AG73" s="817"/>
      <c r="AH73" s="817"/>
      <c r="AI73" s="817"/>
      <c r="AJ73" s="817"/>
      <c r="AK73" s="817" t="s">
        <v>562</v>
      </c>
      <c r="AL73" s="817"/>
      <c r="AM73" s="817"/>
      <c r="AN73" s="817"/>
      <c r="AO73" s="817"/>
      <c r="AP73" s="817">
        <v>2607</v>
      </c>
      <c r="AQ73" s="817"/>
      <c r="AR73" s="817"/>
      <c r="AS73" s="817"/>
      <c r="AT73" s="817"/>
      <c r="AU73" s="817" t="s">
        <v>562</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553</v>
      </c>
      <c r="C74" s="861"/>
      <c r="D74" s="861"/>
      <c r="E74" s="861"/>
      <c r="F74" s="861"/>
      <c r="G74" s="861"/>
      <c r="H74" s="861"/>
      <c r="I74" s="861"/>
      <c r="J74" s="861"/>
      <c r="K74" s="861"/>
      <c r="L74" s="861"/>
      <c r="M74" s="861"/>
      <c r="N74" s="861"/>
      <c r="O74" s="861"/>
      <c r="P74" s="862"/>
      <c r="Q74" s="863">
        <v>3468</v>
      </c>
      <c r="R74" s="817"/>
      <c r="S74" s="817"/>
      <c r="T74" s="817"/>
      <c r="U74" s="817"/>
      <c r="V74" s="817">
        <v>3407</v>
      </c>
      <c r="W74" s="817"/>
      <c r="X74" s="817"/>
      <c r="Y74" s="817"/>
      <c r="Z74" s="817"/>
      <c r="AA74" s="817">
        <v>61</v>
      </c>
      <c r="AB74" s="817"/>
      <c r="AC74" s="817"/>
      <c r="AD74" s="817"/>
      <c r="AE74" s="817"/>
      <c r="AF74" s="817">
        <v>61</v>
      </c>
      <c r="AG74" s="817"/>
      <c r="AH74" s="817"/>
      <c r="AI74" s="817"/>
      <c r="AJ74" s="817"/>
      <c r="AK74" s="817" t="s">
        <v>562</v>
      </c>
      <c r="AL74" s="817"/>
      <c r="AM74" s="817"/>
      <c r="AN74" s="817"/>
      <c r="AO74" s="817"/>
      <c r="AP74" s="817">
        <v>1706</v>
      </c>
      <c r="AQ74" s="817"/>
      <c r="AR74" s="817"/>
      <c r="AS74" s="817"/>
      <c r="AT74" s="817"/>
      <c r="AU74" s="817">
        <v>631</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555</v>
      </c>
      <c r="C75" s="861"/>
      <c r="D75" s="861"/>
      <c r="E75" s="861"/>
      <c r="F75" s="861"/>
      <c r="G75" s="861"/>
      <c r="H75" s="861"/>
      <c r="I75" s="861"/>
      <c r="J75" s="861"/>
      <c r="K75" s="861"/>
      <c r="L75" s="861"/>
      <c r="M75" s="861"/>
      <c r="N75" s="861"/>
      <c r="O75" s="861"/>
      <c r="P75" s="862"/>
      <c r="Q75" s="864">
        <v>329</v>
      </c>
      <c r="R75" s="865"/>
      <c r="S75" s="865"/>
      <c r="T75" s="865"/>
      <c r="U75" s="821"/>
      <c r="V75" s="866">
        <v>305</v>
      </c>
      <c r="W75" s="865"/>
      <c r="X75" s="865"/>
      <c r="Y75" s="865"/>
      <c r="Z75" s="821"/>
      <c r="AA75" s="866">
        <v>24</v>
      </c>
      <c r="AB75" s="865"/>
      <c r="AC75" s="865"/>
      <c r="AD75" s="865"/>
      <c r="AE75" s="821"/>
      <c r="AF75" s="866">
        <v>24</v>
      </c>
      <c r="AG75" s="865"/>
      <c r="AH75" s="865"/>
      <c r="AI75" s="865"/>
      <c r="AJ75" s="821"/>
      <c r="AK75" s="866" t="s">
        <v>501</v>
      </c>
      <c r="AL75" s="865"/>
      <c r="AM75" s="865"/>
      <c r="AN75" s="865"/>
      <c r="AO75" s="821"/>
      <c r="AP75" s="866">
        <v>86</v>
      </c>
      <c r="AQ75" s="865"/>
      <c r="AR75" s="865"/>
      <c r="AS75" s="865"/>
      <c r="AT75" s="821"/>
      <c r="AU75" s="866">
        <v>31</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556</v>
      </c>
      <c r="C76" s="861"/>
      <c r="D76" s="861"/>
      <c r="E76" s="861"/>
      <c r="F76" s="861"/>
      <c r="G76" s="861"/>
      <c r="H76" s="861"/>
      <c r="I76" s="861"/>
      <c r="J76" s="861"/>
      <c r="K76" s="861"/>
      <c r="L76" s="861"/>
      <c r="M76" s="861"/>
      <c r="N76" s="861"/>
      <c r="O76" s="861"/>
      <c r="P76" s="862"/>
      <c r="Q76" s="864">
        <v>2975</v>
      </c>
      <c r="R76" s="865"/>
      <c r="S76" s="865"/>
      <c r="T76" s="865"/>
      <c r="U76" s="821"/>
      <c r="V76" s="866">
        <v>2670</v>
      </c>
      <c r="W76" s="865"/>
      <c r="X76" s="865"/>
      <c r="Y76" s="865"/>
      <c r="Z76" s="821"/>
      <c r="AA76" s="866">
        <v>305</v>
      </c>
      <c r="AB76" s="865"/>
      <c r="AC76" s="865"/>
      <c r="AD76" s="865"/>
      <c r="AE76" s="821"/>
      <c r="AF76" s="866">
        <v>159</v>
      </c>
      <c r="AG76" s="865"/>
      <c r="AH76" s="865"/>
      <c r="AI76" s="865"/>
      <c r="AJ76" s="821"/>
      <c r="AK76" s="866" t="s">
        <v>501</v>
      </c>
      <c r="AL76" s="865"/>
      <c r="AM76" s="865"/>
      <c r="AN76" s="865"/>
      <c r="AO76" s="821"/>
      <c r="AP76" s="866">
        <v>535</v>
      </c>
      <c r="AQ76" s="865"/>
      <c r="AR76" s="865"/>
      <c r="AS76" s="865"/>
      <c r="AT76" s="821"/>
      <c r="AU76" s="866">
        <v>173</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557</v>
      </c>
      <c r="C77" s="861"/>
      <c r="D77" s="861"/>
      <c r="E77" s="861"/>
      <c r="F77" s="861"/>
      <c r="G77" s="861"/>
      <c r="H77" s="861"/>
      <c r="I77" s="861"/>
      <c r="J77" s="861"/>
      <c r="K77" s="861"/>
      <c r="L77" s="861"/>
      <c r="M77" s="861"/>
      <c r="N77" s="861"/>
      <c r="O77" s="861"/>
      <c r="P77" s="862"/>
      <c r="Q77" s="864">
        <v>1188</v>
      </c>
      <c r="R77" s="865"/>
      <c r="S77" s="865"/>
      <c r="T77" s="865"/>
      <c r="U77" s="821"/>
      <c r="V77" s="866">
        <v>978</v>
      </c>
      <c r="W77" s="865"/>
      <c r="X77" s="865"/>
      <c r="Y77" s="865"/>
      <c r="Z77" s="821"/>
      <c r="AA77" s="866">
        <v>210</v>
      </c>
      <c r="AB77" s="865"/>
      <c r="AC77" s="865"/>
      <c r="AD77" s="865"/>
      <c r="AE77" s="821"/>
      <c r="AF77" s="866">
        <v>157</v>
      </c>
      <c r="AG77" s="865"/>
      <c r="AH77" s="865"/>
      <c r="AI77" s="865"/>
      <c r="AJ77" s="821"/>
      <c r="AK77" s="866" t="s">
        <v>501</v>
      </c>
      <c r="AL77" s="865"/>
      <c r="AM77" s="865"/>
      <c r="AN77" s="865"/>
      <c r="AO77" s="821"/>
      <c r="AP77" s="866">
        <v>1297</v>
      </c>
      <c r="AQ77" s="865"/>
      <c r="AR77" s="865"/>
      <c r="AS77" s="865"/>
      <c r="AT77" s="821"/>
      <c r="AU77" s="866">
        <v>431</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554</v>
      </c>
      <c r="C78" s="861"/>
      <c r="D78" s="861"/>
      <c r="E78" s="861"/>
      <c r="F78" s="861"/>
      <c r="G78" s="861"/>
      <c r="H78" s="861"/>
      <c r="I78" s="861"/>
      <c r="J78" s="861"/>
      <c r="K78" s="861"/>
      <c r="L78" s="861"/>
      <c r="M78" s="861"/>
      <c r="N78" s="861"/>
      <c r="O78" s="861"/>
      <c r="P78" s="862"/>
      <c r="Q78" s="864">
        <v>92</v>
      </c>
      <c r="R78" s="865"/>
      <c r="S78" s="865"/>
      <c r="T78" s="865"/>
      <c r="U78" s="821"/>
      <c r="V78" s="866">
        <v>81</v>
      </c>
      <c r="W78" s="865"/>
      <c r="X78" s="865"/>
      <c r="Y78" s="865"/>
      <c r="Z78" s="821"/>
      <c r="AA78" s="866">
        <v>11</v>
      </c>
      <c r="AB78" s="865"/>
      <c r="AC78" s="865"/>
      <c r="AD78" s="865"/>
      <c r="AE78" s="821"/>
      <c r="AF78" s="866">
        <v>11</v>
      </c>
      <c r="AG78" s="865"/>
      <c r="AH78" s="865"/>
      <c r="AI78" s="865"/>
      <c r="AJ78" s="821"/>
      <c r="AK78" s="866" t="s">
        <v>501</v>
      </c>
      <c r="AL78" s="865"/>
      <c r="AM78" s="865"/>
      <c r="AN78" s="865"/>
      <c r="AO78" s="821"/>
      <c r="AP78" s="866">
        <v>283</v>
      </c>
      <c r="AQ78" s="865"/>
      <c r="AR78" s="865"/>
      <c r="AS78" s="865"/>
      <c r="AT78" s="821"/>
      <c r="AU78" s="866">
        <v>108</v>
      </c>
      <c r="AV78" s="865"/>
      <c r="AW78" s="865"/>
      <c r="AX78" s="865"/>
      <c r="AY78" s="821"/>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t="s">
        <v>558</v>
      </c>
      <c r="C79" s="861"/>
      <c r="D79" s="861"/>
      <c r="E79" s="861"/>
      <c r="F79" s="861"/>
      <c r="G79" s="861"/>
      <c r="H79" s="861"/>
      <c r="I79" s="861"/>
      <c r="J79" s="861"/>
      <c r="K79" s="861"/>
      <c r="L79" s="861"/>
      <c r="M79" s="861"/>
      <c r="N79" s="861"/>
      <c r="O79" s="861"/>
      <c r="P79" s="862"/>
      <c r="Q79" s="864">
        <v>3622</v>
      </c>
      <c r="R79" s="865"/>
      <c r="S79" s="865"/>
      <c r="T79" s="865"/>
      <c r="U79" s="821"/>
      <c r="V79" s="866">
        <v>3496</v>
      </c>
      <c r="W79" s="865"/>
      <c r="X79" s="865"/>
      <c r="Y79" s="865"/>
      <c r="Z79" s="821"/>
      <c r="AA79" s="866">
        <v>126</v>
      </c>
      <c r="AB79" s="865"/>
      <c r="AC79" s="865"/>
      <c r="AD79" s="865"/>
      <c r="AE79" s="821"/>
      <c r="AF79" s="866">
        <v>126</v>
      </c>
      <c r="AG79" s="865"/>
      <c r="AH79" s="865"/>
      <c r="AI79" s="865"/>
      <c r="AJ79" s="821"/>
      <c r="AK79" s="866">
        <v>64</v>
      </c>
      <c r="AL79" s="865"/>
      <c r="AM79" s="865"/>
      <c r="AN79" s="865"/>
      <c r="AO79" s="821"/>
      <c r="AP79" s="866">
        <v>2481</v>
      </c>
      <c r="AQ79" s="865"/>
      <c r="AR79" s="865"/>
      <c r="AS79" s="865"/>
      <c r="AT79" s="821"/>
      <c r="AU79" s="866">
        <v>58</v>
      </c>
      <c r="AV79" s="865"/>
      <c r="AW79" s="865"/>
      <c r="AX79" s="865"/>
      <c r="AY79" s="821"/>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t="s">
        <v>561</v>
      </c>
      <c r="C80" s="861"/>
      <c r="D80" s="861"/>
      <c r="E80" s="861"/>
      <c r="F80" s="861"/>
      <c r="G80" s="861"/>
      <c r="H80" s="861"/>
      <c r="I80" s="861"/>
      <c r="J80" s="861"/>
      <c r="K80" s="861"/>
      <c r="L80" s="861"/>
      <c r="M80" s="861"/>
      <c r="N80" s="861"/>
      <c r="O80" s="861"/>
      <c r="P80" s="862"/>
      <c r="Q80" s="864">
        <v>16</v>
      </c>
      <c r="R80" s="865"/>
      <c r="S80" s="865"/>
      <c r="T80" s="865"/>
      <c r="U80" s="821"/>
      <c r="V80" s="866">
        <v>14</v>
      </c>
      <c r="W80" s="865"/>
      <c r="X80" s="865"/>
      <c r="Y80" s="865"/>
      <c r="Z80" s="821"/>
      <c r="AA80" s="866">
        <v>3</v>
      </c>
      <c r="AB80" s="865"/>
      <c r="AC80" s="865"/>
      <c r="AD80" s="865"/>
      <c r="AE80" s="821"/>
      <c r="AF80" s="866">
        <v>3</v>
      </c>
      <c r="AG80" s="865"/>
      <c r="AH80" s="865"/>
      <c r="AI80" s="865"/>
      <c r="AJ80" s="821"/>
      <c r="AK80" s="866">
        <v>6</v>
      </c>
      <c r="AL80" s="865"/>
      <c r="AM80" s="865"/>
      <c r="AN80" s="865"/>
      <c r="AO80" s="821"/>
      <c r="AP80" s="866" t="s">
        <v>501</v>
      </c>
      <c r="AQ80" s="865"/>
      <c r="AR80" s="865"/>
      <c r="AS80" s="865"/>
      <c r="AT80" s="821"/>
      <c r="AU80" s="866" t="s">
        <v>501</v>
      </c>
      <c r="AV80" s="865"/>
      <c r="AW80" s="865"/>
      <c r="AX80" s="865"/>
      <c r="AY80" s="821"/>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t="s">
        <v>559</v>
      </c>
      <c r="C81" s="861"/>
      <c r="D81" s="861"/>
      <c r="E81" s="861"/>
      <c r="F81" s="861"/>
      <c r="G81" s="861"/>
      <c r="H81" s="861"/>
      <c r="I81" s="861"/>
      <c r="J81" s="861"/>
      <c r="K81" s="861"/>
      <c r="L81" s="861"/>
      <c r="M81" s="861"/>
      <c r="N81" s="861"/>
      <c r="O81" s="861"/>
      <c r="P81" s="862"/>
      <c r="Q81" s="864">
        <v>3319</v>
      </c>
      <c r="R81" s="865"/>
      <c r="S81" s="865"/>
      <c r="T81" s="865"/>
      <c r="U81" s="821"/>
      <c r="V81" s="866">
        <v>2789</v>
      </c>
      <c r="W81" s="865"/>
      <c r="X81" s="865"/>
      <c r="Y81" s="865"/>
      <c r="Z81" s="821"/>
      <c r="AA81" s="866">
        <v>530</v>
      </c>
      <c r="AB81" s="865"/>
      <c r="AC81" s="865"/>
      <c r="AD81" s="865"/>
      <c r="AE81" s="821"/>
      <c r="AF81" s="866">
        <v>530</v>
      </c>
      <c r="AG81" s="865"/>
      <c r="AH81" s="865"/>
      <c r="AI81" s="865"/>
      <c r="AJ81" s="821"/>
      <c r="AK81" s="866">
        <v>238</v>
      </c>
      <c r="AL81" s="865"/>
      <c r="AM81" s="865"/>
      <c r="AN81" s="865"/>
      <c r="AO81" s="821"/>
      <c r="AP81" s="866" t="s">
        <v>562</v>
      </c>
      <c r="AQ81" s="865"/>
      <c r="AR81" s="865"/>
      <c r="AS81" s="865"/>
      <c r="AT81" s="821"/>
      <c r="AU81" s="866" t="s">
        <v>562</v>
      </c>
      <c r="AV81" s="865"/>
      <c r="AW81" s="865"/>
      <c r="AX81" s="865"/>
      <c r="AY81" s="821"/>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t="s">
        <v>560</v>
      </c>
      <c r="C82" s="861"/>
      <c r="D82" s="861"/>
      <c r="E82" s="861"/>
      <c r="F82" s="861"/>
      <c r="G82" s="861"/>
      <c r="H82" s="861"/>
      <c r="I82" s="861"/>
      <c r="J82" s="861"/>
      <c r="K82" s="861"/>
      <c r="L82" s="861"/>
      <c r="M82" s="861"/>
      <c r="N82" s="861"/>
      <c r="O82" s="861"/>
      <c r="P82" s="862"/>
      <c r="Q82" s="864">
        <v>798483</v>
      </c>
      <c r="R82" s="865"/>
      <c r="S82" s="865"/>
      <c r="T82" s="865"/>
      <c r="U82" s="821"/>
      <c r="V82" s="866">
        <v>787972</v>
      </c>
      <c r="W82" s="865"/>
      <c r="X82" s="865"/>
      <c r="Y82" s="865"/>
      <c r="Z82" s="821"/>
      <c r="AA82" s="866">
        <v>10511</v>
      </c>
      <c r="AB82" s="865"/>
      <c r="AC82" s="865"/>
      <c r="AD82" s="865"/>
      <c r="AE82" s="821"/>
      <c r="AF82" s="866">
        <v>10511</v>
      </c>
      <c r="AG82" s="865"/>
      <c r="AH82" s="865"/>
      <c r="AI82" s="865"/>
      <c r="AJ82" s="821"/>
      <c r="AK82" s="866">
        <v>8050</v>
      </c>
      <c r="AL82" s="865"/>
      <c r="AM82" s="865"/>
      <c r="AN82" s="865"/>
      <c r="AO82" s="821"/>
      <c r="AP82" s="866" t="s">
        <v>562</v>
      </c>
      <c r="AQ82" s="865"/>
      <c r="AR82" s="865"/>
      <c r="AS82" s="865"/>
      <c r="AT82" s="821"/>
      <c r="AU82" s="866" t="s">
        <v>562</v>
      </c>
      <c r="AV82" s="865"/>
      <c r="AW82" s="865"/>
      <c r="AX82" s="865"/>
      <c r="AY82" s="821"/>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18402</v>
      </c>
      <c r="AG88" s="831"/>
      <c r="AH88" s="831"/>
      <c r="AI88" s="831"/>
      <c r="AJ88" s="831"/>
      <c r="AK88" s="828"/>
      <c r="AL88" s="828"/>
      <c r="AM88" s="828"/>
      <c r="AN88" s="828"/>
      <c r="AO88" s="828"/>
      <c r="AP88" s="831">
        <v>8995</v>
      </c>
      <c r="AQ88" s="831"/>
      <c r="AR88" s="831"/>
      <c r="AS88" s="831"/>
      <c r="AT88" s="831"/>
      <c r="AU88" s="831">
        <v>1432</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1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1887436</v>
      </c>
      <c r="AB110" s="887"/>
      <c r="AC110" s="887"/>
      <c r="AD110" s="887"/>
      <c r="AE110" s="888"/>
      <c r="AF110" s="889">
        <v>1840846</v>
      </c>
      <c r="AG110" s="887"/>
      <c r="AH110" s="887"/>
      <c r="AI110" s="887"/>
      <c r="AJ110" s="888"/>
      <c r="AK110" s="889">
        <v>1819743</v>
      </c>
      <c r="AL110" s="887"/>
      <c r="AM110" s="887"/>
      <c r="AN110" s="887"/>
      <c r="AO110" s="888"/>
      <c r="AP110" s="890">
        <v>14.7</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20905546</v>
      </c>
      <c r="BR110" s="918"/>
      <c r="BS110" s="918"/>
      <c r="BT110" s="918"/>
      <c r="BU110" s="918"/>
      <c r="BV110" s="918">
        <v>20319669</v>
      </c>
      <c r="BW110" s="918"/>
      <c r="BX110" s="918"/>
      <c r="BY110" s="918"/>
      <c r="BZ110" s="918"/>
      <c r="CA110" s="918">
        <v>19689204</v>
      </c>
      <c r="CB110" s="918"/>
      <c r="CC110" s="918"/>
      <c r="CD110" s="918"/>
      <c r="CE110" s="918"/>
      <c r="CF110" s="931">
        <v>158.69999999999999</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614484</v>
      </c>
      <c r="DH110" s="918"/>
      <c r="DI110" s="918"/>
      <c r="DJ110" s="918"/>
      <c r="DK110" s="918"/>
      <c r="DL110" s="918">
        <v>561912</v>
      </c>
      <c r="DM110" s="918"/>
      <c r="DN110" s="918"/>
      <c r="DO110" s="918"/>
      <c r="DP110" s="918"/>
      <c r="DQ110" s="918">
        <v>508940</v>
      </c>
      <c r="DR110" s="918"/>
      <c r="DS110" s="918"/>
      <c r="DT110" s="918"/>
      <c r="DU110" s="918"/>
      <c r="DV110" s="919">
        <v>4.0999999999999996</v>
      </c>
      <c r="DW110" s="919"/>
      <c r="DX110" s="919"/>
      <c r="DY110" s="919"/>
      <c r="DZ110" s="920"/>
    </row>
    <row r="111" spans="1:131" s="212" customFormat="1" ht="26.25" customHeight="1" x14ac:dyDescent="0.1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2850435</v>
      </c>
      <c r="BR111" s="913"/>
      <c r="BS111" s="913"/>
      <c r="BT111" s="913"/>
      <c r="BU111" s="913"/>
      <c r="BV111" s="913">
        <v>2571156</v>
      </c>
      <c r="BW111" s="913"/>
      <c r="BX111" s="913"/>
      <c r="BY111" s="913"/>
      <c r="BZ111" s="913"/>
      <c r="CA111" s="913">
        <v>2394577</v>
      </c>
      <c r="CB111" s="913"/>
      <c r="CC111" s="913"/>
      <c r="CD111" s="913"/>
      <c r="CE111" s="913"/>
      <c r="CF111" s="907">
        <v>19.3</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93141</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1051105</v>
      </c>
      <c r="BR112" s="913"/>
      <c r="BS112" s="913"/>
      <c r="BT112" s="913"/>
      <c r="BU112" s="913"/>
      <c r="BV112" s="913">
        <v>1071595</v>
      </c>
      <c r="BW112" s="913"/>
      <c r="BX112" s="913"/>
      <c r="BY112" s="913"/>
      <c r="BZ112" s="913"/>
      <c r="CA112" s="913">
        <v>1179707</v>
      </c>
      <c r="CB112" s="913"/>
      <c r="CC112" s="913"/>
      <c r="CD112" s="913"/>
      <c r="CE112" s="913"/>
      <c r="CF112" s="907">
        <v>9.5</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126456</v>
      </c>
      <c r="AB113" s="925"/>
      <c r="AC113" s="925"/>
      <c r="AD113" s="925"/>
      <c r="AE113" s="926"/>
      <c r="AF113" s="927">
        <v>113165</v>
      </c>
      <c r="AG113" s="925"/>
      <c r="AH113" s="925"/>
      <c r="AI113" s="925"/>
      <c r="AJ113" s="926"/>
      <c r="AK113" s="927">
        <v>113373</v>
      </c>
      <c r="AL113" s="925"/>
      <c r="AM113" s="925"/>
      <c r="AN113" s="925"/>
      <c r="AO113" s="926"/>
      <c r="AP113" s="928">
        <v>0.9</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1263802</v>
      </c>
      <c r="BR113" s="913"/>
      <c r="BS113" s="913"/>
      <c r="BT113" s="913"/>
      <c r="BU113" s="913"/>
      <c r="BV113" s="913">
        <v>1292064</v>
      </c>
      <c r="BW113" s="913"/>
      <c r="BX113" s="913"/>
      <c r="BY113" s="913"/>
      <c r="BZ113" s="913"/>
      <c r="CA113" s="913">
        <v>1490171</v>
      </c>
      <c r="CB113" s="913"/>
      <c r="CC113" s="913"/>
      <c r="CD113" s="913"/>
      <c r="CE113" s="913"/>
      <c r="CF113" s="907">
        <v>12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2748</v>
      </c>
      <c r="DH113" s="946"/>
      <c r="DI113" s="946"/>
      <c r="DJ113" s="946"/>
      <c r="DK113" s="947"/>
      <c r="DL113" s="948">
        <v>1832</v>
      </c>
      <c r="DM113" s="946"/>
      <c r="DN113" s="946"/>
      <c r="DO113" s="946"/>
      <c r="DP113" s="947"/>
      <c r="DQ113" s="948">
        <v>916</v>
      </c>
      <c r="DR113" s="946"/>
      <c r="DS113" s="946"/>
      <c r="DT113" s="946"/>
      <c r="DU113" s="947"/>
      <c r="DV113" s="949">
        <v>0</v>
      </c>
      <c r="DW113" s="950"/>
      <c r="DX113" s="950"/>
      <c r="DY113" s="950"/>
      <c r="DZ113" s="951"/>
    </row>
    <row r="114" spans="1:130" s="212" customFormat="1" ht="26.25" customHeight="1" x14ac:dyDescent="0.1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160067</v>
      </c>
      <c r="AB114" s="946"/>
      <c r="AC114" s="946"/>
      <c r="AD114" s="946"/>
      <c r="AE114" s="947"/>
      <c r="AF114" s="948">
        <v>171673</v>
      </c>
      <c r="AG114" s="946"/>
      <c r="AH114" s="946"/>
      <c r="AI114" s="946"/>
      <c r="AJ114" s="947"/>
      <c r="AK114" s="948">
        <v>170365</v>
      </c>
      <c r="AL114" s="946"/>
      <c r="AM114" s="946"/>
      <c r="AN114" s="946"/>
      <c r="AO114" s="947"/>
      <c r="AP114" s="949">
        <v>1.4</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1259479</v>
      </c>
      <c r="BR114" s="913"/>
      <c r="BS114" s="913"/>
      <c r="BT114" s="913"/>
      <c r="BU114" s="913"/>
      <c r="BV114" s="913">
        <v>1517122</v>
      </c>
      <c r="BW114" s="913"/>
      <c r="BX114" s="913"/>
      <c r="BY114" s="913"/>
      <c r="BZ114" s="913"/>
      <c r="CA114" s="913">
        <v>1512440</v>
      </c>
      <c r="CB114" s="913"/>
      <c r="CC114" s="913"/>
      <c r="CD114" s="913"/>
      <c r="CE114" s="913"/>
      <c r="CF114" s="907">
        <v>12.2</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108119</v>
      </c>
      <c r="AB115" s="925"/>
      <c r="AC115" s="925"/>
      <c r="AD115" s="925"/>
      <c r="AE115" s="926"/>
      <c r="AF115" s="927">
        <v>94057</v>
      </c>
      <c r="AG115" s="925"/>
      <c r="AH115" s="925"/>
      <c r="AI115" s="925"/>
      <c r="AJ115" s="926"/>
      <c r="AK115" s="927">
        <v>916</v>
      </c>
      <c r="AL115" s="925"/>
      <c r="AM115" s="925"/>
      <c r="AN115" s="925"/>
      <c r="AO115" s="926"/>
      <c r="AP115" s="928">
        <v>0</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2282078</v>
      </c>
      <c r="AB117" s="966"/>
      <c r="AC117" s="966"/>
      <c r="AD117" s="966"/>
      <c r="AE117" s="967"/>
      <c r="AF117" s="968">
        <v>2219741</v>
      </c>
      <c r="AG117" s="966"/>
      <c r="AH117" s="966"/>
      <c r="AI117" s="966"/>
      <c r="AJ117" s="967"/>
      <c r="AK117" s="968">
        <v>2104397</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440</v>
      </c>
      <c r="BP119" s="992"/>
      <c r="BQ119" s="986">
        <v>27330367</v>
      </c>
      <c r="BR119" s="987"/>
      <c r="BS119" s="987"/>
      <c r="BT119" s="987"/>
      <c r="BU119" s="987"/>
      <c r="BV119" s="987">
        <v>26771606</v>
      </c>
      <c r="BW119" s="987"/>
      <c r="BX119" s="987"/>
      <c r="BY119" s="987"/>
      <c r="BZ119" s="987"/>
      <c r="CA119" s="987">
        <v>26266099</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2140062</v>
      </c>
      <c r="DH119" s="973"/>
      <c r="DI119" s="973"/>
      <c r="DJ119" s="973"/>
      <c r="DK119" s="974"/>
      <c r="DL119" s="972">
        <v>2007412</v>
      </c>
      <c r="DM119" s="973"/>
      <c r="DN119" s="973"/>
      <c r="DO119" s="973"/>
      <c r="DP119" s="974"/>
      <c r="DQ119" s="972">
        <v>1884721</v>
      </c>
      <c r="DR119" s="973"/>
      <c r="DS119" s="973"/>
      <c r="DT119" s="973"/>
      <c r="DU119" s="974"/>
      <c r="DV119" s="975">
        <v>15.2</v>
      </c>
      <c r="DW119" s="976"/>
      <c r="DX119" s="976"/>
      <c r="DY119" s="976"/>
      <c r="DZ119" s="977"/>
    </row>
    <row r="120" spans="1:130" s="212" customFormat="1" ht="26.25" customHeight="1" x14ac:dyDescent="0.15">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v>107203</v>
      </c>
      <c r="AB120" s="946"/>
      <c r="AC120" s="946"/>
      <c r="AD120" s="946"/>
      <c r="AE120" s="947"/>
      <c r="AF120" s="948">
        <v>93141</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5296788</v>
      </c>
      <c r="BR120" s="918"/>
      <c r="BS120" s="918"/>
      <c r="BT120" s="918"/>
      <c r="BU120" s="918"/>
      <c r="BV120" s="918">
        <v>5231889</v>
      </c>
      <c r="BW120" s="918"/>
      <c r="BX120" s="918"/>
      <c r="BY120" s="918"/>
      <c r="BZ120" s="918"/>
      <c r="CA120" s="918">
        <v>4857162</v>
      </c>
      <c r="CB120" s="918"/>
      <c r="CC120" s="918"/>
      <c r="CD120" s="918"/>
      <c r="CE120" s="918"/>
      <c r="CF120" s="931">
        <v>39.1</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807678</v>
      </c>
      <c r="DH120" s="918"/>
      <c r="DI120" s="918"/>
      <c r="DJ120" s="918"/>
      <c r="DK120" s="918"/>
      <c r="DL120" s="918">
        <v>785208</v>
      </c>
      <c r="DM120" s="918"/>
      <c r="DN120" s="918"/>
      <c r="DO120" s="918"/>
      <c r="DP120" s="918"/>
      <c r="DQ120" s="918">
        <v>903642</v>
      </c>
      <c r="DR120" s="918"/>
      <c r="DS120" s="918"/>
      <c r="DT120" s="918"/>
      <c r="DU120" s="918"/>
      <c r="DV120" s="919">
        <v>7.3</v>
      </c>
      <c r="DW120" s="919"/>
      <c r="DX120" s="919"/>
      <c r="DY120" s="919"/>
      <c r="DZ120" s="920"/>
    </row>
    <row r="121" spans="1:130" s="212" customFormat="1" ht="26.25" customHeight="1" x14ac:dyDescent="0.1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916</v>
      </c>
      <c r="AB121" s="946"/>
      <c r="AC121" s="946"/>
      <c r="AD121" s="946"/>
      <c r="AE121" s="947"/>
      <c r="AF121" s="948">
        <v>916</v>
      </c>
      <c r="AG121" s="946"/>
      <c r="AH121" s="946"/>
      <c r="AI121" s="946"/>
      <c r="AJ121" s="947"/>
      <c r="AK121" s="948">
        <v>916</v>
      </c>
      <c r="AL121" s="946"/>
      <c r="AM121" s="946"/>
      <c r="AN121" s="946"/>
      <c r="AO121" s="947"/>
      <c r="AP121" s="949">
        <v>0</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4042786</v>
      </c>
      <c r="BR121" s="913"/>
      <c r="BS121" s="913"/>
      <c r="BT121" s="913"/>
      <c r="BU121" s="913"/>
      <c r="BV121" s="913">
        <v>3821127</v>
      </c>
      <c r="BW121" s="913"/>
      <c r="BX121" s="913"/>
      <c r="BY121" s="913"/>
      <c r="BZ121" s="913"/>
      <c r="CA121" s="913">
        <v>4659145</v>
      </c>
      <c r="CB121" s="913"/>
      <c r="CC121" s="913"/>
      <c r="CD121" s="913"/>
      <c r="CE121" s="913"/>
      <c r="CF121" s="907">
        <v>37.6</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243427</v>
      </c>
      <c r="DH121" s="913"/>
      <c r="DI121" s="913"/>
      <c r="DJ121" s="913"/>
      <c r="DK121" s="913"/>
      <c r="DL121" s="913">
        <v>286387</v>
      </c>
      <c r="DM121" s="913"/>
      <c r="DN121" s="913"/>
      <c r="DO121" s="913"/>
      <c r="DP121" s="913"/>
      <c r="DQ121" s="913">
        <v>276065</v>
      </c>
      <c r="DR121" s="913"/>
      <c r="DS121" s="913"/>
      <c r="DT121" s="913"/>
      <c r="DU121" s="913"/>
      <c r="DV121" s="914">
        <v>2.2000000000000002</v>
      </c>
      <c r="DW121" s="914"/>
      <c r="DX121" s="914"/>
      <c r="DY121" s="914"/>
      <c r="DZ121" s="915"/>
    </row>
    <row r="122" spans="1:130" s="212" customFormat="1" ht="26.25" customHeight="1" x14ac:dyDescent="0.15">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13064801</v>
      </c>
      <c r="BR122" s="987"/>
      <c r="BS122" s="987"/>
      <c r="BT122" s="987"/>
      <c r="BU122" s="987"/>
      <c r="BV122" s="987">
        <v>12468251</v>
      </c>
      <c r="BW122" s="987"/>
      <c r="BX122" s="987"/>
      <c r="BY122" s="987"/>
      <c r="BZ122" s="987"/>
      <c r="CA122" s="987">
        <v>11581978</v>
      </c>
      <c r="CB122" s="987"/>
      <c r="CC122" s="987"/>
      <c r="CD122" s="987"/>
      <c r="CE122" s="987"/>
      <c r="CF122" s="1004">
        <v>93.3</v>
      </c>
      <c r="CG122" s="1005"/>
      <c r="CH122" s="1005"/>
      <c r="CI122" s="1005"/>
      <c r="CJ122" s="1005"/>
      <c r="CK122" s="996"/>
      <c r="CL122" s="997"/>
      <c r="CM122" s="997"/>
      <c r="CN122" s="997"/>
      <c r="CO122" s="998"/>
      <c r="CP122" s="1006" t="s">
        <v>448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449</v>
      </c>
      <c r="BP123" s="992"/>
      <c r="BQ123" s="1050">
        <v>22404375</v>
      </c>
      <c r="BR123" s="1051"/>
      <c r="BS123" s="1051"/>
      <c r="BT123" s="1051"/>
      <c r="BU123" s="1051"/>
      <c r="BV123" s="1051">
        <v>21521267</v>
      </c>
      <c r="BW123" s="1051"/>
      <c r="BX123" s="1051"/>
      <c r="BY123" s="1051"/>
      <c r="BZ123" s="1051"/>
      <c r="CA123" s="1051">
        <v>21098285</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42.5</v>
      </c>
      <c r="BR124" s="1014"/>
      <c r="BS124" s="1014"/>
      <c r="BT124" s="1014"/>
      <c r="BU124" s="1014"/>
      <c r="BV124" s="1014">
        <v>44.2</v>
      </c>
      <c r="BW124" s="1014"/>
      <c r="BX124" s="1014"/>
      <c r="BY124" s="1014"/>
      <c r="BZ124" s="1014"/>
      <c r="CA124" s="1014">
        <v>41.6</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597293</v>
      </c>
      <c r="AB128" s="1033"/>
      <c r="AC128" s="1033"/>
      <c r="AD128" s="1033"/>
      <c r="AE128" s="1034"/>
      <c r="AF128" s="1035">
        <v>449027</v>
      </c>
      <c r="AG128" s="1033"/>
      <c r="AH128" s="1033"/>
      <c r="AI128" s="1033"/>
      <c r="AJ128" s="1034"/>
      <c r="AK128" s="1035">
        <v>472749</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12.9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12701476</v>
      </c>
      <c r="AB129" s="946"/>
      <c r="AC129" s="946"/>
      <c r="AD129" s="946"/>
      <c r="AE129" s="947"/>
      <c r="AF129" s="948">
        <v>12984426</v>
      </c>
      <c r="AG129" s="946"/>
      <c r="AH129" s="946"/>
      <c r="AI129" s="946"/>
      <c r="AJ129" s="947"/>
      <c r="AK129" s="948">
        <v>13479170</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17.899999999999999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1131679</v>
      </c>
      <c r="AB130" s="946"/>
      <c r="AC130" s="946"/>
      <c r="AD130" s="946"/>
      <c r="AE130" s="947"/>
      <c r="AF130" s="948">
        <v>1118328</v>
      </c>
      <c r="AG130" s="946"/>
      <c r="AH130" s="946"/>
      <c r="AI130" s="946"/>
      <c r="AJ130" s="947"/>
      <c r="AK130" s="948">
        <v>1072060</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4.9000000000000004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11569797</v>
      </c>
      <c r="AB131" s="973"/>
      <c r="AC131" s="973"/>
      <c r="AD131" s="973"/>
      <c r="AE131" s="974"/>
      <c r="AF131" s="972">
        <v>11866098</v>
      </c>
      <c r="AG131" s="973"/>
      <c r="AH131" s="973"/>
      <c r="AI131" s="973"/>
      <c r="AJ131" s="974"/>
      <c r="AK131" s="972">
        <v>12407110</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41.6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4.7806024599999999</v>
      </c>
      <c r="AB132" s="1084"/>
      <c r="AC132" s="1084"/>
      <c r="AD132" s="1084"/>
      <c r="AE132" s="1085"/>
      <c r="AF132" s="1086">
        <v>5.497898298</v>
      </c>
      <c r="AG132" s="1084"/>
      <c r="AH132" s="1084"/>
      <c r="AI132" s="1084"/>
      <c r="AJ132" s="1085"/>
      <c r="AK132" s="1086">
        <v>4.5102203489999999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4.5999999999999996</v>
      </c>
      <c r="AB133" s="1067"/>
      <c r="AC133" s="1067"/>
      <c r="AD133" s="1067"/>
      <c r="AE133" s="1068"/>
      <c r="AF133" s="1066">
        <v>4.8</v>
      </c>
      <c r="AG133" s="1067"/>
      <c r="AH133" s="1067"/>
      <c r="AI133" s="1067"/>
      <c r="AJ133" s="1068"/>
      <c r="AK133" s="1066">
        <v>4.9000000000000004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fyTpmpIJdzZsA2aJUaCJxG+ETBaEbozSLnQ9UgPdhaVRaj4KWB8VV2tXKhXvFI1brCYPkr6cTWrSz8e6EqGBA==" saltValue="s3OA8TleZ1VcHVt/qG47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qLCkAw0zQ9FuEKrsnvPQkFgDkVXIxZHuBHQcwjF34tFW2oT08nQwmsDqw+YfC56WLZ+IaokAtncSdmOuluCQQ==" saltValue="9OAXeEySUH05EGaMnpoM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Z5yuUTFLXNui9EZlUU9tLcjVBZ1iomuEHt/Gp1m7uLbiXmYjzp/020d/kum1HkmRgRjS1rikHowRKj9RZxcA==" saltValue="u2tZqlLvHAz+dLoKYLiMQ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3542618</v>
      </c>
      <c r="AP9" s="262">
        <v>56939</v>
      </c>
      <c r="AQ9" s="263">
        <v>72348</v>
      </c>
      <c r="AR9" s="264">
        <v>-21.3</v>
      </c>
    </row>
    <row r="10" spans="1:46" ht="13.5" customHeight="1" x14ac:dyDescent="0.15">
      <c r="A10" s="247"/>
      <c r="AK10" s="1103" t="s">
        <v>484</v>
      </c>
      <c r="AL10" s="1104"/>
      <c r="AM10" s="1104"/>
      <c r="AN10" s="1105"/>
      <c r="AO10" s="265">
        <v>1027668</v>
      </c>
      <c r="AP10" s="265">
        <v>16517</v>
      </c>
      <c r="AQ10" s="266">
        <v>6364</v>
      </c>
      <c r="AR10" s="267">
        <v>159.5</v>
      </c>
    </row>
    <row r="11" spans="1:46" ht="13.5" customHeight="1" x14ac:dyDescent="0.15">
      <c r="A11" s="247"/>
      <c r="AK11" s="1103" t="s">
        <v>485</v>
      </c>
      <c r="AL11" s="1104"/>
      <c r="AM11" s="1104"/>
      <c r="AN11" s="1105"/>
      <c r="AO11" s="265">
        <v>24490</v>
      </c>
      <c r="AP11" s="265">
        <v>394</v>
      </c>
      <c r="AQ11" s="266">
        <v>1262</v>
      </c>
      <c r="AR11" s="267">
        <v>-68.8</v>
      </c>
    </row>
    <row r="12" spans="1:46" ht="13.5" customHeight="1" x14ac:dyDescent="0.15">
      <c r="A12" s="247"/>
      <c r="AK12" s="1103" t="s">
        <v>486</v>
      </c>
      <c r="AL12" s="1104"/>
      <c r="AM12" s="1104"/>
      <c r="AN12" s="1105"/>
      <c r="AO12" s="265">
        <v>7569</v>
      </c>
      <c r="AP12" s="265">
        <v>122</v>
      </c>
      <c r="AQ12" s="266">
        <v>10</v>
      </c>
      <c r="AR12" s="267">
        <v>1120</v>
      </c>
    </row>
    <row r="13" spans="1:46" ht="13.5" customHeight="1" x14ac:dyDescent="0.15">
      <c r="A13" s="247"/>
      <c r="AK13" s="1103" t="s">
        <v>487</v>
      </c>
      <c r="AL13" s="1104"/>
      <c r="AM13" s="1104"/>
      <c r="AN13" s="1105"/>
      <c r="AO13" s="265">
        <v>147080</v>
      </c>
      <c r="AP13" s="265">
        <v>2364</v>
      </c>
      <c r="AQ13" s="266">
        <v>3257</v>
      </c>
      <c r="AR13" s="267">
        <v>-27.4</v>
      </c>
    </row>
    <row r="14" spans="1:46" ht="13.5" customHeight="1" x14ac:dyDescent="0.15">
      <c r="A14" s="247"/>
      <c r="AK14" s="1103" t="s">
        <v>488</v>
      </c>
      <c r="AL14" s="1104"/>
      <c r="AM14" s="1104"/>
      <c r="AN14" s="1105"/>
      <c r="AO14" s="265">
        <v>234557</v>
      </c>
      <c r="AP14" s="265">
        <v>3770</v>
      </c>
      <c r="AQ14" s="266">
        <v>1617</v>
      </c>
      <c r="AR14" s="267">
        <v>133.1</v>
      </c>
    </row>
    <row r="15" spans="1:46" ht="13.5" customHeight="1" x14ac:dyDescent="0.15">
      <c r="A15" s="247"/>
      <c r="AK15" s="1106" t="s">
        <v>489</v>
      </c>
      <c r="AL15" s="1107"/>
      <c r="AM15" s="1107"/>
      <c r="AN15" s="1108"/>
      <c r="AO15" s="265">
        <v>-124507</v>
      </c>
      <c r="AP15" s="265">
        <v>-2001</v>
      </c>
      <c r="AQ15" s="266">
        <v>-3947</v>
      </c>
      <c r="AR15" s="267">
        <v>-49.3</v>
      </c>
    </row>
    <row r="16" spans="1:46" x14ac:dyDescent="0.15">
      <c r="A16" s="247"/>
      <c r="AK16" s="1106" t="s">
        <v>177</v>
      </c>
      <c r="AL16" s="1107"/>
      <c r="AM16" s="1107"/>
      <c r="AN16" s="1108"/>
      <c r="AO16" s="265">
        <v>4859475</v>
      </c>
      <c r="AP16" s="265">
        <v>78104</v>
      </c>
      <c r="AQ16" s="266">
        <v>80912</v>
      </c>
      <c r="AR16" s="267">
        <v>-3.5</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09" t="s">
        <v>494</v>
      </c>
      <c r="AL21" s="1110"/>
      <c r="AM21" s="1110"/>
      <c r="AN21" s="1111"/>
      <c r="AO21" s="277">
        <v>5.91</v>
      </c>
      <c r="AP21" s="278">
        <v>6.71</v>
      </c>
      <c r="AQ21" s="279">
        <v>-0.8</v>
      </c>
      <c r="AS21" s="280"/>
      <c r="AT21" s="276"/>
    </row>
    <row r="22" spans="1:46" s="248" customFormat="1" x14ac:dyDescent="0.15">
      <c r="A22" s="276"/>
      <c r="AK22" s="1109" t="s">
        <v>495</v>
      </c>
      <c r="AL22" s="1110"/>
      <c r="AM22" s="1110"/>
      <c r="AN22" s="1111"/>
      <c r="AO22" s="281">
        <v>101.4</v>
      </c>
      <c r="AP22" s="282">
        <v>98.3</v>
      </c>
      <c r="AQ22" s="283">
        <v>3.1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499</v>
      </c>
      <c r="AL32" s="1118"/>
      <c r="AM32" s="1118"/>
      <c r="AN32" s="1119"/>
      <c r="AO32" s="291">
        <v>1819743</v>
      </c>
      <c r="AP32" s="291">
        <v>29248</v>
      </c>
      <c r="AQ32" s="292">
        <v>34344</v>
      </c>
      <c r="AR32" s="293">
        <v>-14.8</v>
      </c>
    </row>
    <row r="33" spans="1:46" ht="13.5" customHeight="1" x14ac:dyDescent="0.15">
      <c r="A33" s="247"/>
      <c r="AK33" s="1117" t="s">
        <v>500</v>
      </c>
      <c r="AL33" s="1118"/>
      <c r="AM33" s="1118"/>
      <c r="AN33" s="1119"/>
      <c r="AO33" s="291" t="s">
        <v>501</v>
      </c>
      <c r="AP33" s="291" t="s">
        <v>501</v>
      </c>
      <c r="AQ33" s="292" t="s">
        <v>501</v>
      </c>
      <c r="AR33" s="293" t="s">
        <v>501</v>
      </c>
    </row>
    <row r="34" spans="1:46" ht="27" customHeight="1" x14ac:dyDescent="0.15">
      <c r="A34" s="247"/>
      <c r="AK34" s="1117" t="s">
        <v>502</v>
      </c>
      <c r="AL34" s="1118"/>
      <c r="AM34" s="1118"/>
      <c r="AN34" s="1119"/>
      <c r="AO34" s="291" t="s">
        <v>501</v>
      </c>
      <c r="AP34" s="291" t="s">
        <v>501</v>
      </c>
      <c r="AQ34" s="292">
        <v>3</v>
      </c>
      <c r="AR34" s="293" t="s">
        <v>501</v>
      </c>
    </row>
    <row r="35" spans="1:46" ht="27" customHeight="1" x14ac:dyDescent="0.15">
      <c r="A35" s="247"/>
      <c r="AK35" s="1117" t="s">
        <v>503</v>
      </c>
      <c r="AL35" s="1118"/>
      <c r="AM35" s="1118"/>
      <c r="AN35" s="1119"/>
      <c r="AO35" s="291">
        <v>113373</v>
      </c>
      <c r="AP35" s="291">
        <v>1822</v>
      </c>
      <c r="AQ35" s="292">
        <v>7806</v>
      </c>
      <c r="AR35" s="293">
        <v>-76.7</v>
      </c>
    </row>
    <row r="36" spans="1:46" ht="27" customHeight="1" x14ac:dyDescent="0.15">
      <c r="A36" s="247"/>
      <c r="AK36" s="1117" t="s">
        <v>504</v>
      </c>
      <c r="AL36" s="1118"/>
      <c r="AM36" s="1118"/>
      <c r="AN36" s="1119"/>
      <c r="AO36" s="291">
        <v>170365</v>
      </c>
      <c r="AP36" s="291">
        <v>2738</v>
      </c>
      <c r="AQ36" s="292">
        <v>1690</v>
      </c>
      <c r="AR36" s="293">
        <v>62</v>
      </c>
    </row>
    <row r="37" spans="1:46" ht="13.5" customHeight="1" x14ac:dyDescent="0.15">
      <c r="A37" s="247"/>
      <c r="AK37" s="1117" t="s">
        <v>505</v>
      </c>
      <c r="AL37" s="1118"/>
      <c r="AM37" s="1118"/>
      <c r="AN37" s="1119"/>
      <c r="AO37" s="291">
        <v>916</v>
      </c>
      <c r="AP37" s="291">
        <v>15</v>
      </c>
      <c r="AQ37" s="292">
        <v>666</v>
      </c>
      <c r="AR37" s="293">
        <v>-97.7</v>
      </c>
    </row>
    <row r="38" spans="1:46" ht="27" customHeight="1" x14ac:dyDescent="0.15">
      <c r="A38" s="247"/>
      <c r="AK38" s="1120" t="s">
        <v>506</v>
      </c>
      <c r="AL38" s="1121"/>
      <c r="AM38" s="1121"/>
      <c r="AN38" s="1122"/>
      <c r="AO38" s="294" t="s">
        <v>501</v>
      </c>
      <c r="AP38" s="294" t="s">
        <v>501</v>
      </c>
      <c r="AQ38" s="295">
        <v>3</v>
      </c>
      <c r="AR38" s="283" t="s">
        <v>501</v>
      </c>
      <c r="AS38" s="290"/>
    </row>
    <row r="39" spans="1:46" x14ac:dyDescent="0.15">
      <c r="A39" s="247"/>
      <c r="AK39" s="1120" t="s">
        <v>507</v>
      </c>
      <c r="AL39" s="1121"/>
      <c r="AM39" s="1121"/>
      <c r="AN39" s="1122"/>
      <c r="AO39" s="291">
        <v>-472749</v>
      </c>
      <c r="AP39" s="291">
        <v>-7598</v>
      </c>
      <c r="AQ39" s="292">
        <v>-5822</v>
      </c>
      <c r="AR39" s="293">
        <v>30.5</v>
      </c>
      <c r="AS39" s="290"/>
    </row>
    <row r="40" spans="1:46" ht="27" customHeight="1" x14ac:dyDescent="0.15">
      <c r="A40" s="247"/>
      <c r="AK40" s="1117" t="s">
        <v>508</v>
      </c>
      <c r="AL40" s="1118"/>
      <c r="AM40" s="1118"/>
      <c r="AN40" s="1119"/>
      <c r="AO40" s="291">
        <v>-1072060</v>
      </c>
      <c r="AP40" s="291">
        <v>-17231</v>
      </c>
      <c r="AQ40" s="292">
        <v>-26710</v>
      </c>
      <c r="AR40" s="293">
        <v>-35.5</v>
      </c>
      <c r="AS40" s="290"/>
    </row>
    <row r="41" spans="1:46" x14ac:dyDescent="0.15">
      <c r="A41" s="247"/>
      <c r="AK41" s="1123" t="s">
        <v>287</v>
      </c>
      <c r="AL41" s="1124"/>
      <c r="AM41" s="1124"/>
      <c r="AN41" s="1125"/>
      <c r="AO41" s="291">
        <v>559588</v>
      </c>
      <c r="AP41" s="291">
        <v>8994</v>
      </c>
      <c r="AQ41" s="292">
        <v>11979</v>
      </c>
      <c r="AR41" s="293">
        <v>-24.9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1901356</v>
      </c>
      <c r="AN51" s="313">
        <v>30103</v>
      </c>
      <c r="AO51" s="314">
        <v>-4.7</v>
      </c>
      <c r="AP51" s="315">
        <v>45483</v>
      </c>
      <c r="AQ51" s="316">
        <v>-0.2</v>
      </c>
      <c r="AR51" s="317">
        <v>-4.5</v>
      </c>
    </row>
    <row r="52" spans="1:44" x14ac:dyDescent="0.15">
      <c r="A52" s="247"/>
      <c r="AK52" s="318"/>
      <c r="AL52" s="319" t="s">
        <v>518</v>
      </c>
      <c r="AM52" s="320">
        <v>1090126</v>
      </c>
      <c r="AN52" s="321">
        <v>17259</v>
      </c>
      <c r="AO52" s="322">
        <v>18</v>
      </c>
      <c r="AP52" s="323">
        <v>24241</v>
      </c>
      <c r="AQ52" s="324">
        <v>0.4</v>
      </c>
      <c r="AR52" s="325">
        <v>17.600000000000001</v>
      </c>
    </row>
    <row r="53" spans="1:44" x14ac:dyDescent="0.15">
      <c r="A53" s="247"/>
      <c r="AK53" s="303" t="s">
        <v>519</v>
      </c>
      <c r="AL53" s="304"/>
      <c r="AM53" s="312">
        <v>1852948</v>
      </c>
      <c r="AN53" s="313">
        <v>29540</v>
      </c>
      <c r="AO53" s="314">
        <v>-1.9</v>
      </c>
      <c r="AP53" s="315">
        <v>45945</v>
      </c>
      <c r="AQ53" s="316">
        <v>1</v>
      </c>
      <c r="AR53" s="317">
        <v>-2.9</v>
      </c>
    </row>
    <row r="54" spans="1:44" x14ac:dyDescent="0.15">
      <c r="A54" s="247"/>
      <c r="AK54" s="318"/>
      <c r="AL54" s="319" t="s">
        <v>518</v>
      </c>
      <c r="AM54" s="320">
        <v>839118</v>
      </c>
      <c r="AN54" s="321">
        <v>13378</v>
      </c>
      <c r="AO54" s="322">
        <v>-22.5</v>
      </c>
      <c r="AP54" s="323">
        <v>25180</v>
      </c>
      <c r="AQ54" s="324">
        <v>3.9</v>
      </c>
      <c r="AR54" s="325">
        <v>-26.4</v>
      </c>
    </row>
    <row r="55" spans="1:44" x14ac:dyDescent="0.15">
      <c r="A55" s="247"/>
      <c r="AK55" s="303" t="s">
        <v>520</v>
      </c>
      <c r="AL55" s="304"/>
      <c r="AM55" s="312">
        <v>2103456</v>
      </c>
      <c r="AN55" s="313">
        <v>33471</v>
      </c>
      <c r="AO55" s="314">
        <v>13.3</v>
      </c>
      <c r="AP55" s="315">
        <v>44475</v>
      </c>
      <c r="AQ55" s="316">
        <v>-3.2</v>
      </c>
      <c r="AR55" s="317">
        <v>16.5</v>
      </c>
    </row>
    <row r="56" spans="1:44" x14ac:dyDescent="0.15">
      <c r="A56" s="247"/>
      <c r="AK56" s="318"/>
      <c r="AL56" s="319" t="s">
        <v>518</v>
      </c>
      <c r="AM56" s="320">
        <v>1055021</v>
      </c>
      <c r="AN56" s="321">
        <v>16788</v>
      </c>
      <c r="AO56" s="322">
        <v>25.5</v>
      </c>
      <c r="AP56" s="323">
        <v>24780</v>
      </c>
      <c r="AQ56" s="324">
        <v>-1.6</v>
      </c>
      <c r="AR56" s="325">
        <v>27.1</v>
      </c>
    </row>
    <row r="57" spans="1:44" x14ac:dyDescent="0.15">
      <c r="A57" s="247"/>
      <c r="AK57" s="303" t="s">
        <v>521</v>
      </c>
      <c r="AL57" s="304"/>
      <c r="AM57" s="312">
        <v>1985847</v>
      </c>
      <c r="AN57" s="313">
        <v>31721</v>
      </c>
      <c r="AO57" s="314">
        <v>-5.2</v>
      </c>
      <c r="AP57" s="315">
        <v>45982</v>
      </c>
      <c r="AQ57" s="316">
        <v>3.4</v>
      </c>
      <c r="AR57" s="317">
        <v>-8.6</v>
      </c>
    </row>
    <row r="58" spans="1:44" x14ac:dyDescent="0.15">
      <c r="A58" s="247"/>
      <c r="AK58" s="318"/>
      <c r="AL58" s="319" t="s">
        <v>518</v>
      </c>
      <c r="AM58" s="320">
        <v>1381105</v>
      </c>
      <c r="AN58" s="321">
        <v>22061</v>
      </c>
      <c r="AO58" s="322">
        <v>31.4</v>
      </c>
      <c r="AP58" s="323">
        <v>25583</v>
      </c>
      <c r="AQ58" s="324">
        <v>3.2</v>
      </c>
      <c r="AR58" s="325">
        <v>28.2</v>
      </c>
    </row>
    <row r="59" spans="1:44" x14ac:dyDescent="0.15">
      <c r="A59" s="247"/>
      <c r="AK59" s="303" t="s">
        <v>522</v>
      </c>
      <c r="AL59" s="304"/>
      <c r="AM59" s="312">
        <v>2064089</v>
      </c>
      <c r="AN59" s="313">
        <v>33175</v>
      </c>
      <c r="AO59" s="314">
        <v>4.5999999999999996</v>
      </c>
      <c r="AP59" s="315">
        <v>50538</v>
      </c>
      <c r="AQ59" s="316">
        <v>9.9</v>
      </c>
      <c r="AR59" s="317">
        <v>-5.3</v>
      </c>
    </row>
    <row r="60" spans="1:44" x14ac:dyDescent="0.15">
      <c r="A60" s="247"/>
      <c r="AK60" s="318"/>
      <c r="AL60" s="319" t="s">
        <v>518</v>
      </c>
      <c r="AM60" s="320">
        <v>1334165</v>
      </c>
      <c r="AN60" s="321">
        <v>21443</v>
      </c>
      <c r="AO60" s="322">
        <v>-2.8</v>
      </c>
      <c r="AP60" s="323">
        <v>29053</v>
      </c>
      <c r="AQ60" s="324">
        <v>13.6</v>
      </c>
      <c r="AR60" s="325">
        <v>-16.399999999999999</v>
      </c>
    </row>
    <row r="61" spans="1:44" x14ac:dyDescent="0.15">
      <c r="A61" s="247"/>
      <c r="AK61" s="303" t="s">
        <v>523</v>
      </c>
      <c r="AL61" s="326"/>
      <c r="AM61" s="312">
        <v>1981539</v>
      </c>
      <c r="AN61" s="313">
        <v>31602</v>
      </c>
      <c r="AO61" s="314">
        <v>1.2</v>
      </c>
      <c r="AP61" s="315">
        <v>46485</v>
      </c>
      <c r="AQ61" s="327">
        <v>2.2000000000000002</v>
      </c>
      <c r="AR61" s="317">
        <v>-1</v>
      </c>
    </row>
    <row r="62" spans="1:44" x14ac:dyDescent="0.15">
      <c r="A62" s="247"/>
      <c r="AK62" s="318"/>
      <c r="AL62" s="319" t="s">
        <v>518</v>
      </c>
      <c r="AM62" s="320">
        <v>1139907</v>
      </c>
      <c r="AN62" s="321">
        <v>18186</v>
      </c>
      <c r="AO62" s="322">
        <v>9.9</v>
      </c>
      <c r="AP62" s="323">
        <v>25767</v>
      </c>
      <c r="AQ62" s="324">
        <v>3.9</v>
      </c>
      <c r="AR62" s="325">
        <v>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dGFNrKk51KO98OkRIXyAuC+kUIZAMDrUToJML0P0jWOF31aXA+fUPfaBH7Zj+OhmoMMaBtqRIOvaQGq7BNOjg==" saltValue="ju8ksEeMabuX1YfpQqK5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LWdw3W9x3ouWrZDK+CZ/ow6ny9cOykMf6TvVDLUR1HMTHg4ojwGUJR295ixteVJtlzSEnd33u2BdWSAcd55Pmw==" saltValue="E7fBMf2rWYfHUQNBE4XmKA=="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jo02PBPGitwtEjDc6lUilcthT4HZfvELXcS1/U3FCo1aYBBWvQvjisOuuiKyFi7D4onclfs4pBLKfM5/hyB8CQ==" saltValue="XBY7M9cSQKFhs2Jy3+7H/g=="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17.989999999999998</v>
      </c>
      <c r="G47" s="12">
        <v>16.350000000000001</v>
      </c>
      <c r="H47" s="12">
        <v>16.309999999999999</v>
      </c>
      <c r="I47" s="12">
        <v>15.76</v>
      </c>
      <c r="J47" s="13">
        <v>11.89</v>
      </c>
    </row>
    <row r="48" spans="2:10" ht="57.75" customHeight="1" x14ac:dyDescent="0.15">
      <c r="B48" s="14"/>
      <c r="C48" s="1128" t="s">
        <v>4</v>
      </c>
      <c r="D48" s="1128"/>
      <c r="E48" s="1129"/>
      <c r="F48" s="15">
        <v>6.8</v>
      </c>
      <c r="G48" s="16">
        <v>8.7799999999999994</v>
      </c>
      <c r="H48" s="16">
        <v>9.4700000000000006</v>
      </c>
      <c r="I48" s="16">
        <v>6.31</v>
      </c>
      <c r="J48" s="17">
        <v>4.62</v>
      </c>
    </row>
    <row r="49" spans="2:10" ht="57.75" customHeight="1" thickBot="1" x14ac:dyDescent="0.2">
      <c r="B49" s="18"/>
      <c r="C49" s="1130" t="s">
        <v>5</v>
      </c>
      <c r="D49" s="1130"/>
      <c r="E49" s="1131"/>
      <c r="F49" s="19" t="s">
        <v>530</v>
      </c>
      <c r="G49" s="20">
        <v>2.0099999999999998</v>
      </c>
      <c r="H49" s="20" t="s">
        <v>531</v>
      </c>
      <c r="I49" s="20" t="s">
        <v>532</v>
      </c>
      <c r="J49" s="21" t="s">
        <v>533</v>
      </c>
    </row>
    <row r="50" spans="2:10" x14ac:dyDescent="0.15"/>
  </sheetData>
  <sheetProtection algorithmName="SHA-512" hashValue="DbmBP+ki0TPByJmj3kdE02UYDXg/jTRc4LAcJowJe9LhQekyH85UDpludZ46RGkEweMySl6K5jblae1VO3xBHA==" saltValue="M6RRY9SLpcNsCo9l/ISbZQ=="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2026-03-20T01:00:24Z</cp:lastPrinted>
  <dcterms:created xsi:type="dcterms:W3CDTF">2026-02-23T05:42:32Z</dcterms:created>
  <dcterms:modified xsi:type="dcterms:W3CDTF">2026-03-23T11:01:05Z</dcterms:modified>
  <cp:category/>
</cp:coreProperties>
</file>